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51200" windowHeight="2828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5" i="2" l="1"/>
  <c r="AX4" i="2"/>
  <c r="AX3" i="2"/>
  <c r="AX5" i="3"/>
  <c r="AX4" i="3"/>
  <c r="AX3" i="3"/>
  <c r="AW5" i="1"/>
  <c r="AW4" i="1"/>
  <c r="AW3" i="1"/>
  <c r="G1" i="4"/>
  <c r="AX12" i="2"/>
  <c r="AX22" i="2"/>
  <c r="AX13" i="2"/>
  <c r="AY12" i="2"/>
  <c r="AX23" i="2"/>
  <c r="AY13" i="2"/>
  <c r="AY23" i="2"/>
  <c r="AX14" i="2"/>
  <c r="AX15" i="2"/>
  <c r="AX16" i="2"/>
  <c r="AX17" i="2"/>
  <c r="AX18" i="2"/>
  <c r="AX19" i="2"/>
  <c r="AZ12" i="2"/>
  <c r="AX24" i="2"/>
  <c r="AY14" i="2"/>
  <c r="AZ13" i="2"/>
  <c r="AY24" i="2"/>
  <c r="AZ14" i="2"/>
  <c r="AZ24" i="2"/>
  <c r="BA12" i="2"/>
  <c r="AX25" i="2"/>
  <c r="AY15" i="2"/>
  <c r="BA13" i="2"/>
  <c r="AY25" i="2"/>
  <c r="AZ15" i="2"/>
  <c r="BA15" i="2"/>
  <c r="BB15" i="2"/>
  <c r="BC15" i="2"/>
  <c r="BD15" i="2"/>
  <c r="BE15" i="2"/>
  <c r="BA14" i="2"/>
  <c r="AZ25" i="2"/>
  <c r="BA25" i="2"/>
  <c r="BB12" i="2"/>
  <c r="AX26" i="2"/>
  <c r="AY16" i="2"/>
  <c r="AY17" i="2"/>
  <c r="AY18" i="2"/>
  <c r="AY19" i="2"/>
  <c r="BB13" i="2"/>
  <c r="AY26" i="2"/>
  <c r="AZ16" i="2"/>
  <c r="BB14" i="2"/>
  <c r="AZ26" i="2"/>
  <c r="BA16" i="2"/>
  <c r="BA26" i="2"/>
  <c r="BB16" i="2"/>
  <c r="BB26" i="2"/>
  <c r="BC12" i="2"/>
  <c r="AX27" i="2"/>
  <c r="BC13" i="2"/>
  <c r="AY27" i="2"/>
  <c r="AZ17" i="2"/>
  <c r="BC14" i="2"/>
  <c r="AZ27" i="2"/>
  <c r="BA17" i="2"/>
  <c r="BA27" i="2"/>
  <c r="BB17" i="2"/>
  <c r="BC16" i="2"/>
  <c r="BB27" i="2"/>
  <c r="BC17" i="2"/>
  <c r="BC27" i="2"/>
  <c r="BD12" i="2"/>
  <c r="AX28" i="2"/>
  <c r="BD13" i="2"/>
  <c r="AY28" i="2"/>
  <c r="AZ18" i="2"/>
  <c r="AZ19" i="2"/>
  <c r="BD14" i="2"/>
  <c r="AZ28" i="2"/>
  <c r="BA18" i="2"/>
  <c r="BA28" i="2"/>
  <c r="BB18" i="2"/>
  <c r="BD16" i="2"/>
  <c r="BB28" i="2"/>
  <c r="BC18" i="2"/>
  <c r="BD17" i="2"/>
  <c r="BC28" i="2"/>
  <c r="BD18" i="2"/>
  <c r="BD28" i="2"/>
  <c r="BA19" i="2"/>
  <c r="BE17" i="2"/>
  <c r="BE14" i="2"/>
  <c r="BE13" i="2"/>
  <c r="BE12" i="2"/>
  <c r="G1" i="2"/>
  <c r="AX12" i="3"/>
  <c r="AX22" i="3"/>
  <c r="AX13" i="3"/>
  <c r="AY12" i="3"/>
  <c r="AX23" i="3"/>
  <c r="AY13" i="3"/>
  <c r="AY23" i="3"/>
  <c r="AX14" i="3"/>
  <c r="AZ12" i="3"/>
  <c r="AX24" i="3"/>
  <c r="AY14" i="3"/>
  <c r="AY15" i="3"/>
  <c r="AY16" i="3"/>
  <c r="AY17" i="3"/>
  <c r="AY18" i="3"/>
  <c r="AY19" i="3"/>
  <c r="AZ13" i="3"/>
  <c r="AY24" i="3"/>
  <c r="AZ14" i="3"/>
  <c r="AZ24" i="3"/>
  <c r="AX15" i="3"/>
  <c r="BA12" i="3"/>
  <c r="AX25" i="3"/>
  <c r="BA13" i="3"/>
  <c r="AY25" i="3"/>
  <c r="AZ15" i="3"/>
  <c r="BA14" i="3"/>
  <c r="AZ25" i="3"/>
  <c r="BA15" i="3"/>
  <c r="BA25" i="3"/>
  <c r="AX16" i="3"/>
  <c r="BB12" i="3"/>
  <c r="AX26" i="3"/>
  <c r="BB13" i="3"/>
  <c r="AY26" i="3"/>
  <c r="AZ16" i="3"/>
  <c r="BB14" i="3"/>
  <c r="AZ26" i="3"/>
  <c r="BA16" i="3"/>
  <c r="BB15" i="3"/>
  <c r="BA26" i="3"/>
  <c r="BB16" i="3"/>
  <c r="BB26" i="3"/>
  <c r="AX17" i="3"/>
  <c r="BC12" i="3"/>
  <c r="AX27" i="3"/>
  <c r="BC13" i="3"/>
  <c r="AY27" i="3"/>
  <c r="AZ17" i="3"/>
  <c r="BA17" i="3"/>
  <c r="BB17" i="3"/>
  <c r="BC17" i="3"/>
  <c r="BD17" i="3"/>
  <c r="BE17" i="3"/>
  <c r="BC14" i="3"/>
  <c r="AZ27" i="3"/>
  <c r="BC15" i="3"/>
  <c r="BA27" i="3"/>
  <c r="BB18" i="3"/>
  <c r="BB19" i="3"/>
  <c r="BC16" i="3"/>
  <c r="BB27" i="3"/>
  <c r="BC27" i="3"/>
  <c r="AX18" i="3"/>
  <c r="BD12" i="3"/>
  <c r="AX28" i="3"/>
  <c r="AZ18" i="3"/>
  <c r="BA18" i="3"/>
  <c r="BC18" i="3"/>
  <c r="BD18" i="3"/>
  <c r="BE18" i="3"/>
  <c r="BD13" i="3"/>
  <c r="AY28" i="3"/>
  <c r="BD14" i="3"/>
  <c r="AZ28" i="3"/>
  <c r="BD15" i="3"/>
  <c r="BA28" i="3"/>
  <c r="BD16" i="3"/>
  <c r="BB28" i="3"/>
  <c r="BC28" i="3"/>
  <c r="BD28" i="3"/>
  <c r="AX19" i="3"/>
  <c r="AZ19" i="3"/>
  <c r="BD19" i="3"/>
  <c r="BE16" i="3"/>
  <c r="BE12" i="3"/>
  <c r="BA4" i="3"/>
  <c r="G1" i="3"/>
  <c r="AW12" i="1"/>
  <c r="AW22" i="1"/>
  <c r="AW13" i="1"/>
  <c r="AX12" i="1"/>
  <c r="AW23" i="1"/>
  <c r="AX13" i="1"/>
  <c r="AX23" i="1"/>
  <c r="AW14" i="1"/>
  <c r="AY12" i="1"/>
  <c r="AW24" i="1"/>
  <c r="AX14" i="1"/>
  <c r="AY13" i="1"/>
  <c r="AX24" i="1"/>
  <c r="AY14" i="1"/>
  <c r="AY24" i="1"/>
  <c r="AW15" i="1"/>
  <c r="AZ12" i="1"/>
  <c r="AW25" i="1"/>
  <c r="AX15" i="1"/>
  <c r="AZ13" i="1"/>
  <c r="AX25" i="1"/>
  <c r="AY15" i="1"/>
  <c r="AZ14" i="1"/>
  <c r="AY25" i="1"/>
  <c r="AZ15" i="1"/>
  <c r="AZ25" i="1"/>
  <c r="AW16" i="1"/>
  <c r="BA12" i="1"/>
  <c r="AW26" i="1"/>
  <c r="AX16" i="1"/>
  <c r="BA13" i="1"/>
  <c r="AX26" i="1"/>
  <c r="AY16" i="1"/>
  <c r="BA14" i="1"/>
  <c r="AY26" i="1"/>
  <c r="AZ16" i="1"/>
  <c r="BA16" i="1"/>
  <c r="BB16" i="1"/>
  <c r="BC16" i="1"/>
  <c r="BD16" i="1"/>
  <c r="BA15" i="1"/>
  <c r="AZ26" i="1"/>
  <c r="BA26" i="1"/>
  <c r="AW17" i="1"/>
  <c r="BB12" i="1"/>
  <c r="AW27" i="1"/>
  <c r="AX17" i="1"/>
  <c r="BB13" i="1"/>
  <c r="AX27" i="1"/>
  <c r="AY17" i="1"/>
  <c r="BB14" i="1"/>
  <c r="AY27" i="1"/>
  <c r="AZ17" i="1"/>
  <c r="BB15" i="1"/>
  <c r="AZ27" i="1"/>
  <c r="BA17" i="1"/>
  <c r="BA27" i="1"/>
  <c r="BB17" i="1"/>
  <c r="BB27" i="1"/>
  <c r="AW18" i="1"/>
  <c r="AW19" i="1"/>
  <c r="AX18" i="1"/>
  <c r="AX19" i="1"/>
  <c r="AY18" i="1"/>
  <c r="AY19" i="1"/>
  <c r="AZ18" i="1"/>
  <c r="AZ19" i="1"/>
  <c r="BA18" i="1"/>
  <c r="BA19" i="1"/>
  <c r="BB18" i="1"/>
  <c r="BB19" i="1"/>
  <c r="BC12" i="1"/>
  <c r="BC13" i="1"/>
  <c r="BC14" i="1"/>
  <c r="BC15" i="1"/>
  <c r="BC17" i="1"/>
  <c r="BC18" i="1"/>
  <c r="BC19" i="1"/>
  <c r="BD19" i="1"/>
  <c r="AX28" i="1"/>
  <c r="AY28" i="1"/>
  <c r="AZ28" i="1"/>
  <c r="BA28" i="1"/>
  <c r="BB28" i="1"/>
  <c r="BC28" i="1"/>
  <c r="BD15" i="1"/>
  <c r="BD13" i="1"/>
  <c r="AZ3" i="1"/>
  <c r="AZ4" i="1"/>
  <c r="BD12" i="1"/>
  <c r="BD14" i="1"/>
  <c r="BD18" i="1"/>
  <c r="BA3" i="3"/>
  <c r="BE13" i="3"/>
  <c r="BE15" i="3"/>
  <c r="BC19" i="3"/>
  <c r="BA19" i="3"/>
  <c r="BA4" i="2"/>
  <c r="BE16" i="2"/>
  <c r="BE18" i="2"/>
  <c r="BD19" i="2"/>
  <c r="BA4" i="1"/>
  <c r="BA3" i="1"/>
  <c r="BE19" i="3"/>
  <c r="BE28" i="3"/>
  <c r="BE28" i="2"/>
  <c r="BD17" i="1"/>
  <c r="AW28" i="1"/>
  <c r="BD28" i="1"/>
  <c r="BE14" i="3"/>
  <c r="BA3" i="2"/>
  <c r="BC19" i="2"/>
  <c r="BB19" i="2"/>
  <c r="BE19" i="2"/>
  <c r="BB4" i="2"/>
  <c r="BB3" i="2"/>
  <c r="BB4" i="3"/>
  <c r="BB3" i="3"/>
</calcChain>
</file>

<file path=xl/sharedStrings.xml><?xml version="1.0" encoding="utf-8"?>
<sst xmlns="http://schemas.openxmlformats.org/spreadsheetml/2006/main" count="404" uniqueCount="64">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</sst>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E63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S1" sqref="AS1:AS1048576"/>
    </sheetView>
  </sheetViews>
  <sheetFormatPr baseColWidth="10" defaultColWidth="8.83203125" defaultRowHeight="12" x14ac:dyDescent="0"/>
  <cols>
    <col min="1" max="44" width="7.6640625" style="9" customWidth="1" collapsed="1"/>
    <col min="45" max="45" width="8.6640625" style="11" customWidth="1" collapsed="1"/>
    <col min="46" max="46" width="8.83203125" style="11" collapsed="1"/>
    <col min="47" max="48" width="8.83203125" style="9" collapsed="1"/>
    <col min="49" max="49" width="8.6640625" style="9" customWidth="1" collapsed="1"/>
    <col min="50" max="56" width="8.83203125" style="9" collapsed="1"/>
    <col min="57" max="57" width="8.83203125" style="9"/>
    <col min="58" max="16384" width="8.83203125" style="9" collapsed="1"/>
  </cols>
  <sheetData>
    <row r="1" spans="1:56" ht="26.25" customHeight="1">
      <c r="A1" s="7" t="s">
        <v>0</v>
      </c>
      <c r="B1" s="8" t="s">
        <v>1</v>
      </c>
      <c r="D1" s="9" t="s">
        <v>59</v>
      </c>
      <c r="G1" s="21">
        <v>40664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7.5238095238095237</v>
      </c>
      <c r="C3" s="12">
        <v>116.52380952380952</v>
      </c>
      <c r="D3" s="12">
        <v>116.0952380952381</v>
      </c>
      <c r="E3" s="12">
        <v>95.476190476190482</v>
      </c>
      <c r="F3" s="12">
        <v>377.90476190476193</v>
      </c>
      <c r="G3" s="12">
        <v>101.04761904761905</v>
      </c>
      <c r="H3" s="12">
        <v>161.95238095238096</v>
      </c>
      <c r="I3" s="12">
        <v>141.0952380952381</v>
      </c>
      <c r="J3" s="12">
        <v>193.14285714285714</v>
      </c>
      <c r="K3" s="12">
        <v>42.047619047619051</v>
      </c>
      <c r="L3" s="12">
        <v>104.04761904761905</v>
      </c>
      <c r="M3" s="12">
        <v>90.571428571428569</v>
      </c>
      <c r="N3" s="12">
        <v>46.333333333333336</v>
      </c>
      <c r="O3" s="12">
        <v>36.571428571428569</v>
      </c>
      <c r="P3" s="12">
        <v>47.142857142857146</v>
      </c>
      <c r="Q3" s="12">
        <v>20.857142857142858</v>
      </c>
      <c r="R3" s="12">
        <v>17.80952380952381</v>
      </c>
      <c r="S3" s="12">
        <v>43.523809523809526</v>
      </c>
      <c r="T3" s="12">
        <v>27.952380952380953</v>
      </c>
      <c r="U3" s="12">
        <v>21.904761904761905</v>
      </c>
      <c r="V3" s="12">
        <v>23.523809523809526</v>
      </c>
      <c r="W3" s="12">
        <v>11.238095238095237</v>
      </c>
      <c r="X3" s="12">
        <v>9.9047619047619051</v>
      </c>
      <c r="Y3" s="12">
        <v>25.19047619047619</v>
      </c>
      <c r="Z3" s="12">
        <v>24.142857142857142</v>
      </c>
      <c r="AA3" s="12">
        <v>236.66666666666666</v>
      </c>
      <c r="AB3" s="12">
        <v>239.52380952380952</v>
      </c>
      <c r="AC3" s="12">
        <v>347.61904761904759</v>
      </c>
      <c r="AD3" s="12">
        <v>255</v>
      </c>
      <c r="AE3" s="12">
        <v>127.71428571428571</v>
      </c>
      <c r="AF3" s="12">
        <v>130.38095238095238</v>
      </c>
      <c r="AG3" s="12">
        <v>33.428571428571431</v>
      </c>
      <c r="AH3" s="12">
        <v>57.761904761904759</v>
      </c>
      <c r="AI3" s="12">
        <v>51.428571428571431</v>
      </c>
      <c r="AJ3" s="12">
        <v>17.142857142857142</v>
      </c>
      <c r="AK3" s="12">
        <v>7.0952380952380949</v>
      </c>
      <c r="AL3" s="12">
        <v>22.523809523809526</v>
      </c>
      <c r="AM3" s="12">
        <v>8.8095238095238102</v>
      </c>
      <c r="AN3" s="12">
        <v>45.761904761904759</v>
      </c>
      <c r="AO3" s="12">
        <v>9.9523809523809526</v>
      </c>
      <c r="AP3" s="12">
        <v>16.80952380952381</v>
      </c>
      <c r="AQ3" s="12">
        <v>25.952380952380953</v>
      </c>
      <c r="AR3" s="12">
        <v>24.714285714285715</v>
      </c>
      <c r="AS3" s="13">
        <v>3565.8571428571436</v>
      </c>
      <c r="AT3" s="14"/>
      <c r="AV3" s="9" t="s">
        <v>38</v>
      </c>
      <c r="AW3" s="24" t="e">
        <f>SUM(B3:Z27,AK3:AN27,B38:Z41,AK38:AN41,#REF!,#REF!,#REF!,#REF!,#REF!)</f>
        <v>#REF!</v>
      </c>
      <c r="AY3" s="9" t="s">
        <v>39</v>
      </c>
      <c r="AZ3" s="15">
        <f>SUM(AW12:AW18,AX12:BC12)</f>
        <v>221095.52380952376</v>
      </c>
      <c r="BA3" s="16">
        <f>AZ3/BD$19</f>
        <v>0.6347577471994067</v>
      </c>
    </row>
    <row r="4" spans="1:56">
      <c r="A4" s="1" t="s">
        <v>3</v>
      </c>
      <c r="B4" s="12">
        <v>142.33333333333334</v>
      </c>
      <c r="C4" s="12">
        <v>11</v>
      </c>
      <c r="D4" s="12">
        <v>109.42857142857143</v>
      </c>
      <c r="E4" s="12">
        <v>102</v>
      </c>
      <c r="F4" s="12">
        <v>865.71428571428567</v>
      </c>
      <c r="G4" s="12">
        <v>145.04761904761904</v>
      </c>
      <c r="H4" s="12">
        <v>289.76190476190476</v>
      </c>
      <c r="I4" s="12">
        <v>486.95238095238096</v>
      </c>
      <c r="J4" s="12">
        <v>625.85714285714289</v>
      </c>
      <c r="K4" s="12">
        <v>113.0952380952381</v>
      </c>
      <c r="L4" s="12">
        <v>149.1904761904762</v>
      </c>
      <c r="M4" s="12">
        <v>162.1904761904762</v>
      </c>
      <c r="N4" s="12">
        <v>65.857142857142861</v>
      </c>
      <c r="O4" s="12">
        <v>56.428571428571431</v>
      </c>
      <c r="P4" s="12">
        <v>86.333333333333329</v>
      </c>
      <c r="Q4" s="12">
        <v>31.761904761904763</v>
      </c>
      <c r="R4" s="12">
        <v>35.523809523809526</v>
      </c>
      <c r="S4" s="12">
        <v>78.80952380952381</v>
      </c>
      <c r="T4" s="12">
        <v>48.142857142857146</v>
      </c>
      <c r="U4" s="12">
        <v>27.142857142857142</v>
      </c>
      <c r="V4" s="12">
        <v>42.61904761904762</v>
      </c>
      <c r="W4" s="12">
        <v>13.476190476190476</v>
      </c>
      <c r="X4" s="12">
        <v>15.285714285714286</v>
      </c>
      <c r="Y4" s="12">
        <v>38.095238095238095</v>
      </c>
      <c r="Z4" s="12">
        <v>44.904761904761905</v>
      </c>
      <c r="AA4" s="12">
        <v>789.61904761904759</v>
      </c>
      <c r="AB4" s="12">
        <v>836.90476190476193</v>
      </c>
      <c r="AC4" s="12">
        <v>767.04761904761904</v>
      </c>
      <c r="AD4" s="12">
        <v>603</v>
      </c>
      <c r="AE4" s="12">
        <v>157</v>
      </c>
      <c r="AF4" s="12">
        <v>167.52380952380952</v>
      </c>
      <c r="AG4" s="12">
        <v>54.857142857142854</v>
      </c>
      <c r="AH4" s="12">
        <v>92.19047619047619</v>
      </c>
      <c r="AI4" s="12">
        <v>127.28571428571429</v>
      </c>
      <c r="AJ4" s="12">
        <v>26.904761904761905</v>
      </c>
      <c r="AK4" s="12">
        <v>9</v>
      </c>
      <c r="AL4" s="12">
        <v>37.19047619047619</v>
      </c>
      <c r="AM4" s="12">
        <v>11.095238095238095</v>
      </c>
      <c r="AN4" s="12">
        <v>50.095238095238095</v>
      </c>
      <c r="AO4" s="12">
        <v>30.19047619047619</v>
      </c>
      <c r="AP4" s="12">
        <v>38.333333333333336</v>
      </c>
      <c r="AQ4" s="12">
        <v>66.428571428571431</v>
      </c>
      <c r="AR4" s="12">
        <v>47.142857142857146</v>
      </c>
      <c r="AS4" s="13">
        <v>7707.0000000000009</v>
      </c>
      <c r="AT4" s="14"/>
      <c r="AV4" s="9" t="s">
        <v>40</v>
      </c>
      <c r="AW4" s="24">
        <f>SUM(AA28:AJ37, AA42:AJ45, AO28:AR37, AO42:AR45)</f>
        <v>99226.952380952367</v>
      </c>
      <c r="AY4" s="9" t="s">
        <v>41</v>
      </c>
      <c r="AZ4" s="15">
        <f>SUM(AX13:BB18)</f>
        <v>119584.14285714288</v>
      </c>
      <c r="BA4" s="16">
        <f>AZ4/BD$19</f>
        <v>0.34332201671421775</v>
      </c>
    </row>
    <row r="5" spans="1:56">
      <c r="A5" s="1" t="s">
        <v>4</v>
      </c>
      <c r="B5" s="12">
        <v>116.76190476190476</v>
      </c>
      <c r="C5" s="12">
        <v>83.80952380952381</v>
      </c>
      <c r="D5" s="12">
        <v>6.3809523809523814</v>
      </c>
      <c r="E5" s="12">
        <v>62.19047619047619</v>
      </c>
      <c r="F5" s="12">
        <v>632.04761904761904</v>
      </c>
      <c r="G5" s="12">
        <v>75.714285714285708</v>
      </c>
      <c r="H5" s="12">
        <v>130.0952380952381</v>
      </c>
      <c r="I5" s="12">
        <v>232.1904761904762</v>
      </c>
      <c r="J5" s="12">
        <v>275.76190476190476</v>
      </c>
      <c r="K5" s="12">
        <v>82.952380952380949</v>
      </c>
      <c r="L5" s="12">
        <v>71.047619047619051</v>
      </c>
      <c r="M5" s="12">
        <v>73.904761904761898</v>
      </c>
      <c r="N5" s="12">
        <v>25.61904761904762</v>
      </c>
      <c r="O5" s="12">
        <v>21.61904761904762</v>
      </c>
      <c r="P5" s="12">
        <v>30.095238095238095</v>
      </c>
      <c r="Q5" s="12">
        <v>8.1904761904761898</v>
      </c>
      <c r="R5" s="12">
        <v>15.761904761904763</v>
      </c>
      <c r="S5" s="12">
        <v>45.952380952380949</v>
      </c>
      <c r="T5" s="12">
        <v>25.857142857142858</v>
      </c>
      <c r="U5" s="12">
        <v>16.19047619047619</v>
      </c>
      <c r="V5" s="12">
        <v>30</v>
      </c>
      <c r="W5" s="12">
        <v>10.571428571428571</v>
      </c>
      <c r="X5" s="12">
        <v>9</v>
      </c>
      <c r="Y5" s="12">
        <v>34.714285714285715</v>
      </c>
      <c r="Z5" s="12">
        <v>13</v>
      </c>
      <c r="AA5" s="12">
        <v>507.1904761904762</v>
      </c>
      <c r="AB5" s="12">
        <v>569.80952380952385</v>
      </c>
      <c r="AC5" s="12">
        <v>353.04761904761904</v>
      </c>
      <c r="AD5" s="12">
        <v>337.61904761904759</v>
      </c>
      <c r="AE5" s="12">
        <v>80.333333333333329</v>
      </c>
      <c r="AF5" s="12">
        <v>67.38095238095238</v>
      </c>
      <c r="AG5" s="12">
        <v>25.19047619047619</v>
      </c>
      <c r="AH5" s="12">
        <v>31.238095238095237</v>
      </c>
      <c r="AI5" s="12">
        <v>45.714285714285715</v>
      </c>
      <c r="AJ5" s="12">
        <v>3.0952380952380953</v>
      </c>
      <c r="AK5" s="12">
        <v>5.5714285714285712</v>
      </c>
      <c r="AL5" s="12">
        <v>17.523809523809526</v>
      </c>
      <c r="AM5" s="12">
        <v>4.5238095238095237</v>
      </c>
      <c r="AN5" s="12">
        <v>15.380952380952381</v>
      </c>
      <c r="AO5" s="12">
        <v>5.5714285714285712</v>
      </c>
      <c r="AP5" s="12">
        <v>3.3333333333333335</v>
      </c>
      <c r="AQ5" s="12">
        <v>44.761904761904759</v>
      </c>
      <c r="AR5" s="12">
        <v>24.523809523809526</v>
      </c>
      <c r="AS5" s="13">
        <v>4277.7142857142844</v>
      </c>
      <c r="AT5" s="14"/>
      <c r="AV5" s="9" t="s">
        <v>42</v>
      </c>
      <c r="AW5" s="24" t="e">
        <f>SUM(AA3:AJ27,B28:Z37,AA38:AJ41,AK28:AN37, B42:Z45, AK42:AN45, AO3:AR27, AO38:AR41,#REF!,#REF!,#REF!,#REF!)</f>
        <v>#REF!</v>
      </c>
    </row>
    <row r="6" spans="1:56">
      <c r="A6" s="1" t="s">
        <v>5</v>
      </c>
      <c r="B6" s="12">
        <v>90.333333333333329</v>
      </c>
      <c r="C6" s="12">
        <v>84.238095238095241</v>
      </c>
      <c r="D6" s="12">
        <v>58</v>
      </c>
      <c r="E6" s="12">
        <v>8.2380952380952372</v>
      </c>
      <c r="F6" s="12">
        <v>172.23809523809524</v>
      </c>
      <c r="G6" s="12">
        <v>61.19047619047619</v>
      </c>
      <c r="H6" s="12">
        <v>99.142857142857139</v>
      </c>
      <c r="I6" s="12">
        <v>196.38095238095238</v>
      </c>
      <c r="J6" s="12">
        <v>263.09523809523807</v>
      </c>
      <c r="K6" s="12">
        <v>74.19047619047619</v>
      </c>
      <c r="L6" s="12">
        <v>75.476190476190482</v>
      </c>
      <c r="M6" s="12">
        <v>74.142857142857139</v>
      </c>
      <c r="N6" s="12">
        <v>29.61904761904762</v>
      </c>
      <c r="O6" s="12">
        <v>28.523809523809526</v>
      </c>
      <c r="P6" s="12">
        <v>24.666666666666668</v>
      </c>
      <c r="Q6" s="12">
        <v>9.6190476190476186</v>
      </c>
      <c r="R6" s="12">
        <v>11</v>
      </c>
      <c r="S6" s="12">
        <v>31.857142857142858</v>
      </c>
      <c r="T6" s="12">
        <v>15.857142857142858</v>
      </c>
      <c r="U6" s="12">
        <v>16.428571428571427</v>
      </c>
      <c r="V6" s="12">
        <v>26.333333333333332</v>
      </c>
      <c r="W6" s="12">
        <v>8.6666666666666661</v>
      </c>
      <c r="X6" s="12">
        <v>8.7619047619047628</v>
      </c>
      <c r="Y6" s="12">
        <v>20.857142857142858</v>
      </c>
      <c r="Z6" s="12">
        <v>19.333333333333332</v>
      </c>
      <c r="AA6" s="12">
        <v>622.47619047619048</v>
      </c>
      <c r="AB6" s="12">
        <v>656.85714285714289</v>
      </c>
      <c r="AC6" s="12">
        <v>393.85714285714283</v>
      </c>
      <c r="AD6" s="12">
        <v>385.61904761904759</v>
      </c>
      <c r="AE6" s="12">
        <v>137.04761904761904</v>
      </c>
      <c r="AF6" s="12">
        <v>90.80952380952381</v>
      </c>
      <c r="AG6" s="12">
        <v>29.142857142857142</v>
      </c>
      <c r="AH6" s="12">
        <v>35.19047619047619</v>
      </c>
      <c r="AI6" s="12">
        <v>43.61904761904762</v>
      </c>
      <c r="AJ6" s="12">
        <v>4.4285714285714288</v>
      </c>
      <c r="AK6" s="12">
        <v>8.2857142857142865</v>
      </c>
      <c r="AL6" s="12">
        <v>17.095238095238095</v>
      </c>
      <c r="AM6" s="12">
        <v>4.0952380952380949</v>
      </c>
      <c r="AN6" s="12">
        <v>18.428571428571427</v>
      </c>
      <c r="AO6" s="12">
        <v>5.8571428571428568</v>
      </c>
      <c r="AP6" s="12">
        <v>7.6190476190476186</v>
      </c>
      <c r="AQ6" s="12">
        <v>69.142857142857139</v>
      </c>
      <c r="AR6" s="12">
        <v>33.047619047619051</v>
      </c>
      <c r="AS6" s="13">
        <v>4074.9047619047628</v>
      </c>
      <c r="AT6" s="14"/>
      <c r="AW6" s="12"/>
    </row>
    <row r="7" spans="1:56">
      <c r="A7" s="1" t="s">
        <v>6</v>
      </c>
      <c r="B7" s="12">
        <v>413.66666666666669</v>
      </c>
      <c r="C7" s="12">
        <v>893.85714285714289</v>
      </c>
      <c r="D7" s="12">
        <v>640.42857142857144</v>
      </c>
      <c r="E7" s="12">
        <v>206.42857142857142</v>
      </c>
      <c r="F7" s="12">
        <v>21.285714285714285</v>
      </c>
      <c r="G7" s="12">
        <v>337.76190476190476</v>
      </c>
      <c r="H7" s="12">
        <v>460.52380952380952</v>
      </c>
      <c r="I7" s="12">
        <v>475.76190476190476</v>
      </c>
      <c r="J7" s="12">
        <v>543.42857142857144</v>
      </c>
      <c r="K7" s="12">
        <v>238.9047619047619</v>
      </c>
      <c r="L7" s="12">
        <v>287.76190476190476</v>
      </c>
      <c r="M7" s="12">
        <v>272.42857142857144</v>
      </c>
      <c r="N7" s="12">
        <v>155.71428571428572</v>
      </c>
      <c r="O7" s="12">
        <v>127.9047619047619</v>
      </c>
      <c r="P7" s="12">
        <v>136.71428571428572</v>
      </c>
      <c r="Q7" s="12">
        <v>92.857142857142861</v>
      </c>
      <c r="R7" s="12">
        <v>140</v>
      </c>
      <c r="S7" s="12">
        <v>270.71428571428572</v>
      </c>
      <c r="T7" s="12">
        <v>129.66666666666666</v>
      </c>
      <c r="U7" s="12">
        <v>145</v>
      </c>
      <c r="V7" s="12">
        <v>131.1904761904762</v>
      </c>
      <c r="W7" s="12">
        <v>83.666666666666671</v>
      </c>
      <c r="X7" s="12">
        <v>56.666666666666664</v>
      </c>
      <c r="Y7" s="12">
        <v>60.285714285714285</v>
      </c>
      <c r="Z7" s="12">
        <v>76.476190476190482</v>
      </c>
      <c r="AA7" s="12">
        <v>776.95238095238096</v>
      </c>
      <c r="AB7" s="12">
        <v>756.85714285714289</v>
      </c>
      <c r="AC7" s="12">
        <v>901.33333333333337</v>
      </c>
      <c r="AD7" s="12">
        <v>685.85714285714289</v>
      </c>
      <c r="AE7" s="12">
        <v>359</v>
      </c>
      <c r="AF7" s="12">
        <v>318.52380952380952</v>
      </c>
      <c r="AG7" s="12">
        <v>119.33333333333333</v>
      </c>
      <c r="AH7" s="12">
        <v>104.95238095238095</v>
      </c>
      <c r="AI7" s="12">
        <v>135.52380952380952</v>
      </c>
      <c r="AJ7" s="12">
        <v>30.238095238095237</v>
      </c>
      <c r="AK7" s="12">
        <v>48.428571428571431</v>
      </c>
      <c r="AL7" s="12">
        <v>123.95238095238095</v>
      </c>
      <c r="AM7" s="12">
        <v>40.238095238095241</v>
      </c>
      <c r="AN7" s="12">
        <v>91.095238095238102</v>
      </c>
      <c r="AO7" s="12">
        <v>28.857142857142858</v>
      </c>
      <c r="AP7" s="12">
        <v>29.571428571428573</v>
      </c>
      <c r="AQ7" s="12">
        <v>175.8095238095238</v>
      </c>
      <c r="AR7" s="12">
        <v>135.0952380952381</v>
      </c>
      <c r="AS7" s="13">
        <v>11291.857142857145</v>
      </c>
      <c r="AT7" s="14"/>
      <c r="AW7" s="12"/>
    </row>
    <row r="8" spans="1:56">
      <c r="A8" s="1" t="s">
        <v>7</v>
      </c>
      <c r="B8" s="12">
        <v>97.142857142857139</v>
      </c>
      <c r="C8" s="12">
        <v>126.14285714285714</v>
      </c>
      <c r="D8" s="12">
        <v>75.904761904761898</v>
      </c>
      <c r="E8" s="12">
        <v>56.571428571428569</v>
      </c>
      <c r="F8" s="12">
        <v>278.42857142857144</v>
      </c>
      <c r="G8" s="12">
        <v>10.095238095238095</v>
      </c>
      <c r="H8" s="12">
        <v>100.42857142857143</v>
      </c>
      <c r="I8" s="12">
        <v>197.52380952380952</v>
      </c>
      <c r="J8" s="12">
        <v>222.85714285714286</v>
      </c>
      <c r="K8" s="12">
        <v>79.238095238095241</v>
      </c>
      <c r="L8" s="12">
        <v>125.04761904761905</v>
      </c>
      <c r="M8" s="12">
        <v>107.85714285714286</v>
      </c>
      <c r="N8" s="12">
        <v>46.333333333333336</v>
      </c>
      <c r="O8" s="12">
        <v>43.761904761904759</v>
      </c>
      <c r="P8" s="12">
        <v>46.904761904761905</v>
      </c>
      <c r="Q8" s="12">
        <v>19.714285714285715</v>
      </c>
      <c r="R8" s="12">
        <v>22.047619047619047</v>
      </c>
      <c r="S8" s="12">
        <v>64.238095238095241</v>
      </c>
      <c r="T8" s="12">
        <v>30.952380952380953</v>
      </c>
      <c r="U8" s="12">
        <v>22.428571428571427</v>
      </c>
      <c r="V8" s="12">
        <v>31.857142857142858</v>
      </c>
      <c r="W8" s="12">
        <v>12.428571428571429</v>
      </c>
      <c r="X8" s="12">
        <v>7.8095238095238093</v>
      </c>
      <c r="Y8" s="12">
        <v>14.476190476190476</v>
      </c>
      <c r="Z8" s="12">
        <v>35.476190476190474</v>
      </c>
      <c r="AA8" s="12">
        <v>513.76190476190482</v>
      </c>
      <c r="AB8" s="12">
        <v>563.09523809523807</v>
      </c>
      <c r="AC8" s="12">
        <v>376.38095238095241</v>
      </c>
      <c r="AD8" s="12">
        <v>395.28571428571428</v>
      </c>
      <c r="AE8" s="12">
        <v>171.38095238095238</v>
      </c>
      <c r="AF8" s="12">
        <v>114.33333333333333</v>
      </c>
      <c r="AG8" s="12">
        <v>29.523809523809526</v>
      </c>
      <c r="AH8" s="12">
        <v>42.428571428571431</v>
      </c>
      <c r="AI8" s="12">
        <v>44.61904761904762</v>
      </c>
      <c r="AJ8" s="12">
        <v>11.047619047619047</v>
      </c>
      <c r="AK8" s="12">
        <v>10.761904761904763</v>
      </c>
      <c r="AL8" s="12">
        <v>29.666666666666668</v>
      </c>
      <c r="AM8" s="12">
        <v>7.666666666666667</v>
      </c>
      <c r="AN8" s="12">
        <v>29.857142857142858</v>
      </c>
      <c r="AO8" s="12">
        <v>7.1428571428571432</v>
      </c>
      <c r="AP8" s="12">
        <v>7.1428571428571432</v>
      </c>
      <c r="AQ8" s="12">
        <v>43.666666666666664</v>
      </c>
      <c r="AR8" s="12">
        <v>26.19047619047619</v>
      </c>
      <c r="AS8" s="13">
        <v>4304.3809523809523</v>
      </c>
      <c r="AT8" s="14"/>
      <c r="AW8" s="15"/>
    </row>
    <row r="9" spans="1:56">
      <c r="A9" s="1" t="s">
        <v>8</v>
      </c>
      <c r="B9" s="12">
        <v>164.33333333333334</v>
      </c>
      <c r="C9" s="12">
        <v>272.76190476190476</v>
      </c>
      <c r="D9" s="12">
        <v>129.61904761904762</v>
      </c>
      <c r="E9" s="12">
        <v>95.238095238095241</v>
      </c>
      <c r="F9" s="12">
        <v>418.14285714285717</v>
      </c>
      <c r="G9" s="12">
        <v>106.23809523809524</v>
      </c>
      <c r="H9" s="12">
        <v>13.19047619047619</v>
      </c>
      <c r="I9" s="12">
        <v>175.61904761904762</v>
      </c>
      <c r="J9" s="12">
        <v>253.14285714285714</v>
      </c>
      <c r="K9" s="12">
        <v>89.571428571428569</v>
      </c>
      <c r="L9" s="12">
        <v>209.28571428571428</v>
      </c>
      <c r="M9" s="12">
        <v>222.0952380952381</v>
      </c>
      <c r="N9" s="12">
        <v>117.0952380952381</v>
      </c>
      <c r="O9" s="12">
        <v>126.23809523809524</v>
      </c>
      <c r="P9" s="12">
        <v>133.23809523809524</v>
      </c>
      <c r="Q9" s="12">
        <v>77.476190476190482</v>
      </c>
      <c r="R9" s="12">
        <v>70.095238095238102</v>
      </c>
      <c r="S9" s="12">
        <v>134.1904761904762</v>
      </c>
      <c r="T9" s="12">
        <v>129.14285714285714</v>
      </c>
      <c r="U9" s="12">
        <v>118.33333333333333</v>
      </c>
      <c r="V9" s="12">
        <v>134.8095238095238</v>
      </c>
      <c r="W9" s="12">
        <v>44.523809523809526</v>
      </c>
      <c r="X9" s="12">
        <v>40.857142857142854</v>
      </c>
      <c r="Y9" s="12">
        <v>68.61904761904762</v>
      </c>
      <c r="Z9" s="12">
        <v>68.61904761904762</v>
      </c>
      <c r="AA9" s="12">
        <v>916.57142857142856</v>
      </c>
      <c r="AB9" s="12">
        <v>980.80952380952385</v>
      </c>
      <c r="AC9" s="12">
        <v>776</v>
      </c>
      <c r="AD9" s="12">
        <v>742.95238095238096</v>
      </c>
      <c r="AE9" s="12">
        <v>313</v>
      </c>
      <c r="AF9" s="12">
        <v>213.71428571428572</v>
      </c>
      <c r="AG9" s="12">
        <v>71.761904761904759</v>
      </c>
      <c r="AH9" s="12">
        <v>90.523809523809518</v>
      </c>
      <c r="AI9" s="12">
        <v>108.14285714285714</v>
      </c>
      <c r="AJ9" s="12">
        <v>28.047619047619047</v>
      </c>
      <c r="AK9" s="12">
        <v>32.238095238095241</v>
      </c>
      <c r="AL9" s="12">
        <v>75.476190476190482</v>
      </c>
      <c r="AM9" s="12">
        <v>38.61904761904762</v>
      </c>
      <c r="AN9" s="12">
        <v>190.33333333333334</v>
      </c>
      <c r="AO9" s="12">
        <v>24.095238095238095</v>
      </c>
      <c r="AP9" s="12">
        <v>24.142857142857142</v>
      </c>
      <c r="AQ9" s="12">
        <v>87.285714285714292</v>
      </c>
      <c r="AR9" s="12">
        <v>49.19047619047619</v>
      </c>
      <c r="AS9" s="13">
        <v>8196.523809523811</v>
      </c>
      <c r="AT9" s="14"/>
      <c r="AW9" s="15"/>
    </row>
    <row r="10" spans="1:56">
      <c r="A10" s="1">
        <v>19</v>
      </c>
      <c r="B10" s="12">
        <v>153.52380952380952</v>
      </c>
      <c r="C10" s="12">
        <v>474.95238095238096</v>
      </c>
      <c r="D10" s="12">
        <v>222.52380952380952</v>
      </c>
      <c r="E10" s="12">
        <v>205.95238095238096</v>
      </c>
      <c r="F10" s="12">
        <v>435.85714285714283</v>
      </c>
      <c r="G10" s="12">
        <v>192.38095238095238</v>
      </c>
      <c r="H10" s="12">
        <v>162</v>
      </c>
      <c r="I10" s="12">
        <v>12</v>
      </c>
      <c r="J10" s="12">
        <v>55.142857142857146</v>
      </c>
      <c r="K10" s="12">
        <v>38.952380952380949</v>
      </c>
      <c r="L10" s="12">
        <v>147.14285714285714</v>
      </c>
      <c r="M10" s="12">
        <v>209.8095238095238</v>
      </c>
      <c r="N10" s="12">
        <v>236.23809523809524</v>
      </c>
      <c r="O10" s="12">
        <v>197.61904761904762</v>
      </c>
      <c r="P10" s="12">
        <v>205</v>
      </c>
      <c r="Q10" s="12">
        <v>166.23809523809524</v>
      </c>
      <c r="R10" s="12">
        <v>176.38095238095238</v>
      </c>
      <c r="S10" s="12">
        <v>385.66666666666669</v>
      </c>
      <c r="T10" s="12">
        <v>279.47619047619048</v>
      </c>
      <c r="U10" s="12">
        <v>326.85714285714283</v>
      </c>
      <c r="V10" s="12">
        <v>259.61904761904759</v>
      </c>
      <c r="W10" s="12">
        <v>147.0952380952381</v>
      </c>
      <c r="X10" s="12">
        <v>104</v>
      </c>
      <c r="Y10" s="12">
        <v>151.28571428571428</v>
      </c>
      <c r="Z10" s="12">
        <v>60.238095238095241</v>
      </c>
      <c r="AA10" s="12">
        <v>801.09523809523807</v>
      </c>
      <c r="AB10" s="12">
        <v>804.95238095238096</v>
      </c>
      <c r="AC10" s="12">
        <v>651.28571428571433</v>
      </c>
      <c r="AD10" s="12">
        <v>691.09523809523807</v>
      </c>
      <c r="AE10" s="12">
        <v>270.33333333333331</v>
      </c>
      <c r="AF10" s="12">
        <v>242.71428571428572</v>
      </c>
      <c r="AG10" s="12">
        <v>127.04761904761905</v>
      </c>
      <c r="AH10" s="12">
        <v>112.42857142857143</v>
      </c>
      <c r="AI10" s="12">
        <v>145.04761904761904</v>
      </c>
      <c r="AJ10" s="12">
        <v>57.095238095238095</v>
      </c>
      <c r="AK10" s="12">
        <v>65.38095238095238</v>
      </c>
      <c r="AL10" s="12">
        <v>216.47619047619048</v>
      </c>
      <c r="AM10" s="12">
        <v>147.28571428571428</v>
      </c>
      <c r="AN10" s="12">
        <v>248.42857142857142</v>
      </c>
      <c r="AO10" s="12">
        <v>60.857142857142854</v>
      </c>
      <c r="AP10" s="12">
        <v>45.428571428571431</v>
      </c>
      <c r="AQ10" s="12">
        <v>57.095238095238095</v>
      </c>
      <c r="AR10" s="12">
        <v>94.285714285714292</v>
      </c>
      <c r="AS10" s="13">
        <v>9903.3333333333321</v>
      </c>
      <c r="AT10" s="14"/>
      <c r="AV10" s="17"/>
      <c r="AW10" s="15"/>
      <c r="BC10" s="11"/>
    </row>
    <row r="11" spans="1:56">
      <c r="A11" s="1">
        <v>12</v>
      </c>
      <c r="B11" s="12">
        <v>205.52380952380952</v>
      </c>
      <c r="C11" s="12">
        <v>611.14285714285711</v>
      </c>
      <c r="D11" s="12">
        <v>274.23809523809524</v>
      </c>
      <c r="E11" s="12">
        <v>274.09523809523807</v>
      </c>
      <c r="F11" s="12">
        <v>467.42857142857144</v>
      </c>
      <c r="G11" s="12">
        <v>227.1904761904762</v>
      </c>
      <c r="H11" s="12">
        <v>239.42857142857142</v>
      </c>
      <c r="I11" s="12">
        <v>56.285714285714285</v>
      </c>
      <c r="J11" s="12">
        <v>18.761904761904763</v>
      </c>
      <c r="K11" s="12">
        <v>47.952380952380949</v>
      </c>
      <c r="L11" s="12">
        <v>214.9047619047619</v>
      </c>
      <c r="M11" s="12">
        <v>335.28571428571428</v>
      </c>
      <c r="N11" s="12">
        <v>317.38095238095241</v>
      </c>
      <c r="O11" s="12">
        <v>334.85714285714283</v>
      </c>
      <c r="P11" s="12">
        <v>304</v>
      </c>
      <c r="Q11" s="12">
        <v>227.28571428571428</v>
      </c>
      <c r="R11" s="12">
        <v>230.66666666666666</v>
      </c>
      <c r="S11" s="12">
        <v>480.38095238095241</v>
      </c>
      <c r="T11" s="12">
        <v>302.57142857142856</v>
      </c>
      <c r="U11" s="12">
        <v>355.61904761904759</v>
      </c>
      <c r="V11" s="12">
        <v>331.04761904761904</v>
      </c>
      <c r="W11" s="12">
        <v>183.95238095238096</v>
      </c>
      <c r="X11" s="12">
        <v>135.71428571428572</v>
      </c>
      <c r="Y11" s="12">
        <v>188.52380952380952</v>
      </c>
      <c r="Z11" s="12">
        <v>87.904761904761898</v>
      </c>
      <c r="AA11" s="12">
        <v>919.14285714285711</v>
      </c>
      <c r="AB11" s="12">
        <v>919.76190476190482</v>
      </c>
      <c r="AC11" s="12">
        <v>871.71428571428567</v>
      </c>
      <c r="AD11" s="12">
        <v>773.95238095238096</v>
      </c>
      <c r="AE11" s="12">
        <v>273.38095238095241</v>
      </c>
      <c r="AF11" s="12">
        <v>286.04761904761904</v>
      </c>
      <c r="AG11" s="12">
        <v>157.1904761904762</v>
      </c>
      <c r="AH11" s="12">
        <v>148.47619047619048</v>
      </c>
      <c r="AI11" s="12">
        <v>181.57142857142858</v>
      </c>
      <c r="AJ11" s="12">
        <v>96.095238095238102</v>
      </c>
      <c r="AK11" s="12">
        <v>111.33333333333333</v>
      </c>
      <c r="AL11" s="12">
        <v>271.8095238095238</v>
      </c>
      <c r="AM11" s="12">
        <v>135.85714285714286</v>
      </c>
      <c r="AN11" s="12">
        <v>302.57142857142856</v>
      </c>
      <c r="AO11" s="12">
        <v>83.80952380952381</v>
      </c>
      <c r="AP11" s="12">
        <v>72.047619047619051</v>
      </c>
      <c r="AQ11" s="12">
        <v>97.428571428571431</v>
      </c>
      <c r="AR11" s="12">
        <v>127.0952380952381</v>
      </c>
      <c r="AS11" s="13">
        <v>12365.428571428572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15" t="s">
        <v>37</v>
      </c>
    </row>
    <row r="12" spans="1:56">
      <c r="A12" s="1" t="s">
        <v>9</v>
      </c>
      <c r="B12" s="12">
        <v>41.80952380952381</v>
      </c>
      <c r="C12" s="12">
        <v>110.33333333333333</v>
      </c>
      <c r="D12" s="12">
        <v>82.333333333333329</v>
      </c>
      <c r="E12" s="12">
        <v>77.38095238095238</v>
      </c>
      <c r="F12" s="12">
        <v>232.14285714285714</v>
      </c>
      <c r="G12" s="12">
        <v>76.523809523809518</v>
      </c>
      <c r="H12" s="12">
        <v>98.19047619047619</v>
      </c>
      <c r="I12" s="12">
        <v>38.285714285714285</v>
      </c>
      <c r="J12" s="12">
        <v>48.571428571428569</v>
      </c>
      <c r="K12" s="12">
        <v>7.4285714285714288</v>
      </c>
      <c r="L12" s="12">
        <v>183.04761904761904</v>
      </c>
      <c r="M12" s="12">
        <v>244.66666666666666</v>
      </c>
      <c r="N12" s="12">
        <v>263.57142857142856</v>
      </c>
      <c r="O12" s="12">
        <v>246.95238095238096</v>
      </c>
      <c r="P12" s="12">
        <v>171.28571428571428</v>
      </c>
      <c r="Q12" s="12">
        <v>124.95238095238095</v>
      </c>
      <c r="R12" s="12">
        <v>118.0952380952381</v>
      </c>
      <c r="S12" s="12">
        <v>179.85714285714286</v>
      </c>
      <c r="T12" s="12">
        <v>38.38095238095238</v>
      </c>
      <c r="U12" s="12">
        <v>20.952380952380953</v>
      </c>
      <c r="V12" s="12">
        <v>32.38095238095238</v>
      </c>
      <c r="W12" s="12">
        <v>13</v>
      </c>
      <c r="X12" s="12">
        <v>11.904761904761905</v>
      </c>
      <c r="Y12" s="12">
        <v>34.333333333333336</v>
      </c>
      <c r="Z12" s="12">
        <v>41.142857142857146</v>
      </c>
      <c r="AA12" s="12">
        <v>549.38095238095241</v>
      </c>
      <c r="AB12" s="12">
        <v>623.04761904761904</v>
      </c>
      <c r="AC12" s="12">
        <v>549.90476190476193</v>
      </c>
      <c r="AD12" s="12">
        <v>427.61904761904759</v>
      </c>
      <c r="AE12" s="12">
        <v>159.04761904761904</v>
      </c>
      <c r="AF12" s="12">
        <v>119.23809523809524</v>
      </c>
      <c r="AG12" s="12">
        <v>57</v>
      </c>
      <c r="AH12" s="12">
        <v>81.61904761904762</v>
      </c>
      <c r="AI12" s="12">
        <v>107.19047619047619</v>
      </c>
      <c r="AJ12" s="12">
        <v>9.6666666666666661</v>
      </c>
      <c r="AK12" s="12">
        <v>101.23809523809524</v>
      </c>
      <c r="AL12" s="12">
        <v>183.1904761904762</v>
      </c>
      <c r="AM12" s="12">
        <v>14.095238095238095</v>
      </c>
      <c r="AN12" s="12">
        <v>51.857142857142854</v>
      </c>
      <c r="AO12" s="12">
        <v>15.238095238095237</v>
      </c>
      <c r="AP12" s="12">
        <v>9.5714285714285712</v>
      </c>
      <c r="AQ12" s="12">
        <v>26.952380952380953</v>
      </c>
      <c r="AR12" s="12">
        <v>15.19047619047619</v>
      </c>
      <c r="AS12" s="13">
        <v>5693.3809523809541</v>
      </c>
      <c r="AT12" s="14"/>
      <c r="AV12" s="17" t="s">
        <v>43</v>
      </c>
      <c r="AW12" s="22">
        <f>SUM(AA28:AD31)</f>
        <v>4950.2380952380945</v>
      </c>
      <c r="AX12" s="22">
        <f>SUM(Z28:Z31,H28:K31)</f>
        <v>15512.428571428569</v>
      </c>
      <c r="AY12" s="22">
        <f>SUM(AE28:AJ31)</f>
        <v>30765.428571428572</v>
      </c>
      <c r="AZ12" s="22">
        <f>SUM(B28:G31)</f>
        <v>12045.761904761905</v>
      </c>
      <c r="BA12" s="22">
        <f>SUM(AM28:AN31,T28:Y31)</f>
        <v>18829.428571428572</v>
      </c>
      <c r="BB12" s="22">
        <f>SUM(AK28:AL31,L28:S31)</f>
        <v>21679.619047619039</v>
      </c>
      <c r="BC12" s="23">
        <f>SUM(AO28:AR31)</f>
        <v>9239.8571428571413</v>
      </c>
      <c r="BD12" s="22">
        <f t="shared" ref="BD12:BD19" si="0">SUM(AW12:BC12)</f>
        <v>113022.76190476189</v>
      </c>
    </row>
    <row r="13" spans="1:56">
      <c r="A13" s="1" t="s">
        <v>10</v>
      </c>
      <c r="B13" s="12">
        <v>107.14285714285714</v>
      </c>
      <c r="C13" s="12">
        <v>147.28571428571428</v>
      </c>
      <c r="D13" s="12">
        <v>67.761904761904759</v>
      </c>
      <c r="E13" s="12">
        <v>81.238095238095241</v>
      </c>
      <c r="F13" s="12">
        <v>290.90476190476193</v>
      </c>
      <c r="G13" s="12">
        <v>122.52380952380952</v>
      </c>
      <c r="H13" s="12">
        <v>219.38095238095238</v>
      </c>
      <c r="I13" s="12">
        <v>158.0952380952381</v>
      </c>
      <c r="J13" s="12">
        <v>250.76190476190476</v>
      </c>
      <c r="K13" s="12">
        <v>179.8095238095238</v>
      </c>
      <c r="L13" s="12">
        <v>12.428571428571429</v>
      </c>
      <c r="M13" s="12">
        <v>299.95238095238096</v>
      </c>
      <c r="N13" s="12">
        <v>255.47619047619048</v>
      </c>
      <c r="O13" s="12">
        <v>286.14285714285717</v>
      </c>
      <c r="P13" s="12">
        <v>280.66666666666669</v>
      </c>
      <c r="Q13" s="12">
        <v>124.0952380952381</v>
      </c>
      <c r="R13" s="12">
        <v>90.476190476190482</v>
      </c>
      <c r="S13" s="12">
        <v>155.42857142857142</v>
      </c>
      <c r="T13" s="12">
        <v>53.333333333333336</v>
      </c>
      <c r="U13" s="12">
        <v>32.523809523809526</v>
      </c>
      <c r="V13" s="12">
        <v>52.142857142857146</v>
      </c>
      <c r="W13" s="12">
        <v>20.476190476190474</v>
      </c>
      <c r="X13" s="12">
        <v>35.571428571428569</v>
      </c>
      <c r="Y13" s="12">
        <v>63.80952380952381</v>
      </c>
      <c r="Z13" s="12">
        <v>127.47619047619048</v>
      </c>
      <c r="AA13" s="12">
        <v>744.85714285714289</v>
      </c>
      <c r="AB13" s="12">
        <v>726.61904761904759</v>
      </c>
      <c r="AC13" s="12">
        <v>777.33333333333337</v>
      </c>
      <c r="AD13" s="12">
        <v>615.23809523809518</v>
      </c>
      <c r="AE13" s="12">
        <v>236.57142857142858</v>
      </c>
      <c r="AF13" s="12">
        <v>164.28571428571428</v>
      </c>
      <c r="AG13" s="12">
        <v>68.38095238095238</v>
      </c>
      <c r="AH13" s="12">
        <v>96</v>
      </c>
      <c r="AI13" s="12">
        <v>111.38095238095238</v>
      </c>
      <c r="AJ13" s="12">
        <v>14.619047619047619</v>
      </c>
      <c r="AK13" s="12">
        <v>60.333333333333336</v>
      </c>
      <c r="AL13" s="12">
        <v>136.28571428571428</v>
      </c>
      <c r="AM13" s="12">
        <v>13.285714285714286</v>
      </c>
      <c r="AN13" s="12">
        <v>70.571428571428569</v>
      </c>
      <c r="AO13" s="12">
        <v>13.476190476190476</v>
      </c>
      <c r="AP13" s="12">
        <v>15.047619047619047</v>
      </c>
      <c r="AQ13" s="12">
        <v>52.80952380952381</v>
      </c>
      <c r="AR13" s="12">
        <v>23.238095238095237</v>
      </c>
      <c r="AS13" s="13">
        <v>7503.1428571428578</v>
      </c>
      <c r="AT13" s="14"/>
      <c r="AV13" s="17" t="s">
        <v>44</v>
      </c>
      <c r="AW13" s="22">
        <f>SUM(AA27:AD27,AA9:AD12)</f>
        <v>15536.523809523809</v>
      </c>
      <c r="AX13" s="22">
        <f>SUM(Z27,Z9:Z12,H9:K12,H27:K27)</f>
        <v>1877.3809523809523</v>
      </c>
      <c r="AY13" s="22">
        <f>SUM(AE9:AJ12,AE27:AJ27)</f>
        <v>3941.4285714285716</v>
      </c>
      <c r="AZ13" s="22">
        <f>SUM(B9:G12,B27:G27)</f>
        <v>5760.7619047619037</v>
      </c>
      <c r="BA13" s="22">
        <f>SUM(T9:Y12,AM9:AN12,T27:Y27,AM27:AN27)</f>
        <v>4713.9047619047615</v>
      </c>
      <c r="BB13" s="22">
        <f>SUM(L9:S12,AK9:AL12,L27:S27,AK27:AL27)</f>
        <v>8309.5238095238128</v>
      </c>
      <c r="BC13" s="23">
        <f>SUM(AO9:AR12,AO27:AR27)</f>
        <v>970.14285714285688</v>
      </c>
      <c r="BD13" s="22">
        <f t="shared" si="0"/>
        <v>41109.666666666672</v>
      </c>
    </row>
    <row r="14" spans="1:56">
      <c r="A14" s="1" t="s">
        <v>11</v>
      </c>
      <c r="B14" s="12">
        <v>98.80952380952381</v>
      </c>
      <c r="C14" s="12">
        <v>162.66666666666666</v>
      </c>
      <c r="D14" s="12">
        <v>75.666666666666671</v>
      </c>
      <c r="E14" s="12">
        <v>83.047619047619051</v>
      </c>
      <c r="F14" s="12">
        <v>280.47619047619048</v>
      </c>
      <c r="G14" s="12">
        <v>118.38095238095238</v>
      </c>
      <c r="H14" s="12">
        <v>230.33333333333334</v>
      </c>
      <c r="I14" s="12">
        <v>242.1904761904762</v>
      </c>
      <c r="J14" s="12">
        <v>357.8095238095238</v>
      </c>
      <c r="K14" s="12">
        <v>222.0952380952381</v>
      </c>
      <c r="L14" s="12">
        <v>299.1904761904762</v>
      </c>
      <c r="M14" s="12">
        <v>9.5714285714285712</v>
      </c>
      <c r="N14" s="12">
        <v>154.28571428571428</v>
      </c>
      <c r="O14" s="12">
        <v>219.9047619047619</v>
      </c>
      <c r="P14" s="12">
        <v>237.8095238095238</v>
      </c>
      <c r="Q14" s="12">
        <v>114.76190476190476</v>
      </c>
      <c r="R14" s="12">
        <v>168.14285714285714</v>
      </c>
      <c r="S14" s="12">
        <v>220.28571428571428</v>
      </c>
      <c r="T14" s="12">
        <v>76.476190476190482</v>
      </c>
      <c r="U14" s="12">
        <v>87.80952380952381</v>
      </c>
      <c r="V14" s="12">
        <v>83.38095238095238</v>
      </c>
      <c r="W14" s="12">
        <v>45.38095238095238</v>
      </c>
      <c r="X14" s="12">
        <v>27.19047619047619</v>
      </c>
      <c r="Y14" s="12">
        <v>74.238095238095241</v>
      </c>
      <c r="Z14" s="12">
        <v>115.66666666666667</v>
      </c>
      <c r="AA14" s="12">
        <v>509.33333333333331</v>
      </c>
      <c r="AB14" s="12">
        <v>426.23809523809524</v>
      </c>
      <c r="AC14" s="12">
        <v>513.28571428571433</v>
      </c>
      <c r="AD14" s="12">
        <v>388.04761904761904</v>
      </c>
      <c r="AE14" s="12">
        <v>119.04761904761905</v>
      </c>
      <c r="AF14" s="12">
        <v>106.61904761904762</v>
      </c>
      <c r="AG14" s="12">
        <v>52.333333333333336</v>
      </c>
      <c r="AH14" s="12">
        <v>66.095238095238102</v>
      </c>
      <c r="AI14" s="12">
        <v>85.047619047619051</v>
      </c>
      <c r="AJ14" s="12">
        <v>15.333333333333334</v>
      </c>
      <c r="AK14" s="12">
        <v>76.238095238095241</v>
      </c>
      <c r="AL14" s="12">
        <v>275.57142857142856</v>
      </c>
      <c r="AM14" s="12">
        <v>41.285714285714285</v>
      </c>
      <c r="AN14" s="12">
        <v>139.1904761904762</v>
      </c>
      <c r="AO14" s="12">
        <v>18.333333333333332</v>
      </c>
      <c r="AP14" s="12">
        <v>22</v>
      </c>
      <c r="AQ14" s="12">
        <v>52.095238095238095</v>
      </c>
      <c r="AR14" s="12">
        <v>30.142857142857142</v>
      </c>
      <c r="AS14" s="13">
        <v>6825.1428571428578</v>
      </c>
      <c r="AT14" s="14"/>
      <c r="AV14" s="17" t="s">
        <v>45</v>
      </c>
      <c r="AW14" s="22">
        <f>SUM(AA32:AD37)</f>
        <v>30005.857142857134</v>
      </c>
      <c r="AX14" s="22">
        <f>SUM(H32:K37,Z32:Z37)</f>
        <v>3770.666666666667</v>
      </c>
      <c r="AY14" s="22">
        <f>SUM(AE32:AJ37)</f>
        <v>8538.4285714285743</v>
      </c>
      <c r="AZ14" s="22">
        <f>SUM(B32:G37)</f>
        <v>2856.9523809523803</v>
      </c>
      <c r="BA14" s="22">
        <f>SUM(T32:Y37,AM32:AN37)</f>
        <v>2095.1428571428569</v>
      </c>
      <c r="BB14" s="22">
        <f>SUM(L32:S37,AK32:AL37)</f>
        <v>3158.8095238095239</v>
      </c>
      <c r="BC14" s="23">
        <f>SUM(AO32:AR37)</f>
        <v>2732.9523809523807</v>
      </c>
      <c r="BD14" s="22">
        <f t="shared" si="0"/>
        <v>53158.809523809519</v>
      </c>
    </row>
    <row r="15" spans="1:56">
      <c r="A15" s="1" t="s">
        <v>12</v>
      </c>
      <c r="B15" s="12">
        <v>47.19047619047619</v>
      </c>
      <c r="C15" s="12">
        <v>68.714285714285708</v>
      </c>
      <c r="D15" s="12">
        <v>29.285714285714285</v>
      </c>
      <c r="E15" s="12">
        <v>33.714285714285715</v>
      </c>
      <c r="F15" s="12">
        <v>161.23809523809524</v>
      </c>
      <c r="G15" s="12">
        <v>47.952380952380949</v>
      </c>
      <c r="H15" s="12">
        <v>128.95238095238096</v>
      </c>
      <c r="I15" s="12">
        <v>247.14285714285714</v>
      </c>
      <c r="J15" s="12">
        <v>333.04761904761904</v>
      </c>
      <c r="K15" s="12">
        <v>270.42857142857144</v>
      </c>
      <c r="L15" s="12">
        <v>265.66666666666669</v>
      </c>
      <c r="M15" s="12">
        <v>160.61904761904762</v>
      </c>
      <c r="N15" s="12">
        <v>10</v>
      </c>
      <c r="O15" s="12">
        <v>113</v>
      </c>
      <c r="P15" s="12">
        <v>163.33333333333334</v>
      </c>
      <c r="Q15" s="12">
        <v>84.428571428571431</v>
      </c>
      <c r="R15" s="12">
        <v>88.761904761904759</v>
      </c>
      <c r="S15" s="12">
        <v>167.71428571428572</v>
      </c>
      <c r="T15" s="12">
        <v>36.476190476190474</v>
      </c>
      <c r="U15" s="12">
        <v>26.428571428571427</v>
      </c>
      <c r="V15" s="12">
        <v>25.80952380952381</v>
      </c>
      <c r="W15" s="12">
        <v>7.8095238095238093</v>
      </c>
      <c r="X15" s="12">
        <v>8.7142857142857135</v>
      </c>
      <c r="Y15" s="12">
        <v>17.761904761904763</v>
      </c>
      <c r="Z15" s="12">
        <v>43</v>
      </c>
      <c r="AA15" s="12">
        <v>630.95238095238096</v>
      </c>
      <c r="AB15" s="12">
        <v>567.33333333333337</v>
      </c>
      <c r="AC15" s="12">
        <v>478.52380952380952</v>
      </c>
      <c r="AD15" s="12">
        <v>387.90476190476193</v>
      </c>
      <c r="AE15" s="12">
        <v>102.04761904761905</v>
      </c>
      <c r="AF15" s="12">
        <v>76.333333333333329</v>
      </c>
      <c r="AG15" s="12">
        <v>34.904761904761905</v>
      </c>
      <c r="AH15" s="12">
        <v>64.238095238095241</v>
      </c>
      <c r="AI15" s="12">
        <v>77</v>
      </c>
      <c r="AJ15" s="12">
        <v>7.1904761904761907</v>
      </c>
      <c r="AK15" s="12">
        <v>40.285714285714285</v>
      </c>
      <c r="AL15" s="12">
        <v>106.04761904761905</v>
      </c>
      <c r="AM15" s="12">
        <v>3.5714285714285716</v>
      </c>
      <c r="AN15" s="12">
        <v>37.666666666666664</v>
      </c>
      <c r="AO15" s="12">
        <v>9</v>
      </c>
      <c r="AP15" s="12">
        <v>18.047619047619047</v>
      </c>
      <c r="AQ15" s="12">
        <v>33.142857142857146</v>
      </c>
      <c r="AR15" s="12">
        <v>15.428571428571429</v>
      </c>
      <c r="AS15" s="13">
        <v>5305.0952380952385</v>
      </c>
      <c r="AT15" s="14"/>
      <c r="AV15" s="17" t="s">
        <v>46</v>
      </c>
      <c r="AW15" s="22">
        <f>SUM(AA3:AD8)</f>
        <v>12871.380952380954</v>
      </c>
      <c r="AX15" s="22">
        <f>SUM(H3:K8,Z3:Z8)</f>
        <v>5939.7142857142853</v>
      </c>
      <c r="AY15" s="22">
        <f>SUM(AE3:AJ8)</f>
        <v>3117.7142857142862</v>
      </c>
      <c r="AZ15" s="22">
        <f>SUM(B3:G8)</f>
        <v>6798.9523809523807</v>
      </c>
      <c r="BA15" s="22">
        <f>SUM(T3:Y8,AM3:AN8)</f>
        <v>1581.1904761904757</v>
      </c>
      <c r="BB15" s="22">
        <f>SUM(L3:S8,AK3:AL8)</f>
        <v>3947.1428571428578</v>
      </c>
      <c r="BC15" s="23">
        <f>SUM(AO3:AR8)</f>
        <v>906.85714285714255</v>
      </c>
      <c r="BD15" s="22">
        <f t="shared" si="0"/>
        <v>35162.952380952389</v>
      </c>
    </row>
    <row r="16" spans="1:56">
      <c r="A16" s="1" t="s">
        <v>13</v>
      </c>
      <c r="B16" s="12">
        <v>35.047619047619051</v>
      </c>
      <c r="C16" s="12">
        <v>53.761904761904759</v>
      </c>
      <c r="D16" s="12">
        <v>16.61904761904762</v>
      </c>
      <c r="E16" s="12">
        <v>23.095238095238095</v>
      </c>
      <c r="F16" s="12">
        <v>114.71428571428571</v>
      </c>
      <c r="G16" s="12">
        <v>41.047619047619051</v>
      </c>
      <c r="H16" s="12">
        <v>121.42857142857143</v>
      </c>
      <c r="I16" s="12">
        <v>191.9047619047619</v>
      </c>
      <c r="J16" s="12">
        <v>332.23809523809524</v>
      </c>
      <c r="K16" s="12">
        <v>233.9047619047619</v>
      </c>
      <c r="L16" s="12">
        <v>276.90476190476193</v>
      </c>
      <c r="M16" s="12">
        <v>212.8095238095238</v>
      </c>
      <c r="N16" s="12">
        <v>106.85714285714286</v>
      </c>
      <c r="O16" s="12">
        <v>8.4761904761904763</v>
      </c>
      <c r="P16" s="12">
        <v>170.76190476190476</v>
      </c>
      <c r="Q16" s="12">
        <v>114.57142857142857</v>
      </c>
      <c r="R16" s="12">
        <v>134</v>
      </c>
      <c r="S16" s="12">
        <v>243.14285714285714</v>
      </c>
      <c r="T16" s="12">
        <v>29.333333333333332</v>
      </c>
      <c r="U16" s="12">
        <v>15.857142857142858</v>
      </c>
      <c r="V16" s="12">
        <v>20</v>
      </c>
      <c r="W16" s="12">
        <v>4.6190476190476186</v>
      </c>
      <c r="X16" s="12">
        <v>4.666666666666667</v>
      </c>
      <c r="Y16" s="12">
        <v>15.619047619047619</v>
      </c>
      <c r="Z16" s="12">
        <v>43.61904761904762</v>
      </c>
      <c r="AA16" s="12">
        <v>526.33333333333337</v>
      </c>
      <c r="AB16" s="12">
        <v>528.42857142857144</v>
      </c>
      <c r="AC16" s="12">
        <v>419.1904761904762</v>
      </c>
      <c r="AD16" s="12">
        <v>313.61904761904759</v>
      </c>
      <c r="AE16" s="12">
        <v>79.047619047619051</v>
      </c>
      <c r="AF16" s="12">
        <v>65.142857142857139</v>
      </c>
      <c r="AG16" s="12">
        <v>27.285714285714285</v>
      </c>
      <c r="AH16" s="12">
        <v>49.047619047619051</v>
      </c>
      <c r="AI16" s="12">
        <v>72.571428571428569</v>
      </c>
      <c r="AJ16" s="12">
        <v>13.666666666666666</v>
      </c>
      <c r="AK16" s="12">
        <v>68.714285714285708</v>
      </c>
      <c r="AL16" s="12">
        <v>207.42857142857142</v>
      </c>
      <c r="AM16" s="12">
        <v>6.9047619047619051</v>
      </c>
      <c r="AN16" s="12">
        <v>22.476190476190474</v>
      </c>
      <c r="AO16" s="12">
        <v>8.3809523809523814</v>
      </c>
      <c r="AP16" s="12">
        <v>10.428571428571429</v>
      </c>
      <c r="AQ16" s="12">
        <v>15.285714285714286</v>
      </c>
      <c r="AR16" s="12">
        <v>12.380952380952381</v>
      </c>
      <c r="AS16" s="13">
        <v>5070.4285714285734</v>
      </c>
      <c r="AT16" s="14"/>
      <c r="AV16" s="17" t="s">
        <v>47</v>
      </c>
      <c r="AW16" s="22">
        <f>SUM(AA21:AD26,AA40:AD41)</f>
        <v>19272.952380952382</v>
      </c>
      <c r="AX16" s="22">
        <f>SUM(H21:K26,H40:K41,Z21:Z26,Z40:Z41)</f>
        <v>4771.5238095238101</v>
      </c>
      <c r="AY16" s="22">
        <f>SUM(AE21:AJ26,AE40:AJ41)</f>
        <v>2224</v>
      </c>
      <c r="AZ16" s="22">
        <f>SUM(B21:G26,B40:G41)</f>
        <v>1590.8095238095241</v>
      </c>
      <c r="BA16" s="22">
        <f>SUM(T21:Y26,T40:Y41,AM21:AN26,AM40:AN41)</f>
        <v>5380.7142857142844</v>
      </c>
      <c r="BB16" s="22">
        <f>SUM(L21:S26,L40:S41,AK21:AL26,AK40:AL41)</f>
        <v>1814.0952380952383</v>
      </c>
      <c r="BC16" s="23">
        <f>SUM(AO21:AR26,AO40:AR41)</f>
        <v>1064.4285714285713</v>
      </c>
      <c r="BD16" s="22">
        <f t="shared" si="0"/>
        <v>36118.523809523809</v>
      </c>
    </row>
    <row r="17" spans="1:56">
      <c r="A17" s="1" t="s">
        <v>14</v>
      </c>
      <c r="B17" s="12">
        <v>45.142857142857146</v>
      </c>
      <c r="C17" s="12">
        <v>88.333333333333329</v>
      </c>
      <c r="D17" s="12">
        <v>32.047619047619051</v>
      </c>
      <c r="E17" s="12">
        <v>27.047619047619047</v>
      </c>
      <c r="F17" s="12">
        <v>130.71428571428572</v>
      </c>
      <c r="G17" s="12">
        <v>53.38095238095238</v>
      </c>
      <c r="H17" s="12">
        <v>132.38095238095238</v>
      </c>
      <c r="I17" s="12">
        <v>220.38095238095238</v>
      </c>
      <c r="J17" s="12">
        <v>296.95238095238096</v>
      </c>
      <c r="K17" s="12">
        <v>162.14285714285714</v>
      </c>
      <c r="L17" s="12">
        <v>289.14285714285717</v>
      </c>
      <c r="M17" s="12">
        <v>236.14285714285714</v>
      </c>
      <c r="N17" s="12">
        <v>169.1904761904762</v>
      </c>
      <c r="O17" s="12">
        <v>195.76190476190476</v>
      </c>
      <c r="P17" s="12">
        <v>10.19047619047619</v>
      </c>
      <c r="Q17" s="12">
        <v>131.1904761904762</v>
      </c>
      <c r="R17" s="12">
        <v>212.28571428571428</v>
      </c>
      <c r="S17" s="12">
        <v>358</v>
      </c>
      <c r="T17" s="12">
        <v>32.238095238095241</v>
      </c>
      <c r="U17" s="12">
        <v>28.095238095238095</v>
      </c>
      <c r="V17" s="12">
        <v>26.904761904761905</v>
      </c>
      <c r="W17" s="12">
        <v>8.2857142857142865</v>
      </c>
      <c r="X17" s="12">
        <v>7.0476190476190474</v>
      </c>
      <c r="Y17" s="12">
        <v>18.857142857142858</v>
      </c>
      <c r="Z17" s="12">
        <v>40.238095238095241</v>
      </c>
      <c r="AA17" s="12">
        <v>385.33333333333331</v>
      </c>
      <c r="AB17" s="12">
        <v>369.71428571428572</v>
      </c>
      <c r="AC17" s="12">
        <v>286.09523809523807</v>
      </c>
      <c r="AD17" s="12">
        <v>241.85714285714286</v>
      </c>
      <c r="AE17" s="12">
        <v>69.523809523809518</v>
      </c>
      <c r="AF17" s="12">
        <v>52.714285714285715</v>
      </c>
      <c r="AG17" s="12">
        <v>26.666666666666668</v>
      </c>
      <c r="AH17" s="12">
        <v>38.333333333333336</v>
      </c>
      <c r="AI17" s="12">
        <v>51.523809523809526</v>
      </c>
      <c r="AJ17" s="12">
        <v>8.1904761904761898</v>
      </c>
      <c r="AK17" s="12">
        <v>28</v>
      </c>
      <c r="AL17" s="12">
        <v>87.80952380952381</v>
      </c>
      <c r="AM17" s="12">
        <v>10.80952380952381</v>
      </c>
      <c r="AN17" s="12">
        <v>46</v>
      </c>
      <c r="AO17" s="12">
        <v>8.8095238095238102</v>
      </c>
      <c r="AP17" s="12">
        <v>12.142857142857142</v>
      </c>
      <c r="AQ17" s="12">
        <v>17.904761904761905</v>
      </c>
      <c r="AR17" s="12">
        <v>7.8571428571428568</v>
      </c>
      <c r="AS17" s="13">
        <v>4734.6190476190468</v>
      </c>
      <c r="AT17" s="14"/>
      <c r="AV17" s="1" t="s">
        <v>48</v>
      </c>
      <c r="AW17" s="23">
        <f>SUM(AA13:AD20,AA38:AD39)</f>
        <v>21521.666666666668</v>
      </c>
      <c r="AX17" s="23">
        <f>SUM(H13:K20,H38:K39,Z13:Z20,Z38:Z39)</f>
        <v>8362.5238095238092</v>
      </c>
      <c r="AY17" s="23">
        <f>SUM(AE13:AJ20,AE38:AJ39)</f>
        <v>3263.3809523809527</v>
      </c>
      <c r="AZ17" s="23">
        <f>SUM(B13:G20,B38:G39)</f>
        <v>4004.7142857142871</v>
      </c>
      <c r="BA17" s="23">
        <f>SUM(T13:Y20,T38:Y39,AM13:AN20,AM38:AN39)</f>
        <v>1846.9047619047615</v>
      </c>
      <c r="BB17" s="23">
        <f>SUM(L13:S20,L38:S39,AK13:AL20,AK38:AL39)</f>
        <v>13238.142857142851</v>
      </c>
      <c r="BC17" s="23">
        <f>SUM(AO13:AR20,AO38:AR39)</f>
        <v>741.57142857142867</v>
      </c>
      <c r="BD17" s="22">
        <f t="shared" si="0"/>
        <v>52978.904761904756</v>
      </c>
    </row>
    <row r="18" spans="1:56">
      <c r="A18" s="1" t="s">
        <v>15</v>
      </c>
      <c r="B18" s="12">
        <v>21.857142857142858</v>
      </c>
      <c r="C18" s="12">
        <v>32.428571428571431</v>
      </c>
      <c r="D18" s="12">
        <v>9.3809523809523814</v>
      </c>
      <c r="E18" s="12">
        <v>11.285714285714286</v>
      </c>
      <c r="F18" s="12">
        <v>87.333333333333329</v>
      </c>
      <c r="G18" s="12">
        <v>21.904761904761905</v>
      </c>
      <c r="H18" s="12">
        <v>78.285714285714292</v>
      </c>
      <c r="I18" s="12">
        <v>165.47619047619048</v>
      </c>
      <c r="J18" s="12">
        <v>217.42857142857142</v>
      </c>
      <c r="K18" s="12">
        <v>111.19047619047619</v>
      </c>
      <c r="L18" s="12">
        <v>118.19047619047619</v>
      </c>
      <c r="M18" s="12">
        <v>109.14285714285714</v>
      </c>
      <c r="N18" s="12">
        <v>87.333333333333329</v>
      </c>
      <c r="O18" s="12">
        <v>112</v>
      </c>
      <c r="P18" s="12">
        <v>122.9047619047619</v>
      </c>
      <c r="Q18" s="12">
        <v>5.666666666666667</v>
      </c>
      <c r="R18" s="12">
        <v>68.047619047619051</v>
      </c>
      <c r="S18" s="12">
        <v>176.71428571428572</v>
      </c>
      <c r="T18" s="12">
        <v>18.61904761904762</v>
      </c>
      <c r="U18" s="12">
        <v>9.0476190476190474</v>
      </c>
      <c r="V18" s="12">
        <v>15.428571428571429</v>
      </c>
      <c r="W18" s="12">
        <v>3.2857142857142856</v>
      </c>
      <c r="X18" s="12">
        <v>2.4761904761904763</v>
      </c>
      <c r="Y18" s="12">
        <v>9.1428571428571423</v>
      </c>
      <c r="Z18" s="12">
        <v>21.761904761904763</v>
      </c>
      <c r="AA18" s="12">
        <v>400.57142857142856</v>
      </c>
      <c r="AB18" s="12">
        <v>346</v>
      </c>
      <c r="AC18" s="12">
        <v>239.23809523809524</v>
      </c>
      <c r="AD18" s="12">
        <v>193.14285714285714</v>
      </c>
      <c r="AE18" s="12">
        <v>53.38095238095238</v>
      </c>
      <c r="AF18" s="12">
        <v>35.523809523809526</v>
      </c>
      <c r="AG18" s="12">
        <v>14.047619047619047</v>
      </c>
      <c r="AH18" s="12">
        <v>22.571428571428573</v>
      </c>
      <c r="AI18" s="12">
        <v>47.904761904761905</v>
      </c>
      <c r="AJ18" s="12">
        <v>5.5238095238095237</v>
      </c>
      <c r="AK18" s="12">
        <v>26.333333333333332</v>
      </c>
      <c r="AL18" s="12">
        <v>49.523809523809526</v>
      </c>
      <c r="AM18" s="12">
        <v>5.4285714285714288</v>
      </c>
      <c r="AN18" s="12">
        <v>16.19047619047619</v>
      </c>
      <c r="AO18" s="12">
        <v>5.333333333333333</v>
      </c>
      <c r="AP18" s="12">
        <v>7.6190476190476186</v>
      </c>
      <c r="AQ18" s="12">
        <v>11.523809523809524</v>
      </c>
      <c r="AR18" s="12">
        <v>5.9523809523809526</v>
      </c>
      <c r="AS18" s="13">
        <v>3136.6666666666679</v>
      </c>
      <c r="AT18" s="14"/>
      <c r="AV18" s="9" t="s">
        <v>58</v>
      </c>
      <c r="AW18" s="22">
        <f>SUM(AA42:AD45)</f>
        <v>8864.3809523809523</v>
      </c>
      <c r="AX18" s="22">
        <f>SUM(Z42:Z45,H42:K45)</f>
        <v>1006.952380952381</v>
      </c>
      <c r="AY18" s="22">
        <f>SUM(AE42:AJ45)</f>
        <v>2910.6190476190473</v>
      </c>
      <c r="AZ18" s="22">
        <f>SUM(B42:G45)</f>
        <v>953.33333333333348</v>
      </c>
      <c r="BA18" s="22">
        <f>SUM(T42:Y45, AM42:AN45)</f>
        <v>1113.1904761904761</v>
      </c>
      <c r="BB18" s="22">
        <f>SUM(AK42:AL45,L42:S45)</f>
        <v>695.52380952380952</v>
      </c>
      <c r="BC18" s="22">
        <f>SUM(AO42:AR45)</f>
        <v>1219.1904761904761</v>
      </c>
      <c r="BD18" s="22">
        <f t="shared" si="0"/>
        <v>16763.190476190477</v>
      </c>
    </row>
    <row r="19" spans="1:56">
      <c r="A19" s="1" t="s">
        <v>16</v>
      </c>
      <c r="B19" s="12">
        <v>19.476190476190474</v>
      </c>
      <c r="C19" s="12">
        <v>33.047619047619051</v>
      </c>
      <c r="D19" s="12">
        <v>16.428571428571427</v>
      </c>
      <c r="E19" s="12">
        <v>10.380952380952381</v>
      </c>
      <c r="F19" s="12">
        <v>133.47619047619048</v>
      </c>
      <c r="G19" s="12">
        <v>25.571428571428573</v>
      </c>
      <c r="H19" s="12">
        <v>69.476190476190482</v>
      </c>
      <c r="I19" s="12">
        <v>176.95238095238096</v>
      </c>
      <c r="J19" s="12">
        <v>229.0952380952381</v>
      </c>
      <c r="K19" s="12">
        <v>119.23809523809524</v>
      </c>
      <c r="L19" s="12">
        <v>102.76190476190476</v>
      </c>
      <c r="M19" s="12">
        <v>170.66666666666666</v>
      </c>
      <c r="N19" s="12">
        <v>94.428571428571431</v>
      </c>
      <c r="O19" s="12">
        <v>140.33333333333334</v>
      </c>
      <c r="P19" s="12">
        <v>215.52380952380952</v>
      </c>
      <c r="Q19" s="12">
        <v>70.095238095238102</v>
      </c>
      <c r="R19" s="12">
        <v>9.3809523809523814</v>
      </c>
      <c r="S19" s="12">
        <v>179.47619047619048</v>
      </c>
      <c r="T19" s="12">
        <v>17.047619047619047</v>
      </c>
      <c r="U19" s="12">
        <v>18.428571428571427</v>
      </c>
      <c r="V19" s="12">
        <v>21.047619047619047</v>
      </c>
      <c r="W19" s="12">
        <v>6.0952380952380949</v>
      </c>
      <c r="X19" s="12">
        <v>3.6666666666666665</v>
      </c>
      <c r="Y19" s="12">
        <v>10.571428571428571</v>
      </c>
      <c r="Z19" s="12">
        <v>17.047619047619047</v>
      </c>
      <c r="AA19" s="12">
        <v>665.28571428571433</v>
      </c>
      <c r="AB19" s="12">
        <v>570.90476190476193</v>
      </c>
      <c r="AC19" s="12">
        <v>302.76190476190476</v>
      </c>
      <c r="AD19" s="12">
        <v>212.57142857142858</v>
      </c>
      <c r="AE19" s="12">
        <v>57.047619047619051</v>
      </c>
      <c r="AF19" s="12">
        <v>32.857142857142854</v>
      </c>
      <c r="AG19" s="12">
        <v>15.666666666666666</v>
      </c>
      <c r="AH19" s="12">
        <v>25.80952380952381</v>
      </c>
      <c r="AI19" s="12">
        <v>47.19047619047619</v>
      </c>
      <c r="AJ19" s="12">
        <v>10.047619047619047</v>
      </c>
      <c r="AK19" s="12">
        <v>22.80952380952381</v>
      </c>
      <c r="AL19" s="12">
        <v>61</v>
      </c>
      <c r="AM19" s="12">
        <v>3.3809523809523809</v>
      </c>
      <c r="AN19" s="12">
        <v>14.476190476190476</v>
      </c>
      <c r="AO19" s="12">
        <v>6.8571428571428568</v>
      </c>
      <c r="AP19" s="12">
        <v>3.8095238095238093</v>
      </c>
      <c r="AQ19" s="12">
        <v>23.333333333333332</v>
      </c>
      <c r="AR19" s="12">
        <v>8.5238095238095237</v>
      </c>
      <c r="AS19" s="13">
        <v>4011.6190476190468</v>
      </c>
      <c r="AT19" s="14"/>
      <c r="AV19" s="9" t="s">
        <v>49</v>
      </c>
      <c r="AW19" s="22">
        <f>SUM(AW12:AW18)</f>
        <v>113022.99999999999</v>
      </c>
      <c r="AX19" s="22">
        <f t="shared" ref="AX19:BC19" si="1">SUM(AX12:AX18)</f>
        <v>41241.190476190473</v>
      </c>
      <c r="AY19" s="22">
        <f t="shared" si="1"/>
        <v>54761</v>
      </c>
      <c r="AZ19" s="22">
        <f t="shared" si="1"/>
        <v>34011.285714285717</v>
      </c>
      <c r="BA19" s="22">
        <f t="shared" si="1"/>
        <v>35560.476190476191</v>
      </c>
      <c r="BB19" s="22">
        <f t="shared" si="1"/>
        <v>52842.857142857123</v>
      </c>
      <c r="BC19" s="22">
        <f t="shared" si="1"/>
        <v>16874.999999999996</v>
      </c>
      <c r="BD19" s="22">
        <f t="shared" si="0"/>
        <v>348314.80952380947</v>
      </c>
    </row>
    <row r="20" spans="1:56">
      <c r="A20" s="1" t="s">
        <v>17</v>
      </c>
      <c r="B20" s="12">
        <v>46</v>
      </c>
      <c r="C20" s="12">
        <v>82.761904761904759</v>
      </c>
      <c r="D20" s="12">
        <v>47.666666666666664</v>
      </c>
      <c r="E20" s="12">
        <v>35</v>
      </c>
      <c r="F20" s="12">
        <v>283.09523809523807</v>
      </c>
      <c r="G20" s="12">
        <v>70.047619047619051</v>
      </c>
      <c r="H20" s="12">
        <v>135.9047619047619</v>
      </c>
      <c r="I20" s="12">
        <v>389.71428571428572</v>
      </c>
      <c r="J20" s="12">
        <v>468.23809523809524</v>
      </c>
      <c r="K20" s="12">
        <v>173.33333333333334</v>
      </c>
      <c r="L20" s="12">
        <v>160.33333333333334</v>
      </c>
      <c r="M20" s="12">
        <v>216.85714285714286</v>
      </c>
      <c r="N20" s="12">
        <v>156.38095238095238</v>
      </c>
      <c r="O20" s="12">
        <v>254.52380952380952</v>
      </c>
      <c r="P20" s="12">
        <v>367.71428571428572</v>
      </c>
      <c r="Q20" s="12">
        <v>197.61904761904762</v>
      </c>
      <c r="R20" s="12">
        <v>190.38095238095238</v>
      </c>
      <c r="S20" s="12">
        <v>20.571428571428573</v>
      </c>
      <c r="T20" s="12">
        <v>35</v>
      </c>
      <c r="U20" s="12">
        <v>32.047619047619051</v>
      </c>
      <c r="V20" s="12">
        <v>28.714285714285715</v>
      </c>
      <c r="W20" s="12">
        <v>10.238095238095237</v>
      </c>
      <c r="X20" s="12">
        <v>12.761904761904763</v>
      </c>
      <c r="Y20" s="12">
        <v>29.095238095238095</v>
      </c>
      <c r="Z20" s="12">
        <v>21.61904761904762</v>
      </c>
      <c r="AA20" s="12">
        <v>1421.047619047619</v>
      </c>
      <c r="AB20" s="12">
        <v>1145.9047619047619</v>
      </c>
      <c r="AC20" s="12">
        <v>514</v>
      </c>
      <c r="AD20" s="12">
        <v>387.42857142857144</v>
      </c>
      <c r="AE20" s="12">
        <v>89.428571428571431</v>
      </c>
      <c r="AF20" s="12">
        <v>44</v>
      </c>
      <c r="AG20" s="12">
        <v>28</v>
      </c>
      <c r="AH20" s="12">
        <v>37.19047619047619</v>
      </c>
      <c r="AI20" s="12">
        <v>76.047619047619051</v>
      </c>
      <c r="AJ20" s="12">
        <v>9.9523809523809526</v>
      </c>
      <c r="AK20" s="12">
        <v>37.285714285714285</v>
      </c>
      <c r="AL20" s="12">
        <v>98.238095238095241</v>
      </c>
      <c r="AM20" s="12">
        <v>8.9047619047619051</v>
      </c>
      <c r="AN20" s="12">
        <v>44.142857142857146</v>
      </c>
      <c r="AO20" s="12">
        <v>9.5238095238095237</v>
      </c>
      <c r="AP20" s="12">
        <v>6.9523809523809526</v>
      </c>
      <c r="AQ20" s="12">
        <v>57.333333333333336</v>
      </c>
      <c r="AR20" s="12">
        <v>7.7619047619047619</v>
      </c>
      <c r="AS20" s="13">
        <v>7504.8095238095239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18</v>
      </c>
      <c r="B21" s="12">
        <v>31.523809523809526</v>
      </c>
      <c r="C21" s="12">
        <v>47.61904761904762</v>
      </c>
      <c r="D21" s="12">
        <v>25.714285714285715</v>
      </c>
      <c r="E21" s="12">
        <v>17.285714285714285</v>
      </c>
      <c r="F21" s="12">
        <v>124.14285714285714</v>
      </c>
      <c r="G21" s="12">
        <v>31.523809523809526</v>
      </c>
      <c r="H21" s="12">
        <v>130.14285714285714</v>
      </c>
      <c r="I21" s="12">
        <v>276.95238095238096</v>
      </c>
      <c r="J21" s="12">
        <v>310.95238095238096</v>
      </c>
      <c r="K21" s="12">
        <v>38.38095238095238</v>
      </c>
      <c r="L21" s="12">
        <v>51.80952380952381</v>
      </c>
      <c r="M21" s="12">
        <v>73.095238095238102</v>
      </c>
      <c r="N21" s="12">
        <v>37.952380952380949</v>
      </c>
      <c r="O21" s="12">
        <v>29.476190476190474</v>
      </c>
      <c r="P21" s="12">
        <v>32.19047619047619</v>
      </c>
      <c r="Q21" s="12">
        <v>20.952380952380953</v>
      </c>
      <c r="R21" s="12">
        <v>19</v>
      </c>
      <c r="S21" s="12">
        <v>35.285714285714285</v>
      </c>
      <c r="T21" s="12">
        <v>11.380952380952381</v>
      </c>
      <c r="U21" s="12">
        <v>124.28571428571429</v>
      </c>
      <c r="V21" s="12">
        <v>313.33333333333331</v>
      </c>
      <c r="W21" s="12">
        <v>98.333333333333329</v>
      </c>
      <c r="X21" s="12">
        <v>48.285714285714285</v>
      </c>
      <c r="Y21" s="12">
        <v>102.66666666666667</v>
      </c>
      <c r="Z21" s="12">
        <v>18.714285714285715</v>
      </c>
      <c r="AA21" s="12">
        <v>781.71428571428567</v>
      </c>
      <c r="AB21" s="12">
        <v>755.23809523809518</v>
      </c>
      <c r="AC21" s="12">
        <v>433.66666666666669</v>
      </c>
      <c r="AD21" s="12">
        <v>359.90476190476193</v>
      </c>
      <c r="AE21" s="12">
        <v>81.38095238095238</v>
      </c>
      <c r="AF21" s="12">
        <v>72.952380952380949</v>
      </c>
      <c r="AG21" s="12">
        <v>35.761904761904759</v>
      </c>
      <c r="AH21" s="12">
        <v>41.714285714285715</v>
      </c>
      <c r="AI21" s="12">
        <v>77.61904761904762</v>
      </c>
      <c r="AJ21" s="12">
        <v>24.761904761904763</v>
      </c>
      <c r="AK21" s="12">
        <v>8.9523809523809526</v>
      </c>
      <c r="AL21" s="12">
        <v>11.476190476190476</v>
      </c>
      <c r="AM21" s="12">
        <v>67.428571428571431</v>
      </c>
      <c r="AN21" s="12">
        <v>343.52380952380952</v>
      </c>
      <c r="AO21" s="12">
        <v>15.476190476190476</v>
      </c>
      <c r="AP21" s="12">
        <v>26.666666666666668</v>
      </c>
      <c r="AQ21" s="12">
        <v>77.80952380952381</v>
      </c>
      <c r="AR21" s="12">
        <v>22.19047619047619</v>
      </c>
      <c r="AS21" s="13">
        <v>5291.0952380952376</v>
      </c>
      <c r="AT21" s="14"/>
      <c r="AV21" s="17"/>
      <c r="AW21" s="22" t="s">
        <v>43</v>
      </c>
      <c r="AX21" s="22" t="s">
        <v>44</v>
      </c>
      <c r="AY21" s="22" t="s">
        <v>45</v>
      </c>
      <c r="AZ21" s="22" t="s">
        <v>46</v>
      </c>
      <c r="BA21" s="22" t="s">
        <v>47</v>
      </c>
      <c r="BB21" s="22" t="s">
        <v>48</v>
      </c>
      <c r="BC21" s="22" t="s">
        <v>58</v>
      </c>
      <c r="BD21" s="22"/>
    </row>
    <row r="22" spans="1:56">
      <c r="A22" s="1" t="s">
        <v>19</v>
      </c>
      <c r="B22" s="12">
        <v>20.238095238095237</v>
      </c>
      <c r="C22" s="12">
        <v>26.285714285714285</v>
      </c>
      <c r="D22" s="12">
        <v>16.714285714285715</v>
      </c>
      <c r="E22" s="12">
        <v>16.666666666666668</v>
      </c>
      <c r="F22" s="12">
        <v>134.71428571428572</v>
      </c>
      <c r="G22" s="12">
        <v>24.61904761904762</v>
      </c>
      <c r="H22" s="12">
        <v>120.04761904761905</v>
      </c>
      <c r="I22" s="12">
        <v>312.57142857142856</v>
      </c>
      <c r="J22" s="12">
        <v>338.8095238095238</v>
      </c>
      <c r="K22" s="12">
        <v>21.523809523809526</v>
      </c>
      <c r="L22" s="12">
        <v>30.333333333333332</v>
      </c>
      <c r="M22" s="12">
        <v>83.904761904761898</v>
      </c>
      <c r="N22" s="12">
        <v>20.761904761904763</v>
      </c>
      <c r="O22" s="12">
        <v>16.095238095238095</v>
      </c>
      <c r="P22" s="12">
        <v>25.333333333333332</v>
      </c>
      <c r="Q22" s="12">
        <v>9.2380952380952372</v>
      </c>
      <c r="R22" s="12">
        <v>18.38095238095238</v>
      </c>
      <c r="S22" s="12">
        <v>29.666666666666668</v>
      </c>
      <c r="T22" s="12">
        <v>119.80952380952381</v>
      </c>
      <c r="U22" s="12">
        <v>13.380952380952381</v>
      </c>
      <c r="V22" s="12">
        <v>135.14285714285714</v>
      </c>
      <c r="W22" s="12">
        <v>48.904761904761905</v>
      </c>
      <c r="X22" s="12">
        <v>27.142857142857142</v>
      </c>
      <c r="Y22" s="12">
        <v>107.0952380952381</v>
      </c>
      <c r="Z22" s="12">
        <v>12</v>
      </c>
      <c r="AA22" s="12">
        <v>1367.8095238095239</v>
      </c>
      <c r="AB22" s="12">
        <v>1284.9047619047619</v>
      </c>
      <c r="AC22" s="12">
        <v>530.33333333333337</v>
      </c>
      <c r="AD22" s="12">
        <v>413.42857142857144</v>
      </c>
      <c r="AE22" s="12">
        <v>91.095238095238102</v>
      </c>
      <c r="AF22" s="12">
        <v>54.571428571428569</v>
      </c>
      <c r="AG22" s="12">
        <v>59.904761904761905</v>
      </c>
      <c r="AH22" s="12">
        <v>35.571428571428569</v>
      </c>
      <c r="AI22" s="12">
        <v>90</v>
      </c>
      <c r="AJ22" s="12">
        <v>18.761904761904763</v>
      </c>
      <c r="AK22" s="12">
        <v>3.5714285714285716</v>
      </c>
      <c r="AL22" s="12">
        <v>6</v>
      </c>
      <c r="AM22" s="12">
        <v>37.61904761904762</v>
      </c>
      <c r="AN22" s="12">
        <v>131.9047619047619</v>
      </c>
      <c r="AO22" s="12">
        <v>17.904761904761905</v>
      </c>
      <c r="AP22" s="12">
        <v>26.714285714285715</v>
      </c>
      <c r="AQ22" s="12">
        <v>121.0952380952381</v>
      </c>
      <c r="AR22" s="12">
        <v>18.523809523809526</v>
      </c>
      <c r="AS22" s="13">
        <v>6041.9999999999982</v>
      </c>
      <c r="AT22" s="14"/>
      <c r="AV22" s="17" t="s">
        <v>43</v>
      </c>
      <c r="AW22" s="22">
        <f>AW12</f>
        <v>4950.2380952380945</v>
      </c>
      <c r="AX22" s="22"/>
      <c r="AY22" s="22"/>
      <c r="AZ22" s="22"/>
      <c r="BA22" s="22"/>
      <c r="BB22" s="22"/>
      <c r="BC22" s="22"/>
      <c r="BD22" s="22"/>
    </row>
    <row r="23" spans="1:56">
      <c r="A23" s="1" t="s">
        <v>20</v>
      </c>
      <c r="B23" s="12">
        <v>24.80952380952381</v>
      </c>
      <c r="C23" s="12">
        <v>40.904761904761905</v>
      </c>
      <c r="D23" s="12">
        <v>29.952380952380953</v>
      </c>
      <c r="E23" s="12">
        <v>26.285714285714285</v>
      </c>
      <c r="F23" s="12">
        <v>134.33333333333334</v>
      </c>
      <c r="G23" s="12">
        <v>34.38095238095238</v>
      </c>
      <c r="H23" s="12">
        <v>143.28571428571428</v>
      </c>
      <c r="I23" s="12">
        <v>268.66666666666669</v>
      </c>
      <c r="J23" s="12">
        <v>338.90476190476193</v>
      </c>
      <c r="K23" s="12">
        <v>30</v>
      </c>
      <c r="L23" s="12">
        <v>46.857142857142854</v>
      </c>
      <c r="M23" s="12">
        <v>83.095238095238102</v>
      </c>
      <c r="N23" s="12">
        <v>25.904761904761905</v>
      </c>
      <c r="O23" s="12">
        <v>19.666666666666668</v>
      </c>
      <c r="P23" s="12">
        <v>21.571428571428573</v>
      </c>
      <c r="Q23" s="12">
        <v>19.904761904761905</v>
      </c>
      <c r="R23" s="12">
        <v>21.142857142857142</v>
      </c>
      <c r="S23" s="12">
        <v>26.476190476190474</v>
      </c>
      <c r="T23" s="12">
        <v>362.14285714285717</v>
      </c>
      <c r="U23" s="12">
        <v>135.71428571428572</v>
      </c>
      <c r="V23" s="12">
        <v>14.19047619047619</v>
      </c>
      <c r="W23" s="12">
        <v>60.047619047619051</v>
      </c>
      <c r="X23" s="12">
        <v>50.047619047619051</v>
      </c>
      <c r="Y23" s="12">
        <v>176.76190476190476</v>
      </c>
      <c r="Z23" s="12">
        <v>17.523809523809526</v>
      </c>
      <c r="AA23" s="12">
        <v>1209</v>
      </c>
      <c r="AB23" s="12">
        <v>1084.1428571428571</v>
      </c>
      <c r="AC23" s="12">
        <v>497.76190476190476</v>
      </c>
      <c r="AD23" s="12">
        <v>345.71428571428572</v>
      </c>
      <c r="AE23" s="12">
        <v>83.142857142857139</v>
      </c>
      <c r="AF23" s="12">
        <v>57.047619047619051</v>
      </c>
      <c r="AG23" s="12">
        <v>47.142857142857146</v>
      </c>
      <c r="AH23" s="12">
        <v>33.428571428571431</v>
      </c>
      <c r="AI23" s="12">
        <v>73.714285714285708</v>
      </c>
      <c r="AJ23" s="12">
        <v>18.523809523809526</v>
      </c>
      <c r="AK23" s="12">
        <v>9.5238095238095237</v>
      </c>
      <c r="AL23" s="12">
        <v>7.9047619047619051</v>
      </c>
      <c r="AM23" s="12">
        <v>64.571428571428569</v>
      </c>
      <c r="AN23" s="12">
        <v>229.66666666666666</v>
      </c>
      <c r="AO23" s="12">
        <v>18.714285714285715</v>
      </c>
      <c r="AP23" s="12">
        <v>18.333333333333332</v>
      </c>
      <c r="AQ23" s="12">
        <v>143.57142857142858</v>
      </c>
      <c r="AR23" s="12">
        <v>23.80952380952381</v>
      </c>
      <c r="AS23" s="13">
        <v>6120.8095238095211</v>
      </c>
      <c r="AT23" s="14"/>
      <c r="AV23" s="17" t="s">
        <v>44</v>
      </c>
      <c r="AW23" s="22">
        <f>AW13+AX12</f>
        <v>31048.952380952378</v>
      </c>
      <c r="AX23" s="22">
        <f>AX13</f>
        <v>1877.3809523809523</v>
      </c>
      <c r="AY23" s="22"/>
      <c r="AZ23" s="22"/>
      <c r="BA23" s="22"/>
      <c r="BB23" s="22"/>
      <c r="BC23" s="22"/>
      <c r="BD23" s="22"/>
    </row>
    <row r="24" spans="1:56">
      <c r="A24" s="1" t="s">
        <v>21</v>
      </c>
      <c r="B24" s="12">
        <v>12.714285714285714</v>
      </c>
      <c r="C24" s="12">
        <v>11.857142857142858</v>
      </c>
      <c r="D24" s="12">
        <v>13.238095238095237</v>
      </c>
      <c r="E24" s="12">
        <v>8.6666666666666661</v>
      </c>
      <c r="F24" s="12">
        <v>83.904761904761898</v>
      </c>
      <c r="G24" s="12">
        <v>12.666666666666666</v>
      </c>
      <c r="H24" s="12">
        <v>46.857142857142854</v>
      </c>
      <c r="I24" s="12">
        <v>149.66666666666666</v>
      </c>
      <c r="J24" s="12">
        <v>182.9047619047619</v>
      </c>
      <c r="K24" s="12">
        <v>12.238095238095237</v>
      </c>
      <c r="L24" s="12">
        <v>16.80952380952381</v>
      </c>
      <c r="M24" s="12">
        <v>42.142857142857146</v>
      </c>
      <c r="N24" s="12">
        <v>9.1904761904761898</v>
      </c>
      <c r="O24" s="12">
        <v>4.1904761904761907</v>
      </c>
      <c r="P24" s="12">
        <v>8.8095238095238102</v>
      </c>
      <c r="Q24" s="12">
        <v>2.9047619047619047</v>
      </c>
      <c r="R24" s="12">
        <v>5.9047619047619051</v>
      </c>
      <c r="S24" s="12">
        <v>10.380952380952381</v>
      </c>
      <c r="T24" s="12">
        <v>133.0952380952381</v>
      </c>
      <c r="U24" s="12">
        <v>62.952380952380949</v>
      </c>
      <c r="V24" s="12">
        <v>70.476190476190482</v>
      </c>
      <c r="W24" s="12">
        <v>8.4285714285714288</v>
      </c>
      <c r="X24" s="12">
        <v>20.428571428571427</v>
      </c>
      <c r="Y24" s="12">
        <v>80.714285714285708</v>
      </c>
      <c r="Z24" s="12">
        <v>6.4761904761904763</v>
      </c>
      <c r="AA24" s="12">
        <v>877.19047619047615</v>
      </c>
      <c r="AB24" s="12">
        <v>765</v>
      </c>
      <c r="AC24" s="12">
        <v>256.57142857142856</v>
      </c>
      <c r="AD24" s="12">
        <v>205.04761904761904</v>
      </c>
      <c r="AE24" s="12">
        <v>39.285714285714285</v>
      </c>
      <c r="AF24" s="12">
        <v>23.857142857142858</v>
      </c>
      <c r="AG24" s="12">
        <v>21.666666666666668</v>
      </c>
      <c r="AH24" s="12">
        <v>12.761904761904763</v>
      </c>
      <c r="AI24" s="12">
        <v>24.523809523809526</v>
      </c>
      <c r="AJ24" s="12">
        <v>3.0476190476190474</v>
      </c>
      <c r="AK24" s="12">
        <v>3.3809523809523809</v>
      </c>
      <c r="AL24" s="12">
        <v>2.2857142857142856</v>
      </c>
      <c r="AM24" s="12">
        <v>16.047619047619047</v>
      </c>
      <c r="AN24" s="12">
        <v>41.761904761904759</v>
      </c>
      <c r="AO24" s="12">
        <v>2.1904761904761907</v>
      </c>
      <c r="AP24" s="12">
        <v>5.4285714285714288</v>
      </c>
      <c r="AQ24" s="12">
        <v>69.523809523809518</v>
      </c>
      <c r="AR24" s="12">
        <v>11.238095238095237</v>
      </c>
      <c r="AS24" s="13">
        <v>3398.9523809523812</v>
      </c>
      <c r="AT24" s="14"/>
      <c r="AV24" s="17" t="s">
        <v>45</v>
      </c>
      <c r="AW24" s="22">
        <f>AW14+AY12</f>
        <v>60771.28571428571</v>
      </c>
      <c r="AX24" s="22">
        <f>AX14+AY13</f>
        <v>7712.0952380952385</v>
      </c>
      <c r="AY24" s="22">
        <f>AY14</f>
        <v>8538.4285714285743</v>
      </c>
      <c r="AZ24" s="22"/>
      <c r="BA24" s="22"/>
      <c r="BB24" s="22"/>
      <c r="BC24" s="22"/>
      <c r="BD24" s="22"/>
    </row>
    <row r="25" spans="1:56">
      <c r="A25" s="1" t="s">
        <v>22</v>
      </c>
      <c r="B25" s="12">
        <v>8.3809523809523814</v>
      </c>
      <c r="C25" s="12">
        <v>17.952380952380953</v>
      </c>
      <c r="D25" s="12">
        <v>8.3333333333333339</v>
      </c>
      <c r="E25" s="12">
        <v>8.5238095238095237</v>
      </c>
      <c r="F25" s="12">
        <v>60.19047619047619</v>
      </c>
      <c r="G25" s="12">
        <v>9.8095238095238102</v>
      </c>
      <c r="H25" s="12">
        <v>41.904761904761905</v>
      </c>
      <c r="I25" s="12">
        <v>102.57142857142857</v>
      </c>
      <c r="J25" s="12">
        <v>141.28571428571428</v>
      </c>
      <c r="K25" s="12">
        <v>11.476190476190476</v>
      </c>
      <c r="L25" s="12">
        <v>29.523809523809526</v>
      </c>
      <c r="M25" s="12">
        <v>28.142857142857142</v>
      </c>
      <c r="N25" s="12">
        <v>9.5238095238095237</v>
      </c>
      <c r="O25" s="12">
        <v>4.333333333333333</v>
      </c>
      <c r="P25" s="12">
        <v>8.1904761904761898</v>
      </c>
      <c r="Q25" s="12">
        <v>2.6666666666666665</v>
      </c>
      <c r="R25" s="12">
        <v>3.0476190476190474</v>
      </c>
      <c r="S25" s="12">
        <v>12.904761904761905</v>
      </c>
      <c r="T25" s="12">
        <v>52.285714285714285</v>
      </c>
      <c r="U25" s="12">
        <v>35.666666666666664</v>
      </c>
      <c r="V25" s="12">
        <v>45.666666666666664</v>
      </c>
      <c r="W25" s="12">
        <v>17.904761904761905</v>
      </c>
      <c r="X25" s="12">
        <v>6.9523809523809526</v>
      </c>
      <c r="Y25" s="12">
        <v>66.142857142857139</v>
      </c>
      <c r="Z25" s="12">
        <v>3.6190476190476191</v>
      </c>
      <c r="AA25" s="12">
        <v>724.09523809523807</v>
      </c>
      <c r="AB25" s="12">
        <v>648.04761904761904</v>
      </c>
      <c r="AC25" s="12">
        <v>214.52380952380952</v>
      </c>
      <c r="AD25" s="12">
        <v>176.0952380952381</v>
      </c>
      <c r="AE25" s="12">
        <v>36.428571428571431</v>
      </c>
      <c r="AF25" s="12">
        <v>24.761904761904763</v>
      </c>
      <c r="AG25" s="12">
        <v>18.61904761904762</v>
      </c>
      <c r="AH25" s="12">
        <v>16.523809523809526</v>
      </c>
      <c r="AI25" s="12">
        <v>22.19047619047619</v>
      </c>
      <c r="AJ25" s="12">
        <v>2.7619047619047619</v>
      </c>
      <c r="AK25" s="12">
        <v>1</v>
      </c>
      <c r="AL25" s="12">
        <v>2.9523809523809526</v>
      </c>
      <c r="AM25" s="12">
        <v>8.3809523809523814</v>
      </c>
      <c r="AN25" s="12">
        <v>23.80952380952381</v>
      </c>
      <c r="AO25" s="12">
        <v>6.6190476190476186</v>
      </c>
      <c r="AP25" s="12">
        <v>5.0476190476190474</v>
      </c>
      <c r="AQ25" s="12">
        <v>52.761904761904759</v>
      </c>
      <c r="AR25" s="12">
        <v>10.80952380952381</v>
      </c>
      <c r="AS25" s="13">
        <v>2732.9047619047615</v>
      </c>
      <c r="AT25" s="14"/>
      <c r="AV25" s="17" t="s">
        <v>46</v>
      </c>
      <c r="AW25" s="22">
        <f>AW15+AZ12</f>
        <v>24917.142857142859</v>
      </c>
      <c r="AX25" s="22">
        <f>AX15+AZ13</f>
        <v>11700.476190476189</v>
      </c>
      <c r="AY25" s="22">
        <f>AY15+AZ14</f>
        <v>5974.6666666666661</v>
      </c>
      <c r="AZ25" s="22">
        <f>AZ15</f>
        <v>6798.9523809523807</v>
      </c>
      <c r="BA25" s="22"/>
      <c r="BB25" s="22"/>
      <c r="BC25" s="23"/>
      <c r="BD25" s="22"/>
    </row>
    <row r="26" spans="1:56">
      <c r="A26" s="1" t="s">
        <v>23</v>
      </c>
      <c r="B26" s="12">
        <v>24.523809523809526</v>
      </c>
      <c r="C26" s="12">
        <v>34.333333333333336</v>
      </c>
      <c r="D26" s="12">
        <v>31.761904761904763</v>
      </c>
      <c r="E26" s="12">
        <v>24.857142857142858</v>
      </c>
      <c r="F26" s="12">
        <v>72.666666666666671</v>
      </c>
      <c r="G26" s="12">
        <v>17</v>
      </c>
      <c r="H26" s="12">
        <v>67.904761904761898</v>
      </c>
      <c r="I26" s="12">
        <v>176.85714285714286</v>
      </c>
      <c r="J26" s="12">
        <v>211.38095238095238</v>
      </c>
      <c r="K26" s="12">
        <v>36.142857142857146</v>
      </c>
      <c r="L26" s="12">
        <v>63.61904761904762</v>
      </c>
      <c r="M26" s="12">
        <v>69.142857142857139</v>
      </c>
      <c r="N26" s="12">
        <v>19.61904761904762</v>
      </c>
      <c r="O26" s="12">
        <v>16.523809523809526</v>
      </c>
      <c r="P26" s="12">
        <v>18.61904761904762</v>
      </c>
      <c r="Q26" s="12">
        <v>12</v>
      </c>
      <c r="R26" s="12">
        <v>9.5238095238095237</v>
      </c>
      <c r="S26" s="12">
        <v>30.428571428571427</v>
      </c>
      <c r="T26" s="12">
        <v>87.761904761904759</v>
      </c>
      <c r="U26" s="12">
        <v>105.23809523809524</v>
      </c>
      <c r="V26" s="12">
        <v>171.04761904761904</v>
      </c>
      <c r="W26" s="12">
        <v>79.095238095238102</v>
      </c>
      <c r="X26" s="12">
        <v>74.571428571428569</v>
      </c>
      <c r="Y26" s="12">
        <v>10.952380952380953</v>
      </c>
      <c r="Z26" s="12">
        <v>32.476190476190474</v>
      </c>
      <c r="AA26" s="12">
        <v>1033.1428571428571</v>
      </c>
      <c r="AB26" s="12">
        <v>1082.6190476190477</v>
      </c>
      <c r="AC26" s="12">
        <v>552.23809523809518</v>
      </c>
      <c r="AD26" s="12">
        <v>477</v>
      </c>
      <c r="AE26" s="12">
        <v>160.9047619047619</v>
      </c>
      <c r="AF26" s="12">
        <v>100.66666666666667</v>
      </c>
      <c r="AG26" s="12">
        <v>48.428571428571431</v>
      </c>
      <c r="AH26" s="12">
        <v>46.428571428571431</v>
      </c>
      <c r="AI26" s="12">
        <v>39.523809523809526</v>
      </c>
      <c r="AJ26" s="12">
        <v>6.0952380952380949</v>
      </c>
      <c r="AK26" s="12">
        <v>7.7619047619047619</v>
      </c>
      <c r="AL26" s="12">
        <v>12.476190476190476</v>
      </c>
      <c r="AM26" s="12">
        <v>21.761904761904763</v>
      </c>
      <c r="AN26" s="12">
        <v>50.571428571428569</v>
      </c>
      <c r="AO26" s="12">
        <v>7.4285714285714288</v>
      </c>
      <c r="AP26" s="12">
        <v>8.3333333333333339</v>
      </c>
      <c r="AQ26" s="12">
        <v>104.71428571428571</v>
      </c>
      <c r="AR26" s="12">
        <v>20.476190476190474</v>
      </c>
      <c r="AS26" s="13">
        <v>5282.4761904761908</v>
      </c>
      <c r="AT26" s="14"/>
      <c r="AV26" s="9" t="s">
        <v>47</v>
      </c>
      <c r="AW26" s="22">
        <f>AW16+BA12</f>
        <v>38102.380952380954</v>
      </c>
      <c r="AX26" s="22">
        <f>AX16+BA13</f>
        <v>9485.4285714285725</v>
      </c>
      <c r="AY26" s="22">
        <f>AY16+BA14</f>
        <v>4319.1428571428569</v>
      </c>
      <c r="AZ26" s="22">
        <f>AZ16+BA15</f>
        <v>3172</v>
      </c>
      <c r="BA26" s="22">
        <f>BA16</f>
        <v>5380.7142857142844</v>
      </c>
      <c r="BB26" s="22"/>
      <c r="BC26" s="22"/>
      <c r="BD26" s="22"/>
    </row>
    <row r="27" spans="1:56">
      <c r="A27" s="1" t="s">
        <v>24</v>
      </c>
      <c r="B27" s="12">
        <v>23.19047619047619</v>
      </c>
      <c r="C27" s="12">
        <v>43.238095238095241</v>
      </c>
      <c r="D27" s="12">
        <v>13.428571428571429</v>
      </c>
      <c r="E27" s="12">
        <v>20.428571428571427</v>
      </c>
      <c r="F27" s="12">
        <v>72.095238095238102</v>
      </c>
      <c r="G27" s="12">
        <v>36.714285714285715</v>
      </c>
      <c r="H27" s="12">
        <v>63.666666666666664</v>
      </c>
      <c r="I27" s="12">
        <v>63.61904761904762</v>
      </c>
      <c r="J27" s="12">
        <v>94.952380952380949</v>
      </c>
      <c r="K27" s="12">
        <v>35.333333333333336</v>
      </c>
      <c r="L27" s="12">
        <v>128.14285714285714</v>
      </c>
      <c r="M27" s="12">
        <v>113</v>
      </c>
      <c r="N27" s="12">
        <v>42.19047619047619</v>
      </c>
      <c r="O27" s="12">
        <v>48.571428571428569</v>
      </c>
      <c r="P27" s="12">
        <v>42</v>
      </c>
      <c r="Q27" s="12">
        <v>20.666666666666668</v>
      </c>
      <c r="R27" s="12">
        <v>16.571428571428573</v>
      </c>
      <c r="S27" s="12">
        <v>18.904761904761905</v>
      </c>
      <c r="T27" s="12">
        <v>19.714285714285715</v>
      </c>
      <c r="U27" s="12">
        <v>13.857142857142858</v>
      </c>
      <c r="V27" s="12">
        <v>16.714285714285715</v>
      </c>
      <c r="W27" s="12">
        <v>7.6190476190476186</v>
      </c>
      <c r="X27" s="12">
        <v>2.9523809523809526</v>
      </c>
      <c r="Y27" s="12">
        <v>30.19047619047619</v>
      </c>
      <c r="Z27" s="12">
        <v>7.3809523809523814</v>
      </c>
      <c r="AA27" s="12">
        <v>1299.7619047619048</v>
      </c>
      <c r="AB27" s="12">
        <v>1016.5714285714286</v>
      </c>
      <c r="AC27" s="12">
        <v>721.85714285714289</v>
      </c>
      <c r="AD27" s="12">
        <v>499.04761904761904</v>
      </c>
      <c r="AE27" s="12">
        <v>189.47619047619048</v>
      </c>
      <c r="AF27" s="12">
        <v>132.85714285714286</v>
      </c>
      <c r="AG27" s="12">
        <v>37.523809523809526</v>
      </c>
      <c r="AH27" s="12">
        <v>64.095238095238102</v>
      </c>
      <c r="AI27" s="12">
        <v>48.904761904761905</v>
      </c>
      <c r="AJ27" s="12">
        <v>12.19047619047619</v>
      </c>
      <c r="AK27" s="12">
        <v>9.6190476190476186</v>
      </c>
      <c r="AL27" s="12">
        <v>21.714285714285715</v>
      </c>
      <c r="AM27" s="12">
        <v>5.3809523809523814</v>
      </c>
      <c r="AN27" s="12">
        <v>35.428571428571431</v>
      </c>
      <c r="AO27" s="12">
        <v>6.7142857142857144</v>
      </c>
      <c r="AP27" s="12">
        <v>13.714285714285714</v>
      </c>
      <c r="AQ27" s="12">
        <v>43.428571428571431</v>
      </c>
      <c r="AR27" s="12">
        <v>16.571428571428573</v>
      </c>
      <c r="AS27" s="13">
        <v>5175.9523809523798</v>
      </c>
      <c r="AT27" s="14"/>
      <c r="AV27" s="9" t="s">
        <v>48</v>
      </c>
      <c r="AW27" s="22">
        <f>AW17+BB12</f>
        <v>43201.28571428571</v>
      </c>
      <c r="AX27" s="22">
        <f>AX17+BB13</f>
        <v>16672.047619047622</v>
      </c>
      <c r="AY27" s="22">
        <f>AY17+BB14</f>
        <v>6422.1904761904771</v>
      </c>
      <c r="AZ27" s="22">
        <f>AZ17+BB15</f>
        <v>7951.8571428571449</v>
      </c>
      <c r="BA27" s="22">
        <f>BA17+BB16</f>
        <v>3661</v>
      </c>
      <c r="BB27" s="22">
        <f>BB17</f>
        <v>13238.142857142851</v>
      </c>
      <c r="BC27" s="22"/>
      <c r="BD27" s="22"/>
    </row>
    <row r="28" spans="1:56">
      <c r="A28" s="1" t="s">
        <v>25</v>
      </c>
      <c r="B28" s="12">
        <v>269</v>
      </c>
      <c r="C28" s="12">
        <v>809.42857142857144</v>
      </c>
      <c r="D28" s="12">
        <v>587.14285714285711</v>
      </c>
      <c r="E28" s="12">
        <v>611.42857142857144</v>
      </c>
      <c r="F28" s="12">
        <v>953.80952380952385</v>
      </c>
      <c r="G28" s="12">
        <v>636.80952380952385</v>
      </c>
      <c r="H28" s="12">
        <v>1021.3809523809524</v>
      </c>
      <c r="I28" s="12">
        <v>1057.5238095238096</v>
      </c>
      <c r="J28" s="12">
        <v>1203.5714285714287</v>
      </c>
      <c r="K28" s="12">
        <v>657.14285714285711</v>
      </c>
      <c r="L28" s="12">
        <v>836</v>
      </c>
      <c r="M28" s="12">
        <v>550.47619047619048</v>
      </c>
      <c r="N28" s="12">
        <v>737.52380952380952</v>
      </c>
      <c r="O28" s="12">
        <v>642.61904761904759</v>
      </c>
      <c r="P28" s="12">
        <v>463.33333333333331</v>
      </c>
      <c r="Q28" s="12">
        <v>465.09523809523807</v>
      </c>
      <c r="R28" s="12">
        <v>747</v>
      </c>
      <c r="S28" s="12">
        <v>1577.7619047619048</v>
      </c>
      <c r="T28" s="12">
        <v>929.80952380952385</v>
      </c>
      <c r="U28" s="12">
        <v>1664.2857142857142</v>
      </c>
      <c r="V28" s="12">
        <v>1423.7142857142858</v>
      </c>
      <c r="W28" s="12">
        <v>956.66666666666663</v>
      </c>
      <c r="X28" s="12">
        <v>780.57142857142856</v>
      </c>
      <c r="Y28" s="12">
        <v>1000.4285714285714</v>
      </c>
      <c r="Z28" s="12">
        <v>1448.8095238095239</v>
      </c>
      <c r="AA28" s="12">
        <v>109.23809523809524</v>
      </c>
      <c r="AB28" s="12">
        <v>120.33333333333333</v>
      </c>
      <c r="AC28" s="12">
        <v>507.38095238095241</v>
      </c>
      <c r="AD28" s="12">
        <v>485.95238095238096</v>
      </c>
      <c r="AE28" s="12">
        <v>1019.8095238095239</v>
      </c>
      <c r="AF28" s="12">
        <v>1576.6666666666667</v>
      </c>
      <c r="AG28" s="12">
        <v>1132.0952380952381</v>
      </c>
      <c r="AH28" s="12">
        <v>1416.8571428571429</v>
      </c>
      <c r="AI28" s="12">
        <v>1135.3809523809523</v>
      </c>
      <c r="AJ28" s="12">
        <v>611.38095238095241</v>
      </c>
      <c r="AK28" s="12">
        <v>525.76190476190482</v>
      </c>
      <c r="AL28" s="12">
        <v>1878.3809523809523</v>
      </c>
      <c r="AM28" s="12">
        <v>466.09523809523807</v>
      </c>
      <c r="AN28" s="12">
        <v>735.33333333333337</v>
      </c>
      <c r="AO28" s="12">
        <v>532.19047619047615</v>
      </c>
      <c r="AP28" s="12">
        <v>461.66666666666669</v>
      </c>
      <c r="AQ28" s="12">
        <v>483.38095238095241</v>
      </c>
      <c r="AR28" s="12">
        <v>838.85714285714289</v>
      </c>
      <c r="AS28" s="13">
        <v>36550.476190476191</v>
      </c>
      <c r="AT28" s="14"/>
      <c r="AV28" s="9" t="s">
        <v>58</v>
      </c>
      <c r="AW28" s="22">
        <f>AW18+BC12</f>
        <v>18104.238095238092</v>
      </c>
      <c r="AX28" s="22">
        <f>AX18+BC13</f>
        <v>1977.0952380952378</v>
      </c>
      <c r="AY28" s="22">
        <f>AY18+BC14</f>
        <v>5643.5714285714275</v>
      </c>
      <c r="AZ28" s="22">
        <f>AZ18+BC15</f>
        <v>1860.1904761904761</v>
      </c>
      <c r="BA28" s="22">
        <f>BA18+BC16</f>
        <v>2177.6190476190477</v>
      </c>
      <c r="BB28" s="22">
        <f>SUM(BB18,BC17)</f>
        <v>1437.0952380952381</v>
      </c>
      <c r="BC28" s="22">
        <f>BC18</f>
        <v>1219.1904761904761</v>
      </c>
      <c r="BD28" s="22">
        <f>SUM(AW22:BC28)</f>
        <v>348314.80952380958</v>
      </c>
    </row>
    <row r="29" spans="1:56">
      <c r="A29" s="1" t="s">
        <v>26</v>
      </c>
      <c r="B29" s="12">
        <v>257.57142857142856</v>
      </c>
      <c r="C29" s="12">
        <v>756.61904761904759</v>
      </c>
      <c r="D29" s="12">
        <v>569.47619047619048</v>
      </c>
      <c r="E29" s="12">
        <v>566.76190476190482</v>
      </c>
      <c r="F29" s="12">
        <v>773.38095238095241</v>
      </c>
      <c r="G29" s="12">
        <v>581</v>
      </c>
      <c r="H29" s="12">
        <v>981.09523809523807</v>
      </c>
      <c r="I29" s="12">
        <v>796.42857142857144</v>
      </c>
      <c r="J29" s="12">
        <v>934.66666666666663</v>
      </c>
      <c r="K29" s="12">
        <v>644.52380952380952</v>
      </c>
      <c r="L29" s="12">
        <v>760.47619047619048</v>
      </c>
      <c r="M29" s="12">
        <v>415.14285714285717</v>
      </c>
      <c r="N29" s="12">
        <v>586.28571428571433</v>
      </c>
      <c r="O29" s="12">
        <v>569.04761904761904</v>
      </c>
      <c r="P29" s="12">
        <v>403.09523809523807</v>
      </c>
      <c r="Q29" s="12">
        <v>380.76190476190476</v>
      </c>
      <c r="R29" s="12">
        <v>595.66666666666663</v>
      </c>
      <c r="S29" s="12">
        <v>1172.1904761904761</v>
      </c>
      <c r="T29" s="12">
        <v>770</v>
      </c>
      <c r="U29" s="12">
        <v>1258.5238095238096</v>
      </c>
      <c r="V29" s="12">
        <v>1016.5714285714286</v>
      </c>
      <c r="W29" s="12">
        <v>684.09523809523807</v>
      </c>
      <c r="X29" s="12">
        <v>578.61904761904759</v>
      </c>
      <c r="Y29" s="12">
        <v>918.33333333333337</v>
      </c>
      <c r="Z29" s="12">
        <v>1102.952380952381</v>
      </c>
      <c r="AA29" s="12">
        <v>135.33333333333334</v>
      </c>
      <c r="AB29" s="12">
        <v>90.095238095238102</v>
      </c>
      <c r="AC29" s="12">
        <v>218.23809523809524</v>
      </c>
      <c r="AD29" s="12">
        <v>464.61904761904759</v>
      </c>
      <c r="AE29" s="12">
        <v>1208.1904761904761</v>
      </c>
      <c r="AF29" s="12">
        <v>2136.1904761904761</v>
      </c>
      <c r="AG29" s="12">
        <v>1588.952380952381</v>
      </c>
      <c r="AH29" s="12">
        <v>2566.2380952380954</v>
      </c>
      <c r="AI29" s="12">
        <v>1492</v>
      </c>
      <c r="AJ29" s="12">
        <v>835.33333333333337</v>
      </c>
      <c r="AK29" s="12">
        <v>427.42857142857144</v>
      </c>
      <c r="AL29" s="12">
        <v>1255.5238095238096</v>
      </c>
      <c r="AM29" s="12">
        <v>367</v>
      </c>
      <c r="AN29" s="12">
        <v>582</v>
      </c>
      <c r="AO29" s="12">
        <v>679.42857142857144</v>
      </c>
      <c r="AP29" s="12">
        <v>511.28571428571428</v>
      </c>
      <c r="AQ29" s="12">
        <v>472.28571428571428</v>
      </c>
      <c r="AR29" s="12">
        <v>1051.5238095238096</v>
      </c>
      <c r="AS29" s="13">
        <v>34492.666666666664</v>
      </c>
      <c r="AT29" s="14"/>
      <c r="AW29" s="15"/>
    </row>
    <row r="30" spans="1:56">
      <c r="A30" s="1" t="s">
        <v>27</v>
      </c>
      <c r="B30" s="12">
        <v>281.33333333333331</v>
      </c>
      <c r="C30" s="12">
        <v>548</v>
      </c>
      <c r="D30" s="12">
        <v>282</v>
      </c>
      <c r="E30" s="12">
        <v>319.61904761904759</v>
      </c>
      <c r="F30" s="12">
        <v>813.33333333333337</v>
      </c>
      <c r="G30" s="12">
        <v>334.57142857142856</v>
      </c>
      <c r="H30" s="12">
        <v>646</v>
      </c>
      <c r="I30" s="12">
        <v>597.85714285714289</v>
      </c>
      <c r="J30" s="12">
        <v>769.23809523809518</v>
      </c>
      <c r="K30" s="12">
        <v>460.42857142857144</v>
      </c>
      <c r="L30" s="12">
        <v>617.42857142857144</v>
      </c>
      <c r="M30" s="12">
        <v>467.23809523809524</v>
      </c>
      <c r="N30" s="12">
        <v>371.90476190476193</v>
      </c>
      <c r="O30" s="12">
        <v>349.04761904761904</v>
      </c>
      <c r="P30" s="12">
        <v>236.52380952380952</v>
      </c>
      <c r="Q30" s="12">
        <v>200.8095238095238</v>
      </c>
      <c r="R30" s="12">
        <v>232.0952380952381</v>
      </c>
      <c r="S30" s="12">
        <v>436.57142857142856</v>
      </c>
      <c r="T30" s="12">
        <v>340.71428571428572</v>
      </c>
      <c r="U30" s="12">
        <v>430</v>
      </c>
      <c r="V30" s="12">
        <v>397.38095238095241</v>
      </c>
      <c r="W30" s="12">
        <v>204.57142857142858</v>
      </c>
      <c r="X30" s="12">
        <v>163.66666666666666</v>
      </c>
      <c r="Y30" s="12">
        <v>414.09523809523807</v>
      </c>
      <c r="Z30" s="12">
        <v>674.47619047619048</v>
      </c>
      <c r="AA30" s="12">
        <v>732.61904761904759</v>
      </c>
      <c r="AB30" s="12">
        <v>332.28571428571428</v>
      </c>
      <c r="AC30" s="12">
        <v>110</v>
      </c>
      <c r="AD30" s="12">
        <v>388.57142857142856</v>
      </c>
      <c r="AE30" s="12">
        <v>1389</v>
      </c>
      <c r="AF30" s="12">
        <v>1917.5238095238096</v>
      </c>
      <c r="AG30" s="12">
        <v>1141.1904761904761</v>
      </c>
      <c r="AH30" s="12">
        <v>2590.4285714285716</v>
      </c>
      <c r="AI30" s="12">
        <v>1105.1904761904761</v>
      </c>
      <c r="AJ30" s="12">
        <v>545.09523809523807</v>
      </c>
      <c r="AK30" s="12">
        <v>184.1904761904762</v>
      </c>
      <c r="AL30" s="12">
        <v>569.76190476190482</v>
      </c>
      <c r="AM30" s="12">
        <v>174.9047619047619</v>
      </c>
      <c r="AN30" s="12">
        <v>365.42857142857144</v>
      </c>
      <c r="AO30" s="12">
        <v>379.66666666666669</v>
      </c>
      <c r="AP30" s="12">
        <v>317.76190476190476</v>
      </c>
      <c r="AQ30" s="12">
        <v>1390.7619047619048</v>
      </c>
      <c r="AR30" s="12">
        <v>611.61904761904759</v>
      </c>
      <c r="AS30" s="13">
        <v>24976.095238095244</v>
      </c>
      <c r="AT30" s="14"/>
      <c r="AW30" s="15"/>
    </row>
    <row r="31" spans="1:56">
      <c r="A31" s="1" t="s">
        <v>28</v>
      </c>
      <c r="B31" s="12">
        <v>205.14285714285714</v>
      </c>
      <c r="C31" s="12">
        <v>467.8095238095238</v>
      </c>
      <c r="D31" s="12">
        <v>280.42857142857144</v>
      </c>
      <c r="E31" s="12">
        <v>291.85714285714283</v>
      </c>
      <c r="F31" s="12">
        <v>505.04761904761904</v>
      </c>
      <c r="G31" s="12">
        <v>344.1904761904762</v>
      </c>
      <c r="H31" s="12">
        <v>604.90476190476193</v>
      </c>
      <c r="I31" s="12">
        <v>525.09523809523807</v>
      </c>
      <c r="J31" s="12">
        <v>561.95238095238096</v>
      </c>
      <c r="K31" s="12">
        <v>345.38095238095241</v>
      </c>
      <c r="L31" s="12">
        <v>546.33333333333337</v>
      </c>
      <c r="M31" s="12">
        <v>321.61904761904759</v>
      </c>
      <c r="N31" s="12">
        <v>333.1904761904762</v>
      </c>
      <c r="O31" s="12">
        <v>285.95238095238096</v>
      </c>
      <c r="P31" s="12">
        <v>210.57142857142858</v>
      </c>
      <c r="Q31" s="12">
        <v>171.8095238095238</v>
      </c>
      <c r="R31" s="12">
        <v>200.61904761904762</v>
      </c>
      <c r="S31" s="12">
        <v>355.52380952380952</v>
      </c>
      <c r="T31" s="12">
        <v>306.42857142857144</v>
      </c>
      <c r="U31" s="12">
        <v>362.76190476190476</v>
      </c>
      <c r="V31" s="12">
        <v>291.09523809523807</v>
      </c>
      <c r="W31" s="12">
        <v>173.38095238095238</v>
      </c>
      <c r="X31" s="12">
        <v>139.52380952380952</v>
      </c>
      <c r="Y31" s="12">
        <v>381.8095238095238</v>
      </c>
      <c r="Z31" s="12">
        <v>479</v>
      </c>
      <c r="AA31" s="12">
        <v>424.66666666666669</v>
      </c>
      <c r="AB31" s="12">
        <v>417.76190476190476</v>
      </c>
      <c r="AC31" s="12">
        <v>349.76190476190476</v>
      </c>
      <c r="AD31" s="12">
        <v>63.38095238095238</v>
      </c>
      <c r="AE31" s="12">
        <v>802.33333333333337</v>
      </c>
      <c r="AF31" s="12">
        <v>1158.2380952380952</v>
      </c>
      <c r="AG31" s="12">
        <v>717.42857142857144</v>
      </c>
      <c r="AH31" s="12">
        <v>1614.4285714285713</v>
      </c>
      <c r="AI31" s="12">
        <v>658.23809523809518</v>
      </c>
      <c r="AJ31" s="12">
        <v>407.23809523809524</v>
      </c>
      <c r="AK31" s="12">
        <v>158.66666666666666</v>
      </c>
      <c r="AL31" s="12">
        <v>440.1904761904762</v>
      </c>
      <c r="AM31" s="12">
        <v>161.28571428571428</v>
      </c>
      <c r="AN31" s="12">
        <v>390.33333333333331</v>
      </c>
      <c r="AO31" s="12">
        <v>335.23809523809524</v>
      </c>
      <c r="AP31" s="12">
        <v>261.85714285714283</v>
      </c>
      <c r="AQ31" s="12">
        <v>518.04761904761904</v>
      </c>
      <c r="AR31" s="12">
        <v>394.28571428571428</v>
      </c>
      <c r="AS31" s="13">
        <v>18061.285714285706</v>
      </c>
      <c r="AT31" s="14"/>
      <c r="AW31" s="15"/>
    </row>
    <row r="32" spans="1:56">
      <c r="A32" s="1">
        <v>16</v>
      </c>
      <c r="B32" s="12">
        <v>107.42857142857143</v>
      </c>
      <c r="C32" s="12">
        <v>118.76190476190476</v>
      </c>
      <c r="D32" s="12">
        <v>68.571428571428569</v>
      </c>
      <c r="E32" s="12">
        <v>117.14285714285714</v>
      </c>
      <c r="F32" s="12">
        <v>339.52380952380952</v>
      </c>
      <c r="G32" s="12">
        <v>166.23809523809524</v>
      </c>
      <c r="H32" s="12">
        <v>288.90476190476193</v>
      </c>
      <c r="I32" s="12">
        <v>259.1904761904762</v>
      </c>
      <c r="J32" s="12">
        <v>254.28571428571428</v>
      </c>
      <c r="K32" s="12">
        <v>147.0952380952381</v>
      </c>
      <c r="L32" s="12">
        <v>212.95238095238096</v>
      </c>
      <c r="M32" s="12">
        <v>120.61904761904762</v>
      </c>
      <c r="N32" s="12">
        <v>101.38095238095238</v>
      </c>
      <c r="O32" s="12">
        <v>77</v>
      </c>
      <c r="P32" s="12">
        <v>64.38095238095238</v>
      </c>
      <c r="Q32" s="12">
        <v>51.476190476190474</v>
      </c>
      <c r="R32" s="12">
        <v>52.761904761904759</v>
      </c>
      <c r="S32" s="12">
        <v>90.428571428571431</v>
      </c>
      <c r="T32" s="12">
        <v>68.761904761904759</v>
      </c>
      <c r="U32" s="12">
        <v>84</v>
      </c>
      <c r="V32" s="12">
        <v>81.857142857142861</v>
      </c>
      <c r="W32" s="12">
        <v>35.095238095238095</v>
      </c>
      <c r="X32" s="12">
        <v>35.095238095238095</v>
      </c>
      <c r="Y32" s="12">
        <v>141.38095238095238</v>
      </c>
      <c r="Z32" s="12">
        <v>177.42857142857142</v>
      </c>
      <c r="AA32" s="12">
        <v>984.14285714285711</v>
      </c>
      <c r="AB32" s="12">
        <v>1134.8571428571429</v>
      </c>
      <c r="AC32" s="12">
        <v>1634</v>
      </c>
      <c r="AD32" s="12">
        <v>889.38095238095241</v>
      </c>
      <c r="AE32" s="12">
        <v>31.047619047619047</v>
      </c>
      <c r="AF32" s="12">
        <v>336.90476190476193</v>
      </c>
      <c r="AG32" s="12">
        <v>343.90476190476193</v>
      </c>
      <c r="AH32" s="12">
        <v>823</v>
      </c>
      <c r="AI32" s="12">
        <v>280</v>
      </c>
      <c r="AJ32" s="12">
        <v>146.52380952380952</v>
      </c>
      <c r="AK32" s="12">
        <v>42.80952380952381</v>
      </c>
      <c r="AL32" s="12">
        <v>112.04761904761905</v>
      </c>
      <c r="AM32" s="12">
        <v>33.714285714285715</v>
      </c>
      <c r="AN32" s="12">
        <v>110.33333333333333</v>
      </c>
      <c r="AO32" s="12">
        <v>99.761904761904759</v>
      </c>
      <c r="AP32" s="12">
        <v>108.76190476190476</v>
      </c>
      <c r="AQ32" s="12">
        <v>194</v>
      </c>
      <c r="AR32" s="12">
        <v>187.47619047619048</v>
      </c>
      <c r="AS32" s="13">
        <v>10776.238095238094</v>
      </c>
      <c r="AT32" s="14"/>
      <c r="AW32" s="15"/>
    </row>
    <row r="33" spans="1:49">
      <c r="A33" s="1">
        <v>24</v>
      </c>
      <c r="B33" s="12">
        <v>102.0952380952381</v>
      </c>
      <c r="C33" s="12">
        <v>129.04761904761904</v>
      </c>
      <c r="D33" s="12">
        <v>59.095238095238095</v>
      </c>
      <c r="E33" s="12">
        <v>85.523809523809518</v>
      </c>
      <c r="F33" s="12">
        <v>294.71428571428572</v>
      </c>
      <c r="G33" s="12">
        <v>121.61904761904762</v>
      </c>
      <c r="H33" s="12">
        <v>196.42857142857142</v>
      </c>
      <c r="I33" s="12">
        <v>234.28571428571428</v>
      </c>
      <c r="J33" s="12">
        <v>258.85714285714283</v>
      </c>
      <c r="K33" s="12">
        <v>102.66666666666667</v>
      </c>
      <c r="L33" s="12">
        <v>154.47619047619048</v>
      </c>
      <c r="M33" s="12">
        <v>106</v>
      </c>
      <c r="N33" s="12">
        <v>65.952380952380949</v>
      </c>
      <c r="O33" s="12">
        <v>64.761904761904759</v>
      </c>
      <c r="P33" s="12">
        <v>46.571428571428569</v>
      </c>
      <c r="Q33" s="12">
        <v>32.428571428571431</v>
      </c>
      <c r="R33" s="12">
        <v>31.238095238095237</v>
      </c>
      <c r="S33" s="12">
        <v>39.61904761904762</v>
      </c>
      <c r="T33" s="12">
        <v>67.714285714285708</v>
      </c>
      <c r="U33" s="12">
        <v>48.571428571428569</v>
      </c>
      <c r="V33" s="12">
        <v>49.047619047619051</v>
      </c>
      <c r="W33" s="12">
        <v>25.095238095238095</v>
      </c>
      <c r="X33" s="12">
        <v>24.523809523809526</v>
      </c>
      <c r="Y33" s="12">
        <v>99.80952380952381</v>
      </c>
      <c r="Z33" s="12">
        <v>136.8095238095238</v>
      </c>
      <c r="AA33" s="12">
        <v>1355.8095238095239</v>
      </c>
      <c r="AB33" s="12">
        <v>1710.1904761904761</v>
      </c>
      <c r="AC33" s="12">
        <v>2261.9523809523807</v>
      </c>
      <c r="AD33" s="12">
        <v>1220.5714285714287</v>
      </c>
      <c r="AE33" s="12">
        <v>327.42857142857144</v>
      </c>
      <c r="AF33" s="12">
        <v>42.142857142857146</v>
      </c>
      <c r="AG33" s="12">
        <v>307.09523809523807</v>
      </c>
      <c r="AH33" s="12">
        <v>882.90476190476193</v>
      </c>
      <c r="AI33" s="12">
        <v>281.14285714285717</v>
      </c>
      <c r="AJ33" s="12">
        <v>153.57142857142858</v>
      </c>
      <c r="AK33" s="12">
        <v>19.238095238095237</v>
      </c>
      <c r="AL33" s="12">
        <v>55.523809523809526</v>
      </c>
      <c r="AM33" s="12">
        <v>26.761904761904763</v>
      </c>
      <c r="AN33" s="12">
        <v>91.428571428571431</v>
      </c>
      <c r="AO33" s="12">
        <v>86.285714285714292</v>
      </c>
      <c r="AP33" s="12">
        <v>128.14285714285714</v>
      </c>
      <c r="AQ33" s="12">
        <v>180.47619047619048</v>
      </c>
      <c r="AR33" s="12">
        <v>209.61904761904762</v>
      </c>
      <c r="AS33" s="13">
        <v>11929.857142857141</v>
      </c>
      <c r="AT33" s="14"/>
      <c r="AW33" s="15"/>
    </row>
    <row r="34" spans="1:49">
      <c r="A34" s="1" t="s">
        <v>29</v>
      </c>
      <c r="B34" s="12">
        <v>31.333333333333332</v>
      </c>
      <c r="C34" s="12">
        <v>42.047619047619051</v>
      </c>
      <c r="D34" s="12">
        <v>23.952380952380953</v>
      </c>
      <c r="E34" s="12">
        <v>28.904761904761905</v>
      </c>
      <c r="F34" s="12">
        <v>108.80952380952381</v>
      </c>
      <c r="G34" s="12">
        <v>32.61904761904762</v>
      </c>
      <c r="H34" s="12">
        <v>73.714285714285708</v>
      </c>
      <c r="I34" s="12">
        <v>122.9047619047619</v>
      </c>
      <c r="J34" s="12">
        <v>142.66666666666666</v>
      </c>
      <c r="K34" s="12">
        <v>47.428571428571431</v>
      </c>
      <c r="L34" s="12">
        <v>61.714285714285715</v>
      </c>
      <c r="M34" s="12">
        <v>48.80952380952381</v>
      </c>
      <c r="N34" s="12">
        <v>35.285714285714285</v>
      </c>
      <c r="O34" s="12">
        <v>24.047619047619047</v>
      </c>
      <c r="P34" s="12">
        <v>28</v>
      </c>
      <c r="Q34" s="12">
        <v>16.142857142857142</v>
      </c>
      <c r="R34" s="12">
        <v>12.857142857142858</v>
      </c>
      <c r="S34" s="12">
        <v>23.238095238095237</v>
      </c>
      <c r="T34" s="12">
        <v>30.666666666666668</v>
      </c>
      <c r="U34" s="12">
        <v>49.714285714285715</v>
      </c>
      <c r="V34" s="12">
        <v>43.523809523809526</v>
      </c>
      <c r="W34" s="12">
        <v>18.761904761904763</v>
      </c>
      <c r="X34" s="12">
        <v>19.095238095238095</v>
      </c>
      <c r="Y34" s="12">
        <v>43.80952380952381</v>
      </c>
      <c r="Z34" s="12">
        <v>42.761904761904759</v>
      </c>
      <c r="AA34" s="12">
        <v>1055.0952380952381</v>
      </c>
      <c r="AB34" s="12">
        <v>1268.5714285714287</v>
      </c>
      <c r="AC34" s="12">
        <v>1359.952380952381</v>
      </c>
      <c r="AD34" s="12">
        <v>679.04761904761904</v>
      </c>
      <c r="AE34" s="12">
        <v>333.71428571428572</v>
      </c>
      <c r="AF34" s="12">
        <v>311.23809523809524</v>
      </c>
      <c r="AG34" s="12">
        <v>23.904761904761905</v>
      </c>
      <c r="AH34" s="12">
        <v>167.04761904761904</v>
      </c>
      <c r="AI34" s="12">
        <v>76.761904761904759</v>
      </c>
      <c r="AJ34" s="12">
        <v>61.761904761904759</v>
      </c>
      <c r="AK34" s="12">
        <v>13.142857142857142</v>
      </c>
      <c r="AL34" s="12">
        <v>41.476190476190474</v>
      </c>
      <c r="AM34" s="12">
        <v>10.333333333333334</v>
      </c>
      <c r="AN34" s="12">
        <v>42.476190476190474</v>
      </c>
      <c r="AO34" s="12">
        <v>32.904761904761905</v>
      </c>
      <c r="AP34" s="12">
        <v>59.80952380952381</v>
      </c>
      <c r="AQ34" s="12">
        <v>82.476190476190482</v>
      </c>
      <c r="AR34" s="12">
        <v>107.38095238095238</v>
      </c>
      <c r="AS34" s="13">
        <v>6891.3809523809523</v>
      </c>
      <c r="AT34" s="14"/>
      <c r="AW34" s="15"/>
    </row>
    <row r="35" spans="1:49">
      <c r="A35" s="1" t="s">
        <v>30</v>
      </c>
      <c r="B35" s="12">
        <v>58.523809523809526</v>
      </c>
      <c r="C35" s="12">
        <v>87.523809523809518</v>
      </c>
      <c r="D35" s="12">
        <v>29.333333333333332</v>
      </c>
      <c r="E35" s="12">
        <v>37.857142857142854</v>
      </c>
      <c r="F35" s="12">
        <v>90.666666666666671</v>
      </c>
      <c r="G35" s="12">
        <v>42.61904761904762</v>
      </c>
      <c r="H35" s="12">
        <v>85.571428571428569</v>
      </c>
      <c r="I35" s="12">
        <v>106.38095238095238</v>
      </c>
      <c r="J35" s="12">
        <v>134.1904761904762</v>
      </c>
      <c r="K35" s="12">
        <v>73.714285714285708</v>
      </c>
      <c r="L35" s="12">
        <v>94.714285714285708</v>
      </c>
      <c r="M35" s="12">
        <v>67.238095238095241</v>
      </c>
      <c r="N35" s="12">
        <v>62.333333333333336</v>
      </c>
      <c r="O35" s="12">
        <v>53.857142857142854</v>
      </c>
      <c r="P35" s="12">
        <v>38.285714285714285</v>
      </c>
      <c r="Q35" s="12">
        <v>20.61904761904762</v>
      </c>
      <c r="R35" s="12">
        <v>24.285714285714285</v>
      </c>
      <c r="S35" s="12">
        <v>33.476190476190474</v>
      </c>
      <c r="T35" s="12">
        <v>41</v>
      </c>
      <c r="U35" s="12">
        <v>39.952380952380949</v>
      </c>
      <c r="V35" s="12">
        <v>30.61904761904762</v>
      </c>
      <c r="W35" s="12">
        <v>10.428571428571429</v>
      </c>
      <c r="X35" s="12">
        <v>15.476190476190476</v>
      </c>
      <c r="Y35" s="12">
        <v>46.428571428571431</v>
      </c>
      <c r="Z35" s="12">
        <v>80.476190476190482</v>
      </c>
      <c r="AA35" s="12">
        <v>1249.2380952380952</v>
      </c>
      <c r="AB35" s="12">
        <v>1516.0952380952381</v>
      </c>
      <c r="AC35" s="12">
        <v>3272.8095238095239</v>
      </c>
      <c r="AD35" s="12">
        <v>1538.3333333333333</v>
      </c>
      <c r="AE35" s="12">
        <v>742.66666666666663</v>
      </c>
      <c r="AF35" s="12">
        <v>844.85714285714289</v>
      </c>
      <c r="AG35" s="12">
        <v>161.8095238095238</v>
      </c>
      <c r="AH35" s="12">
        <v>61.666666666666664</v>
      </c>
      <c r="AI35" s="12">
        <v>163.38095238095238</v>
      </c>
      <c r="AJ35" s="12">
        <v>134.28571428571428</v>
      </c>
      <c r="AK35" s="12">
        <v>15.571428571428571</v>
      </c>
      <c r="AL35" s="12">
        <v>60.476190476190474</v>
      </c>
      <c r="AM35" s="12">
        <v>18.571428571428573</v>
      </c>
      <c r="AN35" s="12">
        <v>59.285714285714285</v>
      </c>
      <c r="AO35" s="12">
        <v>95.238095238095241</v>
      </c>
      <c r="AP35" s="12">
        <v>135.71428571428572</v>
      </c>
      <c r="AQ35" s="12">
        <v>76.904761904761898</v>
      </c>
      <c r="AR35" s="12">
        <v>146.04761904761904</v>
      </c>
      <c r="AS35" s="13">
        <v>11707.761904761903</v>
      </c>
      <c r="AT35" s="14"/>
      <c r="AW35" s="15"/>
    </row>
    <row r="36" spans="1:49">
      <c r="A36" s="1" t="s">
        <v>31</v>
      </c>
      <c r="B36" s="12">
        <v>52.857142857142854</v>
      </c>
      <c r="C36" s="12">
        <v>119.42857142857143</v>
      </c>
      <c r="D36" s="12">
        <v>43.761904761904759</v>
      </c>
      <c r="E36" s="12">
        <v>45.61904761904762</v>
      </c>
      <c r="F36" s="12">
        <v>130.57142857142858</v>
      </c>
      <c r="G36" s="12">
        <v>49.476190476190474</v>
      </c>
      <c r="H36" s="12">
        <v>110.28571428571429</v>
      </c>
      <c r="I36" s="12">
        <v>146.9047619047619</v>
      </c>
      <c r="J36" s="12">
        <v>184.0952380952381</v>
      </c>
      <c r="K36" s="12">
        <v>102.14285714285714</v>
      </c>
      <c r="L36" s="12">
        <v>119.71428571428571</v>
      </c>
      <c r="M36" s="12">
        <v>90.285714285714292</v>
      </c>
      <c r="N36" s="12">
        <v>80.80952380952381</v>
      </c>
      <c r="O36" s="12">
        <v>72.571428571428569</v>
      </c>
      <c r="P36" s="12">
        <v>50.285714285714285</v>
      </c>
      <c r="Q36" s="12">
        <v>49.428571428571431</v>
      </c>
      <c r="R36" s="12">
        <v>49.095238095238095</v>
      </c>
      <c r="S36" s="12">
        <v>73.666666666666671</v>
      </c>
      <c r="T36" s="12">
        <v>81.142857142857139</v>
      </c>
      <c r="U36" s="12">
        <v>92.666666666666671</v>
      </c>
      <c r="V36" s="12">
        <v>72.714285714285708</v>
      </c>
      <c r="W36" s="12">
        <v>23.476190476190474</v>
      </c>
      <c r="X36" s="12">
        <v>21.142857142857142</v>
      </c>
      <c r="Y36" s="12">
        <v>35.571428571428569</v>
      </c>
      <c r="Z36" s="12">
        <v>60.095238095238095</v>
      </c>
      <c r="AA36" s="12">
        <v>1100.5714285714287</v>
      </c>
      <c r="AB36" s="12">
        <v>1330.5238095238096</v>
      </c>
      <c r="AC36" s="12">
        <v>1301.047619047619</v>
      </c>
      <c r="AD36" s="12">
        <v>696.85714285714289</v>
      </c>
      <c r="AE36" s="12">
        <v>281.66666666666669</v>
      </c>
      <c r="AF36" s="12">
        <v>323.28571428571428</v>
      </c>
      <c r="AG36" s="12">
        <v>87.333333333333329</v>
      </c>
      <c r="AH36" s="12">
        <v>183.28571428571428</v>
      </c>
      <c r="AI36" s="12">
        <v>15.952380952380953</v>
      </c>
      <c r="AJ36" s="12">
        <v>51.19047619047619</v>
      </c>
      <c r="AK36" s="12">
        <v>31.238095238095237</v>
      </c>
      <c r="AL36" s="12">
        <v>120.76190476190476</v>
      </c>
      <c r="AM36" s="12">
        <v>42.047619047619051</v>
      </c>
      <c r="AN36" s="12">
        <v>84.476190476190482</v>
      </c>
      <c r="AO36" s="12">
        <v>70.19047619047619</v>
      </c>
      <c r="AP36" s="12">
        <v>126.66666666666667</v>
      </c>
      <c r="AQ36" s="12">
        <v>151.57142857142858</v>
      </c>
      <c r="AR36" s="12">
        <v>218.1904761904762</v>
      </c>
      <c r="AS36" s="13">
        <v>8198.7619047619064</v>
      </c>
      <c r="AT36" s="14"/>
      <c r="AW36" s="15"/>
    </row>
    <row r="37" spans="1:49">
      <c r="A37" s="1" t="s">
        <v>32</v>
      </c>
      <c r="B37" s="12">
        <v>15.476190476190476</v>
      </c>
      <c r="C37" s="12">
        <v>26.857142857142858</v>
      </c>
      <c r="D37" s="12">
        <v>2.7619047619047619</v>
      </c>
      <c r="E37" s="12">
        <v>5.0476190476190474</v>
      </c>
      <c r="F37" s="12">
        <v>29.285714285714285</v>
      </c>
      <c r="G37" s="12">
        <v>11.857142857142858</v>
      </c>
      <c r="H37" s="12">
        <v>28.333333333333332</v>
      </c>
      <c r="I37" s="12">
        <v>59.285714285714285</v>
      </c>
      <c r="J37" s="12">
        <v>90.142857142857139</v>
      </c>
      <c r="K37" s="12">
        <v>11.19047619047619</v>
      </c>
      <c r="L37" s="12">
        <v>12.952380952380953</v>
      </c>
      <c r="M37" s="12">
        <v>14.761904761904763</v>
      </c>
      <c r="N37" s="12">
        <v>7.6190476190476186</v>
      </c>
      <c r="O37" s="12">
        <v>12.476190476190476</v>
      </c>
      <c r="P37" s="12">
        <v>7.7142857142857144</v>
      </c>
      <c r="Q37" s="12">
        <v>5.0952380952380949</v>
      </c>
      <c r="R37" s="12">
        <v>8.9047619047619051</v>
      </c>
      <c r="S37" s="12">
        <v>9.0476190476190474</v>
      </c>
      <c r="T37" s="12">
        <v>23.047619047619047</v>
      </c>
      <c r="U37" s="12">
        <v>18.19047619047619</v>
      </c>
      <c r="V37" s="12">
        <v>16.571428571428573</v>
      </c>
      <c r="W37" s="12">
        <v>4.1428571428571432</v>
      </c>
      <c r="X37" s="12">
        <v>2.3809523809523809</v>
      </c>
      <c r="Y37" s="12">
        <v>6.8095238095238093</v>
      </c>
      <c r="Z37" s="12">
        <v>12.428571428571429</v>
      </c>
      <c r="AA37" s="12">
        <v>629</v>
      </c>
      <c r="AB37" s="12">
        <v>743.38095238095241</v>
      </c>
      <c r="AC37" s="12">
        <v>640.61904761904759</v>
      </c>
      <c r="AD37" s="12">
        <v>433.8095238095238</v>
      </c>
      <c r="AE37" s="12">
        <v>139.04761904761904</v>
      </c>
      <c r="AF37" s="12">
        <v>153.71428571428572</v>
      </c>
      <c r="AG37" s="12">
        <v>67.952380952380949</v>
      </c>
      <c r="AH37" s="12">
        <v>138.42857142857142</v>
      </c>
      <c r="AI37" s="12">
        <v>49.714285714285715</v>
      </c>
      <c r="AJ37" s="12">
        <v>8.0952380952380949</v>
      </c>
      <c r="AK37" s="12">
        <v>3.7142857142857144</v>
      </c>
      <c r="AL37" s="12">
        <v>21.428571428571427</v>
      </c>
      <c r="AM37" s="12">
        <v>7.3809523809523814</v>
      </c>
      <c r="AN37" s="12">
        <v>20.047619047619047</v>
      </c>
      <c r="AO37" s="12">
        <v>14.619047619047619</v>
      </c>
      <c r="AP37" s="12">
        <v>60.476190476190474</v>
      </c>
      <c r="AQ37" s="12">
        <v>73.142857142857139</v>
      </c>
      <c r="AR37" s="12">
        <v>87.095238095238102</v>
      </c>
      <c r="AS37" s="13">
        <v>3735.5714285714294</v>
      </c>
      <c r="AT37" s="14"/>
      <c r="AW37" s="15"/>
    </row>
    <row r="38" spans="1:49">
      <c r="A38" s="1" t="s">
        <v>33</v>
      </c>
      <c r="B38" s="12">
        <v>8</v>
      </c>
      <c r="C38" s="12">
        <v>8.2380952380952372</v>
      </c>
      <c r="D38" s="12">
        <v>6.0952380952380949</v>
      </c>
      <c r="E38" s="12">
        <v>7.5714285714285712</v>
      </c>
      <c r="F38" s="12">
        <v>42.142857142857146</v>
      </c>
      <c r="G38" s="12">
        <v>11.428571428571429</v>
      </c>
      <c r="H38" s="12">
        <v>32.047619047619051</v>
      </c>
      <c r="I38" s="12">
        <v>70.857142857142861</v>
      </c>
      <c r="J38" s="12">
        <v>107.85714285714286</v>
      </c>
      <c r="K38" s="12">
        <v>94.952380952380949</v>
      </c>
      <c r="L38" s="12">
        <v>65.142857142857139</v>
      </c>
      <c r="M38" s="12">
        <v>65.238095238095241</v>
      </c>
      <c r="N38" s="12">
        <v>38.476190476190474</v>
      </c>
      <c r="O38" s="12">
        <v>76.904761904761898</v>
      </c>
      <c r="P38" s="12">
        <v>43</v>
      </c>
      <c r="Q38" s="12">
        <v>24.80952380952381</v>
      </c>
      <c r="R38" s="12">
        <v>18.523809523809526</v>
      </c>
      <c r="S38" s="12">
        <v>34.761904761904759</v>
      </c>
      <c r="T38" s="12">
        <v>7.666666666666667</v>
      </c>
      <c r="U38" s="12">
        <v>4.3809523809523814</v>
      </c>
      <c r="V38" s="12">
        <v>5.1904761904761907</v>
      </c>
      <c r="W38" s="12">
        <v>3.7619047619047619</v>
      </c>
      <c r="X38" s="12">
        <v>1.3333333333333333</v>
      </c>
      <c r="Y38" s="12">
        <v>7.9523809523809526</v>
      </c>
      <c r="Z38" s="12">
        <v>8.8095238095238102</v>
      </c>
      <c r="AA38" s="12">
        <v>446.57142857142856</v>
      </c>
      <c r="AB38" s="12">
        <v>402.04761904761904</v>
      </c>
      <c r="AC38" s="12">
        <v>227.52380952380952</v>
      </c>
      <c r="AD38" s="12">
        <v>178.66666666666666</v>
      </c>
      <c r="AE38" s="12">
        <v>39.523809523809526</v>
      </c>
      <c r="AF38" s="12">
        <v>26.714285714285715</v>
      </c>
      <c r="AG38" s="12">
        <v>11.380952380952381</v>
      </c>
      <c r="AH38" s="12">
        <v>15.19047619047619</v>
      </c>
      <c r="AI38" s="12">
        <v>28.904761904761905</v>
      </c>
      <c r="AJ38" s="12">
        <v>3.6666666666666665</v>
      </c>
      <c r="AK38" s="12">
        <v>4.9047619047619051</v>
      </c>
      <c r="AL38" s="12">
        <v>126.14285714285714</v>
      </c>
      <c r="AM38" s="12">
        <v>1.2857142857142858</v>
      </c>
      <c r="AN38" s="12">
        <v>3.6190476190476191</v>
      </c>
      <c r="AO38" s="12">
        <v>4.333333333333333</v>
      </c>
      <c r="AP38" s="12">
        <v>5.5714285714285712</v>
      </c>
      <c r="AQ38" s="12">
        <v>20.285714285714285</v>
      </c>
      <c r="AR38" s="12">
        <v>3.0476190476190474</v>
      </c>
      <c r="AS38" s="13">
        <v>2392.8095238095243</v>
      </c>
      <c r="AT38" s="14"/>
      <c r="AW38" s="15"/>
    </row>
    <row r="39" spans="1:49">
      <c r="A39" s="1" t="s">
        <v>34</v>
      </c>
      <c r="B39" s="12">
        <v>21.38095238095238</v>
      </c>
      <c r="C39" s="12">
        <v>40.238095238095241</v>
      </c>
      <c r="D39" s="12">
        <v>16.142857142857142</v>
      </c>
      <c r="E39" s="12">
        <v>18</v>
      </c>
      <c r="F39" s="12">
        <v>122.52380952380952</v>
      </c>
      <c r="G39" s="12">
        <v>30.857142857142858</v>
      </c>
      <c r="H39" s="12">
        <v>70.952380952380949</v>
      </c>
      <c r="I39" s="12">
        <v>213</v>
      </c>
      <c r="J39" s="12">
        <v>263</v>
      </c>
      <c r="K39" s="12">
        <v>183.61904761904762</v>
      </c>
      <c r="L39" s="12">
        <v>135.38095238095238</v>
      </c>
      <c r="M39" s="12">
        <v>272.04761904761904</v>
      </c>
      <c r="N39" s="12">
        <v>100.61904761904762</v>
      </c>
      <c r="O39" s="12">
        <v>218.42857142857142</v>
      </c>
      <c r="P39" s="12">
        <v>81.80952380952381</v>
      </c>
      <c r="Q39" s="12">
        <v>46.761904761904759</v>
      </c>
      <c r="R39" s="12">
        <v>57.476190476190474</v>
      </c>
      <c r="S39" s="12">
        <v>89.047619047619051</v>
      </c>
      <c r="T39" s="12">
        <v>11.238095238095237</v>
      </c>
      <c r="U39" s="12">
        <v>4.5238095238095237</v>
      </c>
      <c r="V39" s="12">
        <v>6.9523809523809526</v>
      </c>
      <c r="W39" s="12">
        <v>2.6666666666666665</v>
      </c>
      <c r="X39" s="12">
        <v>3.2380952380952381</v>
      </c>
      <c r="Y39" s="12">
        <v>15.380952380952381</v>
      </c>
      <c r="Z39" s="12">
        <v>21.285714285714285</v>
      </c>
      <c r="AA39" s="12">
        <v>1637.952380952381</v>
      </c>
      <c r="AB39" s="12">
        <v>1262.9047619047619</v>
      </c>
      <c r="AC39" s="12">
        <v>631.85714285714289</v>
      </c>
      <c r="AD39" s="12">
        <v>499.04761904761904</v>
      </c>
      <c r="AE39" s="12">
        <v>115.28571428571429</v>
      </c>
      <c r="AF39" s="12">
        <v>59.61904761904762</v>
      </c>
      <c r="AG39" s="12">
        <v>50.285714285714285</v>
      </c>
      <c r="AH39" s="12">
        <v>64.142857142857139</v>
      </c>
      <c r="AI39" s="12">
        <v>121.57142857142857</v>
      </c>
      <c r="AJ39" s="12">
        <v>23.761904761904763</v>
      </c>
      <c r="AK39" s="12">
        <v>139.9047619047619</v>
      </c>
      <c r="AL39" s="12">
        <v>18.238095238095237</v>
      </c>
      <c r="AM39" s="12">
        <v>1.9047619047619047</v>
      </c>
      <c r="AN39" s="12">
        <v>11.952380952380953</v>
      </c>
      <c r="AO39" s="12">
        <v>14.666666666666666</v>
      </c>
      <c r="AP39" s="12">
        <v>11.523809523809524</v>
      </c>
      <c r="AQ39" s="12">
        <v>115.04761904761905</v>
      </c>
      <c r="AR39" s="12">
        <v>16.61904761904762</v>
      </c>
      <c r="AS39" s="13">
        <v>6865.8095238095229</v>
      </c>
      <c r="AT39" s="14"/>
      <c r="AW39" s="15"/>
    </row>
    <row r="40" spans="1:49">
      <c r="A40" s="1" t="s">
        <v>35</v>
      </c>
      <c r="B40" s="12">
        <v>9.9523809523809526</v>
      </c>
      <c r="C40" s="12">
        <v>11.476190476190476</v>
      </c>
      <c r="D40" s="12">
        <v>4.5714285714285712</v>
      </c>
      <c r="E40" s="12">
        <v>4.3809523809523814</v>
      </c>
      <c r="F40" s="12">
        <v>39.666666666666664</v>
      </c>
      <c r="G40" s="12">
        <v>8.1904761904761898</v>
      </c>
      <c r="H40" s="12">
        <v>41.38095238095238</v>
      </c>
      <c r="I40" s="12">
        <v>138.66666666666666</v>
      </c>
      <c r="J40" s="12">
        <v>129.52380952380952</v>
      </c>
      <c r="K40" s="12">
        <v>11.047619047619047</v>
      </c>
      <c r="L40" s="12">
        <v>12.523809523809524</v>
      </c>
      <c r="M40" s="12">
        <v>39.904761904761905</v>
      </c>
      <c r="N40" s="12">
        <v>5</v>
      </c>
      <c r="O40" s="12">
        <v>8.5238095238095237</v>
      </c>
      <c r="P40" s="12">
        <v>9.3809523809523814</v>
      </c>
      <c r="Q40" s="12">
        <v>5.4761904761904763</v>
      </c>
      <c r="R40" s="12">
        <v>3.6190476190476191</v>
      </c>
      <c r="S40" s="12">
        <v>6.333333333333333</v>
      </c>
      <c r="T40" s="12">
        <v>69.38095238095238</v>
      </c>
      <c r="U40" s="12">
        <v>35.80952380952381</v>
      </c>
      <c r="V40" s="12">
        <v>67.095238095238102</v>
      </c>
      <c r="W40" s="12">
        <v>14.238095238095237</v>
      </c>
      <c r="X40" s="12">
        <v>8.0476190476190474</v>
      </c>
      <c r="Y40" s="12">
        <v>21.285714285714285</v>
      </c>
      <c r="Z40" s="12">
        <v>5.4761904761904763</v>
      </c>
      <c r="AA40" s="12">
        <v>389.8095238095238</v>
      </c>
      <c r="AB40" s="12">
        <v>355</v>
      </c>
      <c r="AC40" s="12">
        <v>207.85714285714286</v>
      </c>
      <c r="AD40" s="12">
        <v>182.95238095238096</v>
      </c>
      <c r="AE40" s="12">
        <v>35</v>
      </c>
      <c r="AF40" s="12">
        <v>28.476190476190474</v>
      </c>
      <c r="AG40" s="12">
        <v>10.476190476190476</v>
      </c>
      <c r="AH40" s="12">
        <v>17.666666666666668</v>
      </c>
      <c r="AI40" s="12">
        <v>38.761904761904759</v>
      </c>
      <c r="AJ40" s="12">
        <v>7.333333333333333</v>
      </c>
      <c r="AK40" s="12">
        <v>1.5238095238095237</v>
      </c>
      <c r="AL40" s="12">
        <v>1.1428571428571428</v>
      </c>
      <c r="AM40" s="12">
        <v>4.2380952380952381</v>
      </c>
      <c r="AN40" s="12">
        <v>71.666666666666671</v>
      </c>
      <c r="AO40" s="12">
        <v>5.4761904761904763</v>
      </c>
      <c r="AP40" s="12">
        <v>7</v>
      </c>
      <c r="AQ40" s="12">
        <v>42.428571428571431</v>
      </c>
      <c r="AR40" s="12">
        <v>10.095238095238095</v>
      </c>
      <c r="AS40" s="13">
        <v>2128.8095238095234</v>
      </c>
      <c r="AT40" s="14"/>
      <c r="AW40" s="15"/>
    </row>
    <row r="41" spans="1:49">
      <c r="A41" s="1" t="s">
        <v>36</v>
      </c>
      <c r="B41" s="12">
        <v>49.761904761904759</v>
      </c>
      <c r="C41" s="12">
        <v>44.38095238095238</v>
      </c>
      <c r="D41" s="12">
        <v>15.238095238095237</v>
      </c>
      <c r="E41" s="12">
        <v>16.095238095238095</v>
      </c>
      <c r="F41" s="12">
        <v>88.904761904761898</v>
      </c>
      <c r="G41" s="12">
        <v>29.095238095238095</v>
      </c>
      <c r="H41" s="12">
        <v>208.42857142857142</v>
      </c>
      <c r="I41" s="12">
        <v>246.9047619047619</v>
      </c>
      <c r="J41" s="12">
        <v>307.61904761904759</v>
      </c>
      <c r="K41" s="12">
        <v>41.19047619047619</v>
      </c>
      <c r="L41" s="12">
        <v>66.61904761904762</v>
      </c>
      <c r="M41" s="12">
        <v>134.23809523809524</v>
      </c>
      <c r="N41" s="12">
        <v>38.476190476190474</v>
      </c>
      <c r="O41" s="12">
        <v>26.047619047619047</v>
      </c>
      <c r="P41" s="12">
        <v>47.952380952380949</v>
      </c>
      <c r="Q41" s="12">
        <v>18.285714285714285</v>
      </c>
      <c r="R41" s="12">
        <v>14.80952380952381</v>
      </c>
      <c r="S41" s="12">
        <v>43.142857142857146</v>
      </c>
      <c r="T41" s="12">
        <v>368.09523809523807</v>
      </c>
      <c r="U41" s="12">
        <v>144.38095238095238</v>
      </c>
      <c r="V41" s="12">
        <v>234.76190476190476</v>
      </c>
      <c r="W41" s="12">
        <v>41.857142857142854</v>
      </c>
      <c r="X41" s="12">
        <v>25.238095238095237</v>
      </c>
      <c r="Y41" s="12">
        <v>56.19047619047619</v>
      </c>
      <c r="Z41" s="12">
        <v>39.047619047619051</v>
      </c>
      <c r="AA41" s="12">
        <v>604.38095238095241</v>
      </c>
      <c r="AB41" s="12">
        <v>550.42857142857144</v>
      </c>
      <c r="AC41" s="12">
        <v>451.28571428571428</v>
      </c>
      <c r="AD41" s="12">
        <v>456.04761904761904</v>
      </c>
      <c r="AE41" s="12">
        <v>120.61904761904762</v>
      </c>
      <c r="AF41" s="12">
        <v>102.95238095238095</v>
      </c>
      <c r="AG41" s="12">
        <v>52.19047619047619</v>
      </c>
      <c r="AH41" s="12">
        <v>58.476190476190474</v>
      </c>
      <c r="AI41" s="12">
        <v>85.666666666666671</v>
      </c>
      <c r="AJ41" s="12">
        <v>20.80952380952381</v>
      </c>
      <c r="AK41" s="12">
        <v>5.5238095238095237</v>
      </c>
      <c r="AL41" s="12">
        <v>12.047619047619047</v>
      </c>
      <c r="AM41" s="12">
        <v>87.714285714285708</v>
      </c>
      <c r="AN41" s="12">
        <v>15.619047619047619</v>
      </c>
      <c r="AO41" s="12">
        <v>20.523809523809526</v>
      </c>
      <c r="AP41" s="12">
        <v>27.761904761904763</v>
      </c>
      <c r="AQ41" s="12">
        <v>90.904761904761898</v>
      </c>
      <c r="AR41" s="12">
        <v>24.857142857142858</v>
      </c>
      <c r="AS41" s="13">
        <v>5137.6190476190468</v>
      </c>
      <c r="AT41" s="14"/>
      <c r="AW41" s="15"/>
    </row>
    <row r="42" spans="1:49">
      <c r="A42" s="1" t="s">
        <v>53</v>
      </c>
      <c r="B42" s="12">
        <v>9.3333333333333339</v>
      </c>
      <c r="C42" s="12">
        <v>26</v>
      </c>
      <c r="D42" s="12">
        <v>7.0476190476190474</v>
      </c>
      <c r="E42" s="12">
        <v>5.2380952380952381</v>
      </c>
      <c r="F42" s="12">
        <v>28.714285714285715</v>
      </c>
      <c r="G42" s="12">
        <v>7.6190476190476186</v>
      </c>
      <c r="H42" s="12">
        <v>22.142857142857142</v>
      </c>
      <c r="I42" s="12">
        <v>56.285714285714285</v>
      </c>
      <c r="J42" s="12">
        <v>79.095238095238102</v>
      </c>
      <c r="K42" s="12">
        <v>12.761904761904763</v>
      </c>
      <c r="L42" s="12">
        <v>14.047619047619047</v>
      </c>
      <c r="M42" s="12">
        <v>18.142857142857142</v>
      </c>
      <c r="N42" s="12">
        <v>6.1428571428571432</v>
      </c>
      <c r="O42" s="12">
        <v>8.6190476190476186</v>
      </c>
      <c r="P42" s="12">
        <v>8.0952380952380949</v>
      </c>
      <c r="Q42" s="12">
        <v>6.4761904761904763</v>
      </c>
      <c r="R42" s="12">
        <v>7.333333333333333</v>
      </c>
      <c r="S42" s="12">
        <v>7.333333333333333</v>
      </c>
      <c r="T42" s="12">
        <v>15.428571428571429</v>
      </c>
      <c r="U42" s="12">
        <v>16.714285714285715</v>
      </c>
      <c r="V42" s="12">
        <v>17.142857142857142</v>
      </c>
      <c r="W42" s="12">
        <v>3.1428571428571428</v>
      </c>
      <c r="X42" s="12">
        <v>6.7619047619047619</v>
      </c>
      <c r="Y42" s="12">
        <v>6.8095238095238093</v>
      </c>
      <c r="Z42" s="12">
        <v>6.1904761904761907</v>
      </c>
      <c r="AA42" s="12">
        <v>521.33333333333337</v>
      </c>
      <c r="AB42" s="12">
        <v>607.19047619047615</v>
      </c>
      <c r="AC42" s="12">
        <v>444.71428571428572</v>
      </c>
      <c r="AD42" s="12">
        <v>349.66666666666669</v>
      </c>
      <c r="AE42" s="12">
        <v>94.142857142857139</v>
      </c>
      <c r="AF42" s="12">
        <v>92.666666666666671</v>
      </c>
      <c r="AG42" s="12">
        <v>42.571428571428569</v>
      </c>
      <c r="AH42" s="12">
        <v>93</v>
      </c>
      <c r="AI42" s="12">
        <v>71.142857142857139</v>
      </c>
      <c r="AJ42" s="12">
        <v>13.761904761904763</v>
      </c>
      <c r="AK42" s="12">
        <v>3.7142857142857144</v>
      </c>
      <c r="AL42" s="12">
        <v>14.380952380952381</v>
      </c>
      <c r="AM42" s="12">
        <v>5.4761904761904763</v>
      </c>
      <c r="AN42" s="12">
        <v>19.80952380952381</v>
      </c>
      <c r="AO42" s="12">
        <v>7.1428571428571432</v>
      </c>
      <c r="AP42" s="12">
        <v>35.238095238095241</v>
      </c>
      <c r="AQ42" s="12">
        <v>32.476190476190474</v>
      </c>
      <c r="AR42" s="12">
        <v>61.047619047619051</v>
      </c>
      <c r="AS42" s="13">
        <v>2914.8571428571431</v>
      </c>
      <c r="AT42" s="14"/>
      <c r="AW42" s="15"/>
    </row>
    <row r="43" spans="1:49">
      <c r="A43" s="1" t="s">
        <v>54</v>
      </c>
      <c r="B43" s="12">
        <v>14.238095238095237</v>
      </c>
      <c r="C43" s="12">
        <v>35.857142857142854</v>
      </c>
      <c r="D43" s="12">
        <v>3.1428571428571428</v>
      </c>
      <c r="E43" s="12">
        <v>7.333333333333333</v>
      </c>
      <c r="F43" s="12">
        <v>27.714285714285715</v>
      </c>
      <c r="G43" s="12">
        <v>8.6190476190476186</v>
      </c>
      <c r="H43" s="12">
        <v>25.857142857142858</v>
      </c>
      <c r="I43" s="12">
        <v>43.904761904761905</v>
      </c>
      <c r="J43" s="12">
        <v>71.095238095238102</v>
      </c>
      <c r="K43" s="12">
        <v>12.095238095238095</v>
      </c>
      <c r="L43" s="12">
        <v>14.047619047619047</v>
      </c>
      <c r="M43" s="12">
        <v>21.904761904761905</v>
      </c>
      <c r="N43" s="12">
        <v>18.761904761904763</v>
      </c>
      <c r="O43" s="12">
        <v>10.285714285714286</v>
      </c>
      <c r="P43" s="12">
        <v>11.523809523809524</v>
      </c>
      <c r="Q43" s="12">
        <v>5.9047619047619051</v>
      </c>
      <c r="R43" s="12">
        <v>4.1904761904761907</v>
      </c>
      <c r="S43" s="12">
        <v>9.0952380952380949</v>
      </c>
      <c r="T43" s="12">
        <v>24.61904761904762</v>
      </c>
      <c r="U43" s="12">
        <v>23.285714285714285</v>
      </c>
      <c r="V43" s="12">
        <v>19.714285714285715</v>
      </c>
      <c r="W43" s="12">
        <v>4.5238095238095237</v>
      </c>
      <c r="X43" s="12">
        <v>4.6190476190476186</v>
      </c>
      <c r="Y43" s="12">
        <v>6.6190476190476186</v>
      </c>
      <c r="Z43" s="12">
        <v>16.666666666666668</v>
      </c>
      <c r="AA43" s="12">
        <v>453.28571428571428</v>
      </c>
      <c r="AB43" s="12">
        <v>487</v>
      </c>
      <c r="AC43" s="12">
        <v>374.33333333333331</v>
      </c>
      <c r="AD43" s="12">
        <v>294.57142857142856</v>
      </c>
      <c r="AE43" s="12">
        <v>115.80952380952381</v>
      </c>
      <c r="AF43" s="12">
        <v>144.23809523809524</v>
      </c>
      <c r="AG43" s="12">
        <v>71.523809523809518</v>
      </c>
      <c r="AH43" s="12">
        <v>156.61904761904762</v>
      </c>
      <c r="AI43" s="12">
        <v>136.8095238095238</v>
      </c>
      <c r="AJ43" s="12">
        <v>67.285714285714292</v>
      </c>
      <c r="AK43" s="12">
        <v>5.1428571428571432</v>
      </c>
      <c r="AL43" s="12">
        <v>11.952380952380953</v>
      </c>
      <c r="AM43" s="12">
        <v>6.5714285714285712</v>
      </c>
      <c r="AN43" s="12">
        <v>26.952380952380953</v>
      </c>
      <c r="AO43" s="12">
        <v>35.61904761904762</v>
      </c>
      <c r="AP43" s="12">
        <v>8.6666666666666661</v>
      </c>
      <c r="AQ43" s="12">
        <v>53.19047619047619</v>
      </c>
      <c r="AR43" s="12">
        <v>64.714285714285708</v>
      </c>
      <c r="AS43" s="13">
        <v>2961.6190476190477</v>
      </c>
      <c r="AT43" s="14"/>
      <c r="AW43" s="15"/>
    </row>
    <row r="44" spans="1:49">
      <c r="A44" s="1" t="s">
        <v>55</v>
      </c>
      <c r="B44" s="12">
        <v>28.38095238095238</v>
      </c>
      <c r="C44" s="12">
        <v>64.61904761904762</v>
      </c>
      <c r="D44" s="12">
        <v>51.095238095238095</v>
      </c>
      <c r="E44" s="12">
        <v>83.714285714285708</v>
      </c>
      <c r="F44" s="12">
        <v>203.66666666666666</v>
      </c>
      <c r="G44" s="12">
        <v>54.333333333333336</v>
      </c>
      <c r="H44" s="12">
        <v>99</v>
      </c>
      <c r="I44" s="12">
        <v>69.80952380952381</v>
      </c>
      <c r="J44" s="12">
        <v>106.47619047619048</v>
      </c>
      <c r="K44" s="12">
        <v>31.333333333333332</v>
      </c>
      <c r="L44" s="12">
        <v>46.666666666666664</v>
      </c>
      <c r="M44" s="12">
        <v>48.523809523809526</v>
      </c>
      <c r="N44" s="12">
        <v>27.523809523809526</v>
      </c>
      <c r="O44" s="12">
        <v>16.61904761904762</v>
      </c>
      <c r="P44" s="12">
        <v>14.333333333333334</v>
      </c>
      <c r="Q44" s="12">
        <v>8.6666666666666661</v>
      </c>
      <c r="R44" s="12">
        <v>18.857142857142858</v>
      </c>
      <c r="S44" s="12">
        <v>49.238095238095241</v>
      </c>
      <c r="T44" s="12">
        <v>83.714285714285708</v>
      </c>
      <c r="U44" s="12">
        <v>135.57142857142858</v>
      </c>
      <c r="V44" s="12">
        <v>146.71428571428572</v>
      </c>
      <c r="W44" s="12">
        <v>75.523809523809518</v>
      </c>
      <c r="X44" s="12">
        <v>60.904761904761905</v>
      </c>
      <c r="Y44" s="12">
        <v>124.95238095238095</v>
      </c>
      <c r="Z44" s="12">
        <v>59.095238095238095</v>
      </c>
      <c r="AA44" s="12">
        <v>453.47619047619048</v>
      </c>
      <c r="AB44" s="12">
        <v>452.66666666666669</v>
      </c>
      <c r="AC44" s="12">
        <v>1126.4285714285713</v>
      </c>
      <c r="AD44" s="12">
        <v>512.95238095238096</v>
      </c>
      <c r="AE44" s="12">
        <v>201.66666666666666</v>
      </c>
      <c r="AF44" s="12">
        <v>195.85714285714286</v>
      </c>
      <c r="AG44" s="12">
        <v>100.0952380952381</v>
      </c>
      <c r="AH44" s="12">
        <v>91.38095238095238</v>
      </c>
      <c r="AI44" s="12">
        <v>159.1904761904762</v>
      </c>
      <c r="AJ44" s="12">
        <v>70.095238095238102</v>
      </c>
      <c r="AK44" s="12">
        <v>18.952380952380953</v>
      </c>
      <c r="AL44" s="12">
        <v>115.38095238095238</v>
      </c>
      <c r="AM44" s="12">
        <v>48.19047619047619</v>
      </c>
      <c r="AN44" s="12">
        <v>92</v>
      </c>
      <c r="AO44" s="12">
        <v>37.19047619047619</v>
      </c>
      <c r="AP44" s="12">
        <v>57.761904761904759</v>
      </c>
      <c r="AQ44" s="12">
        <v>27.61904761904762</v>
      </c>
      <c r="AR44" s="12">
        <v>344.23809523809524</v>
      </c>
      <c r="AS44" s="13">
        <v>5835.3809523809532</v>
      </c>
      <c r="AT44" s="14"/>
      <c r="AW44" s="15"/>
    </row>
    <row r="45" spans="1:49">
      <c r="A45" s="1" t="s">
        <v>56</v>
      </c>
      <c r="B45" s="12">
        <v>27.142857142857142</v>
      </c>
      <c r="C45" s="12">
        <v>43.095238095238095</v>
      </c>
      <c r="D45" s="12">
        <v>23.952380952380953</v>
      </c>
      <c r="E45" s="12">
        <v>32.857142857142854</v>
      </c>
      <c r="F45" s="12">
        <v>131.33333333333334</v>
      </c>
      <c r="G45" s="12">
        <v>28.285714285714285</v>
      </c>
      <c r="H45" s="12">
        <v>49.19047619047619</v>
      </c>
      <c r="I45" s="12">
        <v>89.333333333333329</v>
      </c>
      <c r="J45" s="12">
        <v>119.33333333333333</v>
      </c>
      <c r="K45" s="12">
        <v>17.19047619047619</v>
      </c>
      <c r="L45" s="12">
        <v>22.142857142857142</v>
      </c>
      <c r="M45" s="12">
        <v>29.38095238095238</v>
      </c>
      <c r="N45" s="12">
        <v>14.80952380952381</v>
      </c>
      <c r="O45" s="12">
        <v>13.047619047619047</v>
      </c>
      <c r="P45" s="12">
        <v>10</v>
      </c>
      <c r="Q45" s="12">
        <v>3.9523809523809526</v>
      </c>
      <c r="R45" s="12">
        <v>6.1428571428571432</v>
      </c>
      <c r="S45" s="12">
        <v>6.9523809523809526</v>
      </c>
      <c r="T45" s="12">
        <v>18.666666666666668</v>
      </c>
      <c r="U45" s="12">
        <v>18.61904761904762</v>
      </c>
      <c r="V45" s="12">
        <v>24.61904761904762</v>
      </c>
      <c r="W45" s="12">
        <v>10.571428571428571</v>
      </c>
      <c r="X45" s="12">
        <v>9.7619047619047628</v>
      </c>
      <c r="Y45" s="12">
        <v>19.904761904761905</v>
      </c>
      <c r="Z45" s="12">
        <v>20.095238095238095</v>
      </c>
      <c r="AA45" s="12">
        <v>804.80952380952385</v>
      </c>
      <c r="AB45" s="12">
        <v>956.19047619047615</v>
      </c>
      <c r="AC45" s="12">
        <v>638.52380952380952</v>
      </c>
      <c r="AD45" s="12">
        <v>387.23809523809524</v>
      </c>
      <c r="AE45" s="12">
        <v>186.71428571428572</v>
      </c>
      <c r="AF45" s="12">
        <v>215.66666666666666</v>
      </c>
      <c r="AG45" s="12">
        <v>106.80952380952381</v>
      </c>
      <c r="AH45" s="12">
        <v>167.47619047619048</v>
      </c>
      <c r="AI45" s="12">
        <v>221</v>
      </c>
      <c r="AJ45" s="12">
        <v>95.095238095238102</v>
      </c>
      <c r="AK45" s="12">
        <v>3.3809523809523809</v>
      </c>
      <c r="AL45" s="12">
        <v>13.857142857142858</v>
      </c>
      <c r="AM45" s="12">
        <v>11</v>
      </c>
      <c r="AN45" s="12">
        <v>24.285714285714285</v>
      </c>
      <c r="AO45" s="12">
        <v>58.285714285714285</v>
      </c>
      <c r="AP45" s="12">
        <v>59.333333333333336</v>
      </c>
      <c r="AQ45" s="12">
        <v>319.23809523809524</v>
      </c>
      <c r="AR45" s="12">
        <v>17.428571428571427</v>
      </c>
      <c r="AS45" s="13">
        <v>5082.0000000000018</v>
      </c>
      <c r="AT45" s="14"/>
      <c r="AW45" s="15"/>
    </row>
    <row r="46" spans="1:49">
      <c r="A46" s="11" t="s">
        <v>49</v>
      </c>
      <c r="B46" s="14">
        <v>3553.5238095238096</v>
      </c>
      <c r="C46" s="14">
        <v>7064.8095238095257</v>
      </c>
      <c r="D46" s="14">
        <v>4229.6190476190468</v>
      </c>
      <c r="E46" s="14">
        <v>3900.6666666666665</v>
      </c>
      <c r="F46" s="14">
        <v>10820.714285714283</v>
      </c>
      <c r="G46" s="14">
        <v>4505.4285714285743</v>
      </c>
      <c r="H46" s="14">
        <v>8094.9999999999982</v>
      </c>
      <c r="I46" s="14">
        <v>10049.714285714284</v>
      </c>
      <c r="J46" s="14">
        <v>12406.142857142861</v>
      </c>
      <c r="K46" s="14">
        <v>5524.6190476190477</v>
      </c>
      <c r="L46" s="14">
        <v>7304.0952380952376</v>
      </c>
      <c r="M46" s="14">
        <v>6617.7619047619046</v>
      </c>
      <c r="N46" s="14">
        <v>5163.476190476189</v>
      </c>
      <c r="O46" s="14">
        <v>5284.2380952380954</v>
      </c>
      <c r="P46" s="14">
        <v>4719.6190476190477</v>
      </c>
      <c r="Q46" s="14">
        <v>3236.9523809523807</v>
      </c>
      <c r="R46" s="14">
        <v>3996.0476190476193</v>
      </c>
      <c r="S46" s="14">
        <v>7476.0952380952385</v>
      </c>
      <c r="T46" s="14">
        <v>5373.666666666667</v>
      </c>
      <c r="U46" s="14">
        <v>6246.6190476190468</v>
      </c>
      <c r="V46" s="14">
        <v>6030.9999999999982</v>
      </c>
      <c r="W46" s="14">
        <v>3247.5238095238092</v>
      </c>
      <c r="X46" s="14">
        <v>2633.666666666667</v>
      </c>
      <c r="Y46" s="14">
        <v>4802.0476190476193</v>
      </c>
      <c r="Z46" s="14">
        <v>5396.5238095238128</v>
      </c>
      <c r="AA46" s="14">
        <v>32736.380952380947</v>
      </c>
      <c r="AB46" s="14">
        <v>32353.904761904756</v>
      </c>
      <c r="AC46" s="14">
        <v>28646.57142857142</v>
      </c>
      <c r="AD46" s="14">
        <v>20344.047619047618</v>
      </c>
      <c r="AE46" s="14">
        <v>10742.666666666664</v>
      </c>
      <c r="AF46" s="14">
        <v>12477.190476190477</v>
      </c>
      <c r="AG46" s="14">
        <v>7271.7619047619046</v>
      </c>
      <c r="AH46" s="14">
        <v>12565.047619047618</v>
      </c>
      <c r="AI46" s="14">
        <v>8079.5714285714275</v>
      </c>
      <c r="AJ46" s="14">
        <v>3713.9999999999995</v>
      </c>
      <c r="AK46" s="14">
        <v>2473.3333333333339</v>
      </c>
      <c r="AL46" s="14">
        <v>6965.9047619047615</v>
      </c>
      <c r="AM46" s="14">
        <v>2202.333333333333</v>
      </c>
      <c r="AN46" s="14">
        <v>5041.0000000000009</v>
      </c>
      <c r="AO46" s="14">
        <v>2937.6666666666665</v>
      </c>
      <c r="AP46" s="14">
        <v>2841.9047619047619</v>
      </c>
      <c r="AQ46" s="14">
        <v>5920.5714285714303</v>
      </c>
      <c r="AR46" s="14">
        <v>5211.1428571428587</v>
      </c>
      <c r="AS46" s="14">
        <v>352051.76190476189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baseColWidth="10" defaultColWidth="8.83203125" defaultRowHeight="12" x14ac:dyDescent="0"/>
  <cols>
    <col min="1" max="45" width="7.6640625" style="9" customWidth="1" collapsed="1"/>
    <col min="46" max="46" width="8.6640625" style="11" customWidth="1" collapsed="1"/>
    <col min="47" max="47" width="8.83203125" style="11" collapsed="1"/>
    <col min="48" max="49" width="8.83203125" style="9" collapsed="1"/>
    <col min="50" max="50" width="8.6640625" style="9" customWidth="1" collapsed="1"/>
    <col min="51" max="16384" width="8.83203125" style="9" collapsed="1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>'Weekday OD'!G1</f>
        <v>40664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>
        <v>6.75</v>
      </c>
      <c r="C3" s="12">
        <v>61.75</v>
      </c>
      <c r="D3" s="12">
        <v>76.75</v>
      </c>
      <c r="E3" s="12">
        <v>47</v>
      </c>
      <c r="F3" s="12">
        <v>201.75</v>
      </c>
      <c r="G3" s="12">
        <v>73.25</v>
      </c>
      <c r="H3" s="12">
        <v>89.25</v>
      </c>
      <c r="I3" s="12">
        <v>41.75</v>
      </c>
      <c r="J3" s="12">
        <v>68</v>
      </c>
      <c r="K3" s="12">
        <v>15.25</v>
      </c>
      <c r="L3" s="12">
        <v>71.75</v>
      </c>
      <c r="M3" s="12">
        <v>62.5</v>
      </c>
      <c r="N3" s="12">
        <v>21.5</v>
      </c>
      <c r="O3" s="12">
        <v>29</v>
      </c>
      <c r="P3" s="12">
        <v>19.75</v>
      </c>
      <c r="Q3" s="12">
        <v>9.5</v>
      </c>
      <c r="R3" s="12">
        <v>11.75</v>
      </c>
      <c r="S3" s="12">
        <v>20</v>
      </c>
      <c r="T3" s="12">
        <v>23.25</v>
      </c>
      <c r="U3" s="12">
        <v>8.5</v>
      </c>
      <c r="V3" s="12">
        <v>12.25</v>
      </c>
      <c r="W3" s="12">
        <v>7.75</v>
      </c>
      <c r="X3" s="12">
        <v>4.75</v>
      </c>
      <c r="Y3" s="12">
        <v>18.5</v>
      </c>
      <c r="Z3" s="12">
        <v>20.5</v>
      </c>
      <c r="AA3" s="12">
        <v>100.25</v>
      </c>
      <c r="AB3" s="12">
        <v>84.5</v>
      </c>
      <c r="AC3" s="12">
        <v>263</v>
      </c>
      <c r="AD3" s="12">
        <v>125.75</v>
      </c>
      <c r="AE3" s="12">
        <v>89</v>
      </c>
      <c r="AF3" s="12">
        <v>96.75</v>
      </c>
      <c r="AG3" s="12">
        <v>22.75</v>
      </c>
      <c r="AH3" s="12">
        <v>38.5</v>
      </c>
      <c r="AI3" s="12">
        <v>33</v>
      </c>
      <c r="AJ3" s="12">
        <v>9.5</v>
      </c>
      <c r="AK3" s="12">
        <v>5</v>
      </c>
      <c r="AL3" s="12">
        <v>11.25</v>
      </c>
      <c r="AM3" s="12">
        <v>5</v>
      </c>
      <c r="AN3" s="12">
        <v>28.25</v>
      </c>
      <c r="AO3" s="12">
        <v>9</v>
      </c>
      <c r="AP3" s="12">
        <v>10</v>
      </c>
      <c r="AQ3" s="12">
        <v>16</v>
      </c>
      <c r="AR3" s="12">
        <v>10.75</v>
      </c>
      <c r="AS3" s="12">
        <v>2</v>
      </c>
      <c r="AT3" s="13">
        <v>1983</v>
      </c>
      <c r="AU3" s="14"/>
      <c r="AW3" s="9" t="s">
        <v>38</v>
      </c>
      <c r="AX3" s="24">
        <f>SUM(B3:Z27,AK3:AN27,B38:Z41,AK38:AN41,B46:Z46,AS3:AS27,AS38:AS41,AK46:AN46,AS46)</f>
        <v>38688.75</v>
      </c>
      <c r="AZ3" s="9" t="s">
        <v>39</v>
      </c>
      <c r="BA3" s="15">
        <f>SUM(AX12:AX18,AY12:BD12)</f>
        <v>101479.5</v>
      </c>
      <c r="BB3" s="16">
        <f>BA3/BE$19</f>
        <v>0.59631999177323514</v>
      </c>
    </row>
    <row r="4" spans="1:57">
      <c r="A4" s="1" t="s">
        <v>3</v>
      </c>
      <c r="B4" s="12">
        <v>71</v>
      </c>
      <c r="C4" s="12">
        <v>10.5</v>
      </c>
      <c r="D4" s="12">
        <v>71.25</v>
      </c>
      <c r="E4" s="12">
        <v>56.5</v>
      </c>
      <c r="F4" s="12">
        <v>357.25</v>
      </c>
      <c r="G4" s="12">
        <v>103.75</v>
      </c>
      <c r="H4" s="12">
        <v>114.75</v>
      </c>
      <c r="I4" s="12">
        <v>78.5</v>
      </c>
      <c r="J4" s="12">
        <v>123.25</v>
      </c>
      <c r="K4" s="12">
        <v>29</v>
      </c>
      <c r="L4" s="12">
        <v>106.75</v>
      </c>
      <c r="M4" s="12">
        <v>123.25</v>
      </c>
      <c r="N4" s="12">
        <v>42.5</v>
      </c>
      <c r="O4" s="12">
        <v>45.25</v>
      </c>
      <c r="P4" s="12">
        <v>40.25</v>
      </c>
      <c r="Q4" s="12">
        <v>19.75</v>
      </c>
      <c r="R4" s="12">
        <v>19.5</v>
      </c>
      <c r="S4" s="12">
        <v>43.75</v>
      </c>
      <c r="T4" s="12">
        <v>25.75</v>
      </c>
      <c r="U4" s="12">
        <v>12.5</v>
      </c>
      <c r="V4" s="12">
        <v>21</v>
      </c>
      <c r="W4" s="12">
        <v>9.5</v>
      </c>
      <c r="X4" s="12">
        <v>7.25</v>
      </c>
      <c r="Y4" s="12">
        <v>21.75</v>
      </c>
      <c r="Z4" s="12">
        <v>28.5</v>
      </c>
      <c r="AA4" s="12">
        <v>255.25</v>
      </c>
      <c r="AB4" s="12">
        <v>203.5</v>
      </c>
      <c r="AC4" s="12">
        <v>605.25</v>
      </c>
      <c r="AD4" s="12">
        <v>189</v>
      </c>
      <c r="AE4" s="12">
        <v>92.75</v>
      </c>
      <c r="AF4" s="12">
        <v>114.25</v>
      </c>
      <c r="AG4" s="12">
        <v>28</v>
      </c>
      <c r="AH4" s="12">
        <v>62</v>
      </c>
      <c r="AI4" s="12">
        <v>44</v>
      </c>
      <c r="AJ4" s="12">
        <v>19.25</v>
      </c>
      <c r="AK4" s="12">
        <v>9.25</v>
      </c>
      <c r="AL4" s="12">
        <v>14.75</v>
      </c>
      <c r="AM4" s="12">
        <v>2.25</v>
      </c>
      <c r="AN4" s="12">
        <v>41.25</v>
      </c>
      <c r="AO4" s="12">
        <v>13</v>
      </c>
      <c r="AP4" s="12">
        <v>17.5</v>
      </c>
      <c r="AQ4" s="12">
        <v>49.5</v>
      </c>
      <c r="AR4" s="12">
        <v>26.5</v>
      </c>
      <c r="AS4" s="12">
        <v>5</v>
      </c>
      <c r="AT4" s="13">
        <v>3375.25</v>
      </c>
      <c r="AU4" s="14"/>
      <c r="AW4" s="9" t="s">
        <v>40</v>
      </c>
      <c r="AX4" s="24">
        <f>SUM(AA28:AJ37, AA42:AJ45, AO28:AR37, AO42:AR45)</f>
        <v>54763.75</v>
      </c>
      <c r="AZ4" s="9" t="s">
        <v>41</v>
      </c>
      <c r="BA4" s="15">
        <f>SUM(AY13:BC18)</f>
        <v>63189</v>
      </c>
      <c r="BB4" s="16">
        <f>BA4/BE$19</f>
        <v>0.37131503367831881</v>
      </c>
    </row>
    <row r="5" spans="1:57">
      <c r="A5" s="1" t="s">
        <v>4</v>
      </c>
      <c r="B5" s="12">
        <v>86.5</v>
      </c>
      <c r="C5" s="12">
        <v>62</v>
      </c>
      <c r="D5" s="12">
        <v>7.25</v>
      </c>
      <c r="E5" s="12">
        <v>52.5</v>
      </c>
      <c r="F5" s="12">
        <v>343.75</v>
      </c>
      <c r="G5" s="12">
        <v>80.25</v>
      </c>
      <c r="H5" s="12">
        <v>67.25</v>
      </c>
      <c r="I5" s="12">
        <v>51</v>
      </c>
      <c r="J5" s="12">
        <v>80.75</v>
      </c>
      <c r="K5" s="12">
        <v>28</v>
      </c>
      <c r="L5" s="12">
        <v>42</v>
      </c>
      <c r="M5" s="12">
        <v>56.5</v>
      </c>
      <c r="N5" s="12">
        <v>13.5</v>
      </c>
      <c r="O5" s="12">
        <v>10</v>
      </c>
      <c r="P5" s="12">
        <v>12.25</v>
      </c>
      <c r="Q5" s="12">
        <v>8.5</v>
      </c>
      <c r="R5" s="12">
        <v>8</v>
      </c>
      <c r="S5" s="12">
        <v>22</v>
      </c>
      <c r="T5" s="12">
        <v>16.5</v>
      </c>
      <c r="U5" s="12">
        <v>7.5</v>
      </c>
      <c r="V5" s="12">
        <v>13.5</v>
      </c>
      <c r="W5" s="12">
        <v>11.5</v>
      </c>
      <c r="X5" s="12">
        <v>2.5</v>
      </c>
      <c r="Y5" s="12">
        <v>25.25</v>
      </c>
      <c r="Z5" s="12">
        <v>7.25</v>
      </c>
      <c r="AA5" s="12">
        <v>159.5</v>
      </c>
      <c r="AB5" s="12">
        <v>116.75</v>
      </c>
      <c r="AC5" s="12">
        <v>321</v>
      </c>
      <c r="AD5" s="12">
        <v>132.25</v>
      </c>
      <c r="AE5" s="12">
        <v>61.25</v>
      </c>
      <c r="AF5" s="12">
        <v>50.75</v>
      </c>
      <c r="AG5" s="12">
        <v>19.5</v>
      </c>
      <c r="AH5" s="12">
        <v>17.75</v>
      </c>
      <c r="AI5" s="12">
        <v>14.25</v>
      </c>
      <c r="AJ5" s="12">
        <v>3.75</v>
      </c>
      <c r="AK5" s="12">
        <v>5.75</v>
      </c>
      <c r="AL5" s="12">
        <v>6.25</v>
      </c>
      <c r="AM5" s="12">
        <v>0.75</v>
      </c>
      <c r="AN5" s="12">
        <v>10.5</v>
      </c>
      <c r="AO5" s="12">
        <v>5</v>
      </c>
      <c r="AP5" s="12">
        <v>2.25</v>
      </c>
      <c r="AQ5" s="12">
        <v>33.5</v>
      </c>
      <c r="AR5" s="12">
        <v>13.75</v>
      </c>
      <c r="AS5" s="12">
        <v>5.75</v>
      </c>
      <c r="AT5" s="13">
        <v>2096.25</v>
      </c>
      <c r="AU5" s="14"/>
      <c r="AW5" s="9" t="s">
        <v>42</v>
      </c>
      <c r="AX5" s="24">
        <f>SUM(AA3:AJ27,B28:Z37,AA38:AJ41,AK28:AN37, B42:Z45, AK42:AN45, AO3:AR27, AO38:AR41,AS28:AS37,AS42:AS45,AA46:AJ46,AO46:AR46)</f>
        <v>78479.25</v>
      </c>
    </row>
    <row r="6" spans="1:57">
      <c r="A6" s="1" t="s">
        <v>5</v>
      </c>
      <c r="B6" s="12">
        <v>55</v>
      </c>
      <c r="C6" s="12">
        <v>60.75</v>
      </c>
      <c r="D6" s="12">
        <v>45.25</v>
      </c>
      <c r="E6" s="12">
        <v>10</v>
      </c>
      <c r="F6" s="12">
        <v>126</v>
      </c>
      <c r="G6" s="12">
        <v>54.5</v>
      </c>
      <c r="H6" s="12">
        <v>68.25</v>
      </c>
      <c r="I6" s="12">
        <v>61</v>
      </c>
      <c r="J6" s="12">
        <v>81.5</v>
      </c>
      <c r="K6" s="12">
        <v>22.5</v>
      </c>
      <c r="L6" s="12">
        <v>68.75</v>
      </c>
      <c r="M6" s="12">
        <v>69.75</v>
      </c>
      <c r="N6" s="12">
        <v>21.75</v>
      </c>
      <c r="O6" s="12">
        <v>25.5</v>
      </c>
      <c r="P6" s="12">
        <v>14.75</v>
      </c>
      <c r="Q6" s="12">
        <v>5.25</v>
      </c>
      <c r="R6" s="12">
        <v>10.5</v>
      </c>
      <c r="S6" s="12">
        <v>26.75</v>
      </c>
      <c r="T6" s="12">
        <v>11.75</v>
      </c>
      <c r="U6" s="12">
        <v>12.25</v>
      </c>
      <c r="V6" s="12">
        <v>17</v>
      </c>
      <c r="W6" s="12">
        <v>7.5</v>
      </c>
      <c r="X6" s="12">
        <v>6.25</v>
      </c>
      <c r="Y6" s="12">
        <v>13.5</v>
      </c>
      <c r="Z6" s="12">
        <v>20.5</v>
      </c>
      <c r="AA6" s="12">
        <v>240.25</v>
      </c>
      <c r="AB6" s="12">
        <v>201.25</v>
      </c>
      <c r="AC6" s="12">
        <v>413.5</v>
      </c>
      <c r="AD6" s="12">
        <v>198.5</v>
      </c>
      <c r="AE6" s="12">
        <v>123.5</v>
      </c>
      <c r="AF6" s="12">
        <v>83.5</v>
      </c>
      <c r="AG6" s="12">
        <v>22</v>
      </c>
      <c r="AH6" s="12">
        <v>23</v>
      </c>
      <c r="AI6" s="12">
        <v>23.25</v>
      </c>
      <c r="AJ6" s="12">
        <v>5.5</v>
      </c>
      <c r="AK6" s="12">
        <v>4</v>
      </c>
      <c r="AL6" s="12">
        <v>12.75</v>
      </c>
      <c r="AM6" s="12">
        <v>2</v>
      </c>
      <c r="AN6" s="12">
        <v>16.5</v>
      </c>
      <c r="AO6" s="12">
        <v>3.25</v>
      </c>
      <c r="AP6" s="12">
        <v>3.75</v>
      </c>
      <c r="AQ6" s="12">
        <v>59.75</v>
      </c>
      <c r="AR6" s="12">
        <v>22.75</v>
      </c>
      <c r="AS6" s="12">
        <v>3.75</v>
      </c>
      <c r="AT6" s="13">
        <v>2379.25</v>
      </c>
      <c r="AU6" s="14"/>
      <c r="AX6" s="12"/>
    </row>
    <row r="7" spans="1:57">
      <c r="A7" s="1" t="s">
        <v>6</v>
      </c>
      <c r="B7" s="12">
        <v>202</v>
      </c>
      <c r="C7" s="12">
        <v>377.75</v>
      </c>
      <c r="D7" s="12">
        <v>361.75</v>
      </c>
      <c r="E7" s="12">
        <v>146.75</v>
      </c>
      <c r="F7" s="12">
        <v>26.5</v>
      </c>
      <c r="G7" s="12">
        <v>224</v>
      </c>
      <c r="H7" s="12">
        <v>268.5</v>
      </c>
      <c r="I7" s="12">
        <v>231</v>
      </c>
      <c r="J7" s="12">
        <v>271</v>
      </c>
      <c r="K7" s="12">
        <v>95.5</v>
      </c>
      <c r="L7" s="12">
        <v>176.25</v>
      </c>
      <c r="M7" s="12">
        <v>201.75</v>
      </c>
      <c r="N7" s="12">
        <v>80.25</v>
      </c>
      <c r="O7" s="12">
        <v>82.25</v>
      </c>
      <c r="P7" s="12">
        <v>91</v>
      </c>
      <c r="Q7" s="12">
        <v>41.5</v>
      </c>
      <c r="R7" s="12">
        <v>81.25</v>
      </c>
      <c r="S7" s="12">
        <v>216.5</v>
      </c>
      <c r="T7" s="12">
        <v>58.25</v>
      </c>
      <c r="U7" s="12">
        <v>65.25</v>
      </c>
      <c r="V7" s="12">
        <v>109.75</v>
      </c>
      <c r="W7" s="12">
        <v>55.5</v>
      </c>
      <c r="X7" s="12">
        <v>43.25</v>
      </c>
      <c r="Y7" s="12">
        <v>39.5</v>
      </c>
      <c r="Z7" s="12">
        <v>53.25</v>
      </c>
      <c r="AA7" s="12">
        <v>440.25</v>
      </c>
      <c r="AB7" s="12">
        <v>334.75</v>
      </c>
      <c r="AC7" s="12">
        <v>1025.75</v>
      </c>
      <c r="AD7" s="12">
        <v>486.5</v>
      </c>
      <c r="AE7" s="12">
        <v>256</v>
      </c>
      <c r="AF7" s="12">
        <v>207</v>
      </c>
      <c r="AG7" s="12">
        <v>78.5</v>
      </c>
      <c r="AH7" s="12">
        <v>64.5</v>
      </c>
      <c r="AI7" s="12">
        <v>98</v>
      </c>
      <c r="AJ7" s="12">
        <v>14.75</v>
      </c>
      <c r="AK7" s="12">
        <v>26</v>
      </c>
      <c r="AL7" s="12">
        <v>81.25</v>
      </c>
      <c r="AM7" s="12">
        <v>15.5</v>
      </c>
      <c r="AN7" s="12">
        <v>43.75</v>
      </c>
      <c r="AO7" s="12">
        <v>12</v>
      </c>
      <c r="AP7" s="12">
        <v>14.75</v>
      </c>
      <c r="AQ7" s="12">
        <v>170.75</v>
      </c>
      <c r="AR7" s="12">
        <v>109.75</v>
      </c>
      <c r="AS7" s="12">
        <v>17.75</v>
      </c>
      <c r="AT7" s="13">
        <v>7097.75</v>
      </c>
      <c r="AU7" s="14"/>
      <c r="AX7" s="12"/>
    </row>
    <row r="8" spans="1:57">
      <c r="A8" s="1" t="s">
        <v>7</v>
      </c>
      <c r="B8" s="12">
        <v>72</v>
      </c>
      <c r="C8" s="12">
        <v>97.25</v>
      </c>
      <c r="D8" s="12">
        <v>64</v>
      </c>
      <c r="E8" s="12">
        <v>48.75</v>
      </c>
      <c r="F8" s="12">
        <v>191.5</v>
      </c>
      <c r="G8" s="12">
        <v>9.75</v>
      </c>
      <c r="H8" s="12">
        <v>84.25</v>
      </c>
      <c r="I8" s="12">
        <v>94.25</v>
      </c>
      <c r="J8" s="12">
        <v>106</v>
      </c>
      <c r="K8" s="12">
        <v>30.25</v>
      </c>
      <c r="L8" s="12">
        <v>99</v>
      </c>
      <c r="M8" s="12">
        <v>84.5</v>
      </c>
      <c r="N8" s="12">
        <v>32.5</v>
      </c>
      <c r="O8" s="12">
        <v>34</v>
      </c>
      <c r="P8" s="12">
        <v>37</v>
      </c>
      <c r="Q8" s="12">
        <v>13.25</v>
      </c>
      <c r="R8" s="12">
        <v>9.5</v>
      </c>
      <c r="S8" s="12">
        <v>32.5</v>
      </c>
      <c r="T8" s="12">
        <v>14.25</v>
      </c>
      <c r="U8" s="12">
        <v>10</v>
      </c>
      <c r="V8" s="12">
        <v>18.75</v>
      </c>
      <c r="W8" s="12">
        <v>9</v>
      </c>
      <c r="X8" s="12">
        <v>5</v>
      </c>
      <c r="Y8" s="12">
        <v>12.25</v>
      </c>
      <c r="Z8" s="12">
        <v>30.25</v>
      </c>
      <c r="AA8" s="12">
        <v>177</v>
      </c>
      <c r="AB8" s="12">
        <v>133.5</v>
      </c>
      <c r="AC8" s="12">
        <v>335</v>
      </c>
      <c r="AD8" s="12">
        <v>212.75</v>
      </c>
      <c r="AE8" s="12">
        <v>137.25</v>
      </c>
      <c r="AF8" s="12">
        <v>105.75</v>
      </c>
      <c r="AG8" s="12">
        <v>21.75</v>
      </c>
      <c r="AH8" s="12">
        <v>23.25</v>
      </c>
      <c r="AI8" s="12">
        <v>17</v>
      </c>
      <c r="AJ8" s="12">
        <v>5.5</v>
      </c>
      <c r="AK8" s="12">
        <v>6.75</v>
      </c>
      <c r="AL8" s="12">
        <v>14.75</v>
      </c>
      <c r="AM8" s="12">
        <v>2</v>
      </c>
      <c r="AN8" s="12">
        <v>25.5</v>
      </c>
      <c r="AO8" s="12">
        <v>3</v>
      </c>
      <c r="AP8" s="12">
        <v>6.5</v>
      </c>
      <c r="AQ8" s="12">
        <v>39</v>
      </c>
      <c r="AR8" s="12">
        <v>21</v>
      </c>
      <c r="AS8" s="12">
        <v>1.75</v>
      </c>
      <c r="AT8" s="13">
        <v>2528.75</v>
      </c>
      <c r="AU8" s="14"/>
      <c r="AX8" s="15"/>
    </row>
    <row r="9" spans="1:57">
      <c r="A9" s="1" t="s">
        <v>8</v>
      </c>
      <c r="B9" s="12">
        <v>80.5</v>
      </c>
      <c r="C9" s="12">
        <v>117.75</v>
      </c>
      <c r="D9" s="12">
        <v>73</v>
      </c>
      <c r="E9" s="12">
        <v>58.25</v>
      </c>
      <c r="F9" s="12">
        <v>256.25</v>
      </c>
      <c r="G9" s="12">
        <v>96.5</v>
      </c>
      <c r="H9" s="12">
        <v>11.5</v>
      </c>
      <c r="I9" s="12">
        <v>68.5</v>
      </c>
      <c r="J9" s="12">
        <v>92.5</v>
      </c>
      <c r="K9" s="12">
        <v>26</v>
      </c>
      <c r="L9" s="12">
        <v>106.5</v>
      </c>
      <c r="M9" s="12">
        <v>135</v>
      </c>
      <c r="N9" s="12">
        <v>45.75</v>
      </c>
      <c r="O9" s="12">
        <v>71</v>
      </c>
      <c r="P9" s="12">
        <v>61.5</v>
      </c>
      <c r="Q9" s="12">
        <v>24.75</v>
      </c>
      <c r="R9" s="12">
        <v>20</v>
      </c>
      <c r="S9" s="12">
        <v>44</v>
      </c>
      <c r="T9" s="12">
        <v>53.5</v>
      </c>
      <c r="U9" s="12">
        <v>34.5</v>
      </c>
      <c r="V9" s="12">
        <v>48.75</v>
      </c>
      <c r="W9" s="12">
        <v>18</v>
      </c>
      <c r="X9" s="12">
        <v>15.5</v>
      </c>
      <c r="Y9" s="12">
        <v>35.25</v>
      </c>
      <c r="Z9" s="12">
        <v>42.25</v>
      </c>
      <c r="AA9" s="12">
        <v>345.25</v>
      </c>
      <c r="AB9" s="12">
        <v>261.5</v>
      </c>
      <c r="AC9" s="12">
        <v>607.5</v>
      </c>
      <c r="AD9" s="12">
        <v>379.5</v>
      </c>
      <c r="AE9" s="12">
        <v>262.5</v>
      </c>
      <c r="AF9" s="12">
        <v>192.5</v>
      </c>
      <c r="AG9" s="12">
        <v>40</v>
      </c>
      <c r="AH9" s="12">
        <v>39</v>
      </c>
      <c r="AI9" s="12">
        <v>35.5</v>
      </c>
      <c r="AJ9" s="12">
        <v>11.25</v>
      </c>
      <c r="AK9" s="12">
        <v>13.75</v>
      </c>
      <c r="AL9" s="12">
        <v>17.25</v>
      </c>
      <c r="AM9" s="12">
        <v>10.25</v>
      </c>
      <c r="AN9" s="12">
        <v>77.5</v>
      </c>
      <c r="AO9" s="12">
        <v>4.5</v>
      </c>
      <c r="AP9" s="12">
        <v>13</v>
      </c>
      <c r="AQ9" s="12">
        <v>66</v>
      </c>
      <c r="AR9" s="12">
        <v>30.5</v>
      </c>
      <c r="AS9" s="12">
        <v>7.75</v>
      </c>
      <c r="AT9" s="13">
        <v>4052</v>
      </c>
      <c r="AU9" s="14"/>
      <c r="AX9" s="15"/>
    </row>
    <row r="10" spans="1:57">
      <c r="A10" s="1">
        <v>19</v>
      </c>
      <c r="B10" s="12">
        <v>48</v>
      </c>
      <c r="C10" s="12">
        <v>71</v>
      </c>
      <c r="D10" s="12">
        <v>51</v>
      </c>
      <c r="E10" s="12">
        <v>59.25</v>
      </c>
      <c r="F10" s="12">
        <v>216.25</v>
      </c>
      <c r="G10" s="12">
        <v>94.75</v>
      </c>
      <c r="H10" s="12">
        <v>64.25</v>
      </c>
      <c r="I10" s="12">
        <v>7</v>
      </c>
      <c r="J10" s="12">
        <v>14.75</v>
      </c>
      <c r="K10" s="12">
        <v>11.5</v>
      </c>
      <c r="L10" s="12">
        <v>60</v>
      </c>
      <c r="M10" s="12">
        <v>72.5</v>
      </c>
      <c r="N10" s="12">
        <v>49.75</v>
      </c>
      <c r="O10" s="12">
        <v>57</v>
      </c>
      <c r="P10" s="12">
        <v>53.5</v>
      </c>
      <c r="Q10" s="12">
        <v>17.75</v>
      </c>
      <c r="R10" s="12">
        <v>24</v>
      </c>
      <c r="S10" s="12">
        <v>35.75</v>
      </c>
      <c r="T10" s="12">
        <v>35.75</v>
      </c>
      <c r="U10" s="12">
        <v>32.25</v>
      </c>
      <c r="V10" s="12">
        <v>42.25</v>
      </c>
      <c r="W10" s="12">
        <v>25.5</v>
      </c>
      <c r="X10" s="12">
        <v>17.25</v>
      </c>
      <c r="Y10" s="12">
        <v>58.5</v>
      </c>
      <c r="Z10" s="12">
        <v>27.75</v>
      </c>
      <c r="AA10" s="12">
        <v>198</v>
      </c>
      <c r="AB10" s="12">
        <v>177.5</v>
      </c>
      <c r="AC10" s="12">
        <v>392.5</v>
      </c>
      <c r="AD10" s="12">
        <v>243.75</v>
      </c>
      <c r="AE10" s="12">
        <v>150.75</v>
      </c>
      <c r="AF10" s="12">
        <v>119.25</v>
      </c>
      <c r="AG10" s="12">
        <v>34</v>
      </c>
      <c r="AH10" s="12">
        <v>34.25</v>
      </c>
      <c r="AI10" s="12">
        <v>30.25</v>
      </c>
      <c r="AJ10" s="12">
        <v>12</v>
      </c>
      <c r="AK10" s="12">
        <v>10</v>
      </c>
      <c r="AL10" s="12">
        <v>24</v>
      </c>
      <c r="AM10" s="12">
        <v>7.5</v>
      </c>
      <c r="AN10" s="12">
        <v>43</v>
      </c>
      <c r="AO10" s="12">
        <v>8.75</v>
      </c>
      <c r="AP10" s="12">
        <v>6.25</v>
      </c>
      <c r="AQ10" s="12">
        <v>36</v>
      </c>
      <c r="AR10" s="12">
        <v>22.75</v>
      </c>
      <c r="AS10" s="12">
        <v>4</v>
      </c>
      <c r="AT10" s="13">
        <v>2801.75</v>
      </c>
      <c r="AU10" s="14"/>
      <c r="AW10" s="17"/>
      <c r="AX10" s="15"/>
      <c r="BD10" s="11"/>
    </row>
    <row r="11" spans="1:57">
      <c r="A11" s="1">
        <v>12</v>
      </c>
      <c r="B11" s="12">
        <v>71</v>
      </c>
      <c r="C11" s="12">
        <v>99.75</v>
      </c>
      <c r="D11" s="12">
        <v>82</v>
      </c>
      <c r="E11" s="12">
        <v>75</v>
      </c>
      <c r="F11" s="12">
        <v>255.25</v>
      </c>
      <c r="G11" s="12">
        <v>104.25</v>
      </c>
      <c r="H11" s="12">
        <v>87.5</v>
      </c>
      <c r="I11" s="12">
        <v>17.25</v>
      </c>
      <c r="J11" s="12">
        <v>10.5</v>
      </c>
      <c r="K11" s="12">
        <v>10.25</v>
      </c>
      <c r="L11" s="12">
        <v>79</v>
      </c>
      <c r="M11" s="12">
        <v>114</v>
      </c>
      <c r="N11" s="12">
        <v>81.25</v>
      </c>
      <c r="O11" s="12">
        <v>103.75</v>
      </c>
      <c r="P11" s="12">
        <v>64</v>
      </c>
      <c r="Q11" s="12">
        <v>31.25</v>
      </c>
      <c r="R11" s="12">
        <v>40.5</v>
      </c>
      <c r="S11" s="12">
        <v>78</v>
      </c>
      <c r="T11" s="12">
        <v>58.5</v>
      </c>
      <c r="U11" s="12">
        <v>43</v>
      </c>
      <c r="V11" s="12">
        <v>63.5</v>
      </c>
      <c r="W11" s="12">
        <v>35</v>
      </c>
      <c r="X11" s="12">
        <v>26.75</v>
      </c>
      <c r="Y11" s="12">
        <v>64.75</v>
      </c>
      <c r="Z11" s="12">
        <v>64.5</v>
      </c>
      <c r="AA11" s="12">
        <v>259</v>
      </c>
      <c r="AB11" s="12">
        <v>207.5</v>
      </c>
      <c r="AC11" s="12">
        <v>593.25</v>
      </c>
      <c r="AD11" s="12">
        <v>249.5</v>
      </c>
      <c r="AE11" s="12">
        <v>137.25</v>
      </c>
      <c r="AF11" s="12">
        <v>98</v>
      </c>
      <c r="AG11" s="12">
        <v>37.5</v>
      </c>
      <c r="AH11" s="12">
        <v>66.5</v>
      </c>
      <c r="AI11" s="12">
        <v>53.75</v>
      </c>
      <c r="AJ11" s="12">
        <v>20.75</v>
      </c>
      <c r="AK11" s="12">
        <v>10.5</v>
      </c>
      <c r="AL11" s="12">
        <v>25.5</v>
      </c>
      <c r="AM11" s="12">
        <v>10.75</v>
      </c>
      <c r="AN11" s="12">
        <v>62.5</v>
      </c>
      <c r="AO11" s="12">
        <v>12</v>
      </c>
      <c r="AP11" s="12">
        <v>18.25</v>
      </c>
      <c r="AQ11" s="12">
        <v>62.5</v>
      </c>
      <c r="AR11" s="12">
        <v>45</v>
      </c>
      <c r="AS11" s="12">
        <v>4.75</v>
      </c>
      <c r="AT11" s="13">
        <v>3735.25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>
        <v>12.25</v>
      </c>
      <c r="C12" s="12">
        <v>28</v>
      </c>
      <c r="D12" s="12">
        <v>24.5</v>
      </c>
      <c r="E12" s="12">
        <v>21.5</v>
      </c>
      <c r="F12" s="12">
        <v>92.5</v>
      </c>
      <c r="G12" s="12">
        <v>30.25</v>
      </c>
      <c r="H12" s="12">
        <v>32</v>
      </c>
      <c r="I12" s="12">
        <v>10.75</v>
      </c>
      <c r="J12" s="12">
        <v>15.5</v>
      </c>
      <c r="K12" s="12">
        <v>4.75</v>
      </c>
      <c r="L12" s="12">
        <v>71.5</v>
      </c>
      <c r="M12" s="12">
        <v>115.75</v>
      </c>
      <c r="N12" s="12">
        <v>114.25</v>
      </c>
      <c r="O12" s="12">
        <v>141.75</v>
      </c>
      <c r="P12" s="12">
        <v>50.5</v>
      </c>
      <c r="Q12" s="12">
        <v>20.25</v>
      </c>
      <c r="R12" s="12">
        <v>44</v>
      </c>
      <c r="S12" s="12">
        <v>51.25</v>
      </c>
      <c r="T12" s="12">
        <v>12.5</v>
      </c>
      <c r="U12" s="12">
        <v>5.75</v>
      </c>
      <c r="V12" s="12">
        <v>9</v>
      </c>
      <c r="W12" s="12">
        <v>5</v>
      </c>
      <c r="X12" s="12">
        <v>12.25</v>
      </c>
      <c r="Y12" s="12">
        <v>12.75</v>
      </c>
      <c r="Z12" s="12">
        <v>16.5</v>
      </c>
      <c r="AA12" s="12">
        <v>190</v>
      </c>
      <c r="AB12" s="12">
        <v>180.75</v>
      </c>
      <c r="AC12" s="12">
        <v>503</v>
      </c>
      <c r="AD12" s="12">
        <v>220.25</v>
      </c>
      <c r="AE12" s="12">
        <v>118.75</v>
      </c>
      <c r="AF12" s="12">
        <v>94</v>
      </c>
      <c r="AG12" s="12">
        <v>30.25</v>
      </c>
      <c r="AH12" s="12">
        <v>40</v>
      </c>
      <c r="AI12" s="12">
        <v>31</v>
      </c>
      <c r="AJ12" s="12">
        <v>5.75</v>
      </c>
      <c r="AK12" s="12">
        <v>43.25</v>
      </c>
      <c r="AL12" s="12">
        <v>66.5</v>
      </c>
      <c r="AM12" s="12">
        <v>1.75</v>
      </c>
      <c r="AN12" s="12">
        <v>11.25</v>
      </c>
      <c r="AO12" s="12">
        <v>2.75</v>
      </c>
      <c r="AP12" s="12">
        <v>7.75</v>
      </c>
      <c r="AQ12" s="12">
        <v>16.75</v>
      </c>
      <c r="AR12" s="12">
        <v>9</v>
      </c>
      <c r="AS12" s="12">
        <v>22.25</v>
      </c>
      <c r="AT12" s="13">
        <v>2550</v>
      </c>
      <c r="AU12" s="14"/>
      <c r="AW12" s="17" t="s">
        <v>43</v>
      </c>
      <c r="AX12" s="15">
        <f>SUM(AA28:AD31)</f>
        <v>2262.75</v>
      </c>
      <c r="AY12" s="15">
        <f>SUM(Z28:Z31,H28:K31)</f>
        <v>7042.75</v>
      </c>
      <c r="AZ12" s="15">
        <f>SUM(AE28:AJ31)</f>
        <v>16145.5</v>
      </c>
      <c r="BA12" s="15">
        <f>SUM(B28:G31)</f>
        <v>6904.25</v>
      </c>
      <c r="BB12" s="15">
        <f>SUM(AM28:AN31,T28:Y31)</f>
        <v>6810</v>
      </c>
      <c r="BC12" s="15">
        <f>SUM(AK28:AL31,L28:S31)</f>
        <v>8581</v>
      </c>
      <c r="BD12" s="14">
        <f>SUM(AO28:AR31)</f>
        <v>5134.25</v>
      </c>
      <c r="BE12" s="9">
        <f t="shared" ref="BE12:BE19" si="0">SUM(AX12:BD12)</f>
        <v>52880.5</v>
      </c>
    </row>
    <row r="13" spans="1:57">
      <c r="A13" s="1" t="s">
        <v>10</v>
      </c>
      <c r="B13" s="12">
        <v>71</v>
      </c>
      <c r="C13" s="12">
        <v>99</v>
      </c>
      <c r="D13" s="12">
        <v>51.75</v>
      </c>
      <c r="E13" s="12">
        <v>60.25</v>
      </c>
      <c r="F13" s="12">
        <v>174</v>
      </c>
      <c r="G13" s="12">
        <v>92.25</v>
      </c>
      <c r="H13" s="12">
        <v>103.25</v>
      </c>
      <c r="I13" s="12">
        <v>72</v>
      </c>
      <c r="J13" s="12">
        <v>85.75</v>
      </c>
      <c r="K13" s="12">
        <v>60.75</v>
      </c>
      <c r="L13" s="12">
        <v>12.5</v>
      </c>
      <c r="M13" s="12">
        <v>195.5</v>
      </c>
      <c r="N13" s="12">
        <v>131.5</v>
      </c>
      <c r="O13" s="12">
        <v>221</v>
      </c>
      <c r="P13" s="12">
        <v>154.75</v>
      </c>
      <c r="Q13" s="12">
        <v>72.5</v>
      </c>
      <c r="R13" s="12">
        <v>50.5</v>
      </c>
      <c r="S13" s="12">
        <v>99</v>
      </c>
      <c r="T13" s="12">
        <v>36.25</v>
      </c>
      <c r="U13" s="12">
        <v>13</v>
      </c>
      <c r="V13" s="12">
        <v>29.5</v>
      </c>
      <c r="W13" s="12">
        <v>16.5</v>
      </c>
      <c r="X13" s="12">
        <v>16.25</v>
      </c>
      <c r="Y13" s="12">
        <v>41.25</v>
      </c>
      <c r="Z13" s="12">
        <v>87.75</v>
      </c>
      <c r="AA13" s="12">
        <v>262.75</v>
      </c>
      <c r="AB13" s="12">
        <v>218</v>
      </c>
      <c r="AC13" s="12">
        <v>624.75</v>
      </c>
      <c r="AD13" s="12">
        <v>307.5</v>
      </c>
      <c r="AE13" s="12">
        <v>171.5</v>
      </c>
      <c r="AF13" s="12">
        <v>135</v>
      </c>
      <c r="AG13" s="12">
        <v>33</v>
      </c>
      <c r="AH13" s="12">
        <v>58.75</v>
      </c>
      <c r="AI13" s="12">
        <v>53.5</v>
      </c>
      <c r="AJ13" s="12">
        <v>9.5</v>
      </c>
      <c r="AK13" s="12">
        <v>43.5</v>
      </c>
      <c r="AL13" s="12">
        <v>81</v>
      </c>
      <c r="AM13" s="12">
        <v>7.5</v>
      </c>
      <c r="AN13" s="12">
        <v>60</v>
      </c>
      <c r="AO13" s="12">
        <v>8.5</v>
      </c>
      <c r="AP13" s="12">
        <v>8.75</v>
      </c>
      <c r="AQ13" s="12">
        <v>34.25</v>
      </c>
      <c r="AR13" s="12">
        <v>22.25</v>
      </c>
      <c r="AS13" s="12">
        <v>39</v>
      </c>
      <c r="AT13" s="13">
        <v>4226.75</v>
      </c>
      <c r="AU13" s="14"/>
      <c r="AW13" s="17" t="s">
        <v>44</v>
      </c>
      <c r="AX13" s="15">
        <f>SUM(AA27:AD27,AA9:AD12)</f>
        <v>6726.75</v>
      </c>
      <c r="AY13" s="15">
        <f>SUM(Z27,Z9:Z12,H9:K12,H27:K27)</f>
        <v>785</v>
      </c>
      <c r="AZ13" s="15">
        <f>SUM(AE9:AJ12,AE27:AJ27)</f>
        <v>2092</v>
      </c>
      <c r="BA13" s="15">
        <f>SUM(B9:G12,B27:G27)</f>
        <v>2271</v>
      </c>
      <c r="BB13" s="15">
        <f>SUM(T9:Y12,AM9:AN12,T27:Y27,AM27:AN27)</f>
        <v>1054.5</v>
      </c>
      <c r="BC13" s="15">
        <f>SUM(L9:S12,AK9:AL12,L27:S27,AK27:AL27)</f>
        <v>2553.25</v>
      </c>
      <c r="BD13" s="14">
        <f>SUM(AO9:AR12,AO27:AR27)</f>
        <v>423.5</v>
      </c>
      <c r="BE13" s="9">
        <f t="shared" si="0"/>
        <v>15906</v>
      </c>
    </row>
    <row r="14" spans="1:57">
      <c r="A14" s="1" t="s">
        <v>11</v>
      </c>
      <c r="B14" s="12">
        <v>60.25</v>
      </c>
      <c r="C14" s="12">
        <v>121.75</v>
      </c>
      <c r="D14" s="12">
        <v>65.25</v>
      </c>
      <c r="E14" s="12">
        <v>72</v>
      </c>
      <c r="F14" s="12">
        <v>247</v>
      </c>
      <c r="G14" s="12">
        <v>87</v>
      </c>
      <c r="H14" s="12">
        <v>132.75</v>
      </c>
      <c r="I14" s="12">
        <v>100.5</v>
      </c>
      <c r="J14" s="12">
        <v>133.5</v>
      </c>
      <c r="K14" s="12">
        <v>92</v>
      </c>
      <c r="L14" s="12">
        <v>194.75</v>
      </c>
      <c r="M14" s="12">
        <v>12.25</v>
      </c>
      <c r="N14" s="12">
        <v>118.75</v>
      </c>
      <c r="O14" s="12">
        <v>203.25</v>
      </c>
      <c r="P14" s="12">
        <v>149.75</v>
      </c>
      <c r="Q14" s="12">
        <v>73.5</v>
      </c>
      <c r="R14" s="12">
        <v>91.5</v>
      </c>
      <c r="S14" s="12">
        <v>187.25</v>
      </c>
      <c r="T14" s="12">
        <v>60.5</v>
      </c>
      <c r="U14" s="12">
        <v>65.5</v>
      </c>
      <c r="V14" s="12">
        <v>69</v>
      </c>
      <c r="W14" s="12">
        <v>47.5</v>
      </c>
      <c r="X14" s="12">
        <v>25</v>
      </c>
      <c r="Y14" s="12">
        <v>68</v>
      </c>
      <c r="Z14" s="12">
        <v>82.75</v>
      </c>
      <c r="AA14" s="12">
        <v>204</v>
      </c>
      <c r="AB14" s="12">
        <v>143</v>
      </c>
      <c r="AC14" s="12">
        <v>386</v>
      </c>
      <c r="AD14" s="12">
        <v>182.25</v>
      </c>
      <c r="AE14" s="12">
        <v>71.75</v>
      </c>
      <c r="AF14" s="12">
        <v>72.25</v>
      </c>
      <c r="AG14" s="12">
        <v>33.5</v>
      </c>
      <c r="AH14" s="12">
        <v>44</v>
      </c>
      <c r="AI14" s="12">
        <v>44.75</v>
      </c>
      <c r="AJ14" s="12">
        <v>9.75</v>
      </c>
      <c r="AK14" s="12">
        <v>76</v>
      </c>
      <c r="AL14" s="12">
        <v>287.75</v>
      </c>
      <c r="AM14" s="12">
        <v>31.75</v>
      </c>
      <c r="AN14" s="12">
        <v>110.75</v>
      </c>
      <c r="AO14" s="12">
        <v>6</v>
      </c>
      <c r="AP14" s="12">
        <v>13.75</v>
      </c>
      <c r="AQ14" s="12">
        <v>28.25</v>
      </c>
      <c r="AR14" s="12">
        <v>21.5</v>
      </c>
      <c r="AS14" s="12">
        <v>75.75</v>
      </c>
      <c r="AT14" s="13">
        <v>4404</v>
      </c>
      <c r="AU14" s="14"/>
      <c r="AW14" s="17" t="s">
        <v>45</v>
      </c>
      <c r="AX14" s="15">
        <f>SUM(AA32:AD37)</f>
        <v>15589.25</v>
      </c>
      <c r="AY14" s="15">
        <f>SUM(H32:K37,Z32:Z37)</f>
        <v>2134.25</v>
      </c>
      <c r="AZ14" s="15">
        <f>SUM(AE32:AJ37)</f>
        <v>5959.75</v>
      </c>
      <c r="BA14" s="15">
        <f>SUM(B32:G37)</f>
        <v>2088.25</v>
      </c>
      <c r="BB14" s="15">
        <f>SUM(T32:Y37,AM32:AN37)</f>
        <v>1340.75</v>
      </c>
      <c r="BC14" s="15">
        <f>SUM(L32:S37,AK32:AL37)</f>
        <v>1913.75</v>
      </c>
      <c r="BD14" s="14">
        <f>SUM(AO32:AR37)</f>
        <v>2202.5</v>
      </c>
      <c r="BE14" s="9">
        <f t="shared" si="0"/>
        <v>31228.5</v>
      </c>
    </row>
    <row r="15" spans="1:57">
      <c r="A15" s="1" t="s">
        <v>12</v>
      </c>
      <c r="B15" s="12">
        <v>25</v>
      </c>
      <c r="C15" s="12">
        <v>38.75</v>
      </c>
      <c r="D15" s="12">
        <v>14.75</v>
      </c>
      <c r="E15" s="12">
        <v>20.5</v>
      </c>
      <c r="F15" s="12">
        <v>85.75</v>
      </c>
      <c r="G15" s="12">
        <v>33.75</v>
      </c>
      <c r="H15" s="12">
        <v>47.25</v>
      </c>
      <c r="I15" s="12">
        <v>61.25</v>
      </c>
      <c r="J15" s="12">
        <v>90.5</v>
      </c>
      <c r="K15" s="12">
        <v>116.25</v>
      </c>
      <c r="L15" s="12">
        <v>130.25</v>
      </c>
      <c r="M15" s="12">
        <v>112</v>
      </c>
      <c r="N15" s="12">
        <v>6</v>
      </c>
      <c r="O15" s="12">
        <v>96.75</v>
      </c>
      <c r="P15" s="12">
        <v>85.5</v>
      </c>
      <c r="Q15" s="12">
        <v>44.75</v>
      </c>
      <c r="R15" s="12">
        <v>37.25</v>
      </c>
      <c r="S15" s="12">
        <v>60</v>
      </c>
      <c r="T15" s="12">
        <v>17.5</v>
      </c>
      <c r="U15" s="12">
        <v>9.75</v>
      </c>
      <c r="V15" s="12">
        <v>13.75</v>
      </c>
      <c r="W15" s="12">
        <v>3.75</v>
      </c>
      <c r="X15" s="12">
        <v>3.25</v>
      </c>
      <c r="Y15" s="12">
        <v>14.25</v>
      </c>
      <c r="Z15" s="12">
        <v>23.5</v>
      </c>
      <c r="AA15" s="12">
        <v>165.25</v>
      </c>
      <c r="AB15" s="12">
        <v>120</v>
      </c>
      <c r="AC15" s="12">
        <v>362.5</v>
      </c>
      <c r="AD15" s="12">
        <v>115.25</v>
      </c>
      <c r="AE15" s="12">
        <v>59.75</v>
      </c>
      <c r="AF15" s="12">
        <v>53.25</v>
      </c>
      <c r="AG15" s="12">
        <v>17.75</v>
      </c>
      <c r="AH15" s="12">
        <v>35.25</v>
      </c>
      <c r="AI15" s="12">
        <v>27.75</v>
      </c>
      <c r="AJ15" s="12">
        <v>5.5</v>
      </c>
      <c r="AK15" s="12">
        <v>24.25</v>
      </c>
      <c r="AL15" s="12">
        <v>32.25</v>
      </c>
      <c r="AM15" s="12">
        <v>6.5</v>
      </c>
      <c r="AN15" s="12">
        <v>24.5</v>
      </c>
      <c r="AO15" s="12">
        <v>4</v>
      </c>
      <c r="AP15" s="12">
        <v>10</v>
      </c>
      <c r="AQ15" s="12">
        <v>15.25</v>
      </c>
      <c r="AR15" s="12">
        <v>12.5</v>
      </c>
      <c r="AS15" s="12">
        <v>16.75</v>
      </c>
      <c r="AT15" s="13">
        <v>2300.25</v>
      </c>
      <c r="AU15" s="14"/>
      <c r="AW15" s="17" t="s">
        <v>46</v>
      </c>
      <c r="AX15" s="15">
        <f>SUM(AA3:AD8)</f>
        <v>6755</v>
      </c>
      <c r="AY15" s="15">
        <f>SUM(H3:K8,Z3:Z8)</f>
        <v>2361</v>
      </c>
      <c r="AZ15" s="15">
        <f>SUM(AE3:AJ8)</f>
        <v>2127</v>
      </c>
      <c r="BA15" s="15">
        <f>SUM(B3:G8)</f>
        <v>3943.25</v>
      </c>
      <c r="BB15" s="15">
        <f>SUM(T3:Y8,AM3:AN8)</f>
        <v>951.75</v>
      </c>
      <c r="BC15" s="15">
        <f>SUM(L3:S8,AK3:AL8)</f>
        <v>2613.25</v>
      </c>
      <c r="BD15" s="14">
        <f>SUM(AO3:AR8)</f>
        <v>673</v>
      </c>
      <c r="BE15" s="9">
        <f t="shared" si="0"/>
        <v>19424.25</v>
      </c>
    </row>
    <row r="16" spans="1:57">
      <c r="A16" s="1" t="s">
        <v>13</v>
      </c>
      <c r="B16" s="12">
        <v>27.75</v>
      </c>
      <c r="C16" s="12">
        <v>40.25</v>
      </c>
      <c r="D16" s="12">
        <v>13</v>
      </c>
      <c r="E16" s="12">
        <v>20.25</v>
      </c>
      <c r="F16" s="12">
        <v>80</v>
      </c>
      <c r="G16" s="12">
        <v>34.5</v>
      </c>
      <c r="H16" s="12">
        <v>67.25</v>
      </c>
      <c r="I16" s="12">
        <v>67.25</v>
      </c>
      <c r="J16" s="12">
        <v>113</v>
      </c>
      <c r="K16" s="12">
        <v>131.5</v>
      </c>
      <c r="L16" s="12">
        <v>235.5</v>
      </c>
      <c r="M16" s="12">
        <v>203.5</v>
      </c>
      <c r="N16" s="12">
        <v>102.5</v>
      </c>
      <c r="O16" s="12">
        <v>10.5</v>
      </c>
      <c r="P16" s="12">
        <v>122.75</v>
      </c>
      <c r="Q16" s="12">
        <v>86.5</v>
      </c>
      <c r="R16" s="12">
        <v>79</v>
      </c>
      <c r="S16" s="12">
        <v>144.75</v>
      </c>
      <c r="T16" s="12">
        <v>21</v>
      </c>
      <c r="U16" s="12">
        <v>8.5</v>
      </c>
      <c r="V16" s="12">
        <v>8</v>
      </c>
      <c r="W16" s="12">
        <v>6.25</v>
      </c>
      <c r="X16" s="12">
        <v>4.25</v>
      </c>
      <c r="Y16" s="12">
        <v>11</v>
      </c>
      <c r="Z16" s="12">
        <v>33.75</v>
      </c>
      <c r="AA16" s="12">
        <v>153.25</v>
      </c>
      <c r="AB16" s="12">
        <v>102.25</v>
      </c>
      <c r="AC16" s="12">
        <v>354.25</v>
      </c>
      <c r="AD16" s="12">
        <v>123.75</v>
      </c>
      <c r="AE16" s="12">
        <v>47</v>
      </c>
      <c r="AF16" s="12">
        <v>36.5</v>
      </c>
      <c r="AG16" s="12">
        <v>11.75</v>
      </c>
      <c r="AH16" s="12">
        <v>31</v>
      </c>
      <c r="AI16" s="12">
        <v>30.5</v>
      </c>
      <c r="AJ16" s="12">
        <v>13</v>
      </c>
      <c r="AK16" s="12">
        <v>67.75</v>
      </c>
      <c r="AL16" s="12">
        <v>99</v>
      </c>
      <c r="AM16" s="12">
        <v>3.75</v>
      </c>
      <c r="AN16" s="12">
        <v>26</v>
      </c>
      <c r="AO16" s="12">
        <v>5.75</v>
      </c>
      <c r="AP16" s="12">
        <v>2</v>
      </c>
      <c r="AQ16" s="12">
        <v>12.75</v>
      </c>
      <c r="AR16" s="12">
        <v>5</v>
      </c>
      <c r="AS16" s="12">
        <v>59.75</v>
      </c>
      <c r="AT16" s="13">
        <v>2857.5</v>
      </c>
      <c r="AU16" s="14"/>
      <c r="AW16" s="17" t="s">
        <v>47</v>
      </c>
      <c r="AX16" s="15">
        <f>SUM(AA21:AD26,AA40:AD41)</f>
        <v>6700.25</v>
      </c>
      <c r="AY16" s="15">
        <f>SUM(H21:K26,H40:K41,Z21:Z26,Z40:Z41)</f>
        <v>1149.25</v>
      </c>
      <c r="AZ16" s="15">
        <f>SUM(AE21:AJ26,AE40:AJ41)</f>
        <v>1375.75</v>
      </c>
      <c r="BA16" s="15">
        <f>SUM(B21:G26,B40:G41)</f>
        <v>990.25</v>
      </c>
      <c r="BB16" s="15">
        <f>SUM(T21:Y26,T40:Y41,AM21:AN26,AM40:AN41)</f>
        <v>2986.25</v>
      </c>
      <c r="BC16" s="15">
        <f>SUM(L21:S26,L40:S41,AK21:AL26,AK40:AL41)</f>
        <v>1253.5</v>
      </c>
      <c r="BD16" s="14">
        <f>SUM(AO21:AR26,AO40:AR41)</f>
        <v>770.75</v>
      </c>
      <c r="BE16" s="9">
        <f t="shared" si="0"/>
        <v>15226</v>
      </c>
    </row>
    <row r="17" spans="1:57">
      <c r="A17" s="1" t="s">
        <v>14</v>
      </c>
      <c r="B17" s="12">
        <v>20.75</v>
      </c>
      <c r="C17" s="12">
        <v>36.25</v>
      </c>
      <c r="D17" s="12">
        <v>12.5</v>
      </c>
      <c r="E17" s="12">
        <v>16.5</v>
      </c>
      <c r="F17" s="12">
        <v>78</v>
      </c>
      <c r="G17" s="12">
        <v>36</v>
      </c>
      <c r="H17" s="12">
        <v>70.25</v>
      </c>
      <c r="I17" s="12">
        <v>58</v>
      </c>
      <c r="J17" s="12">
        <v>73.75</v>
      </c>
      <c r="K17" s="12">
        <v>49</v>
      </c>
      <c r="L17" s="12">
        <v>147.25</v>
      </c>
      <c r="M17" s="12">
        <v>145.25</v>
      </c>
      <c r="N17" s="12">
        <v>89.5</v>
      </c>
      <c r="O17" s="12">
        <v>124.25</v>
      </c>
      <c r="P17" s="12">
        <v>4.5</v>
      </c>
      <c r="Q17" s="12">
        <v>82.75</v>
      </c>
      <c r="R17" s="12">
        <v>89.25</v>
      </c>
      <c r="S17" s="12">
        <v>138.25</v>
      </c>
      <c r="T17" s="12">
        <v>16</v>
      </c>
      <c r="U17" s="12">
        <v>8.75</v>
      </c>
      <c r="V17" s="12">
        <v>9.25</v>
      </c>
      <c r="W17" s="12">
        <v>2.75</v>
      </c>
      <c r="X17" s="12">
        <v>2.25</v>
      </c>
      <c r="Y17" s="12">
        <v>7.75</v>
      </c>
      <c r="Z17" s="12">
        <v>23</v>
      </c>
      <c r="AA17" s="12">
        <v>93.75</v>
      </c>
      <c r="AB17" s="12">
        <v>71.5</v>
      </c>
      <c r="AC17" s="12">
        <v>230.25</v>
      </c>
      <c r="AD17" s="12">
        <v>73.25</v>
      </c>
      <c r="AE17" s="12">
        <v>39.25</v>
      </c>
      <c r="AF17" s="12">
        <v>29.25</v>
      </c>
      <c r="AG17" s="12">
        <v>12.75</v>
      </c>
      <c r="AH17" s="12">
        <v>19.5</v>
      </c>
      <c r="AI17" s="12">
        <v>27</v>
      </c>
      <c r="AJ17" s="12">
        <v>4</v>
      </c>
      <c r="AK17" s="12">
        <v>25.25</v>
      </c>
      <c r="AL17" s="12">
        <v>40.25</v>
      </c>
      <c r="AM17" s="12">
        <v>4.5</v>
      </c>
      <c r="AN17" s="12">
        <v>27</v>
      </c>
      <c r="AO17" s="12">
        <v>5.75</v>
      </c>
      <c r="AP17" s="12">
        <v>8.5</v>
      </c>
      <c r="AQ17" s="12">
        <v>12</v>
      </c>
      <c r="AR17" s="12">
        <v>9</v>
      </c>
      <c r="AS17" s="12">
        <v>24.5</v>
      </c>
      <c r="AT17" s="13">
        <v>2099</v>
      </c>
      <c r="AU17" s="14"/>
      <c r="AW17" s="1" t="s">
        <v>48</v>
      </c>
      <c r="AX17" s="14">
        <f>SUM(AA13:AD20,AA38:AD39)</f>
        <v>8487.5</v>
      </c>
      <c r="AY17" s="14">
        <f>SUM(H13:K20,H38:K39,Z13:Z20,Z38:Z39)</f>
        <v>2719.25</v>
      </c>
      <c r="AZ17" s="14">
        <f>SUM(AE13:AJ20,AE38:AJ39)</f>
        <v>1947</v>
      </c>
      <c r="BA17" s="14">
        <f>SUM(B13:G20,B38:G39)</f>
        <v>2698.75</v>
      </c>
      <c r="BB17" s="14">
        <f>SUM(T13:Y20,T38:Y39,AM13:AN20,AM38:AN39)</f>
        <v>1243.75</v>
      </c>
      <c r="BC17" s="14">
        <f>SUM(L13:S20,L38:S39,AK13:AL20,AK38:AL39)</f>
        <v>8248.75</v>
      </c>
      <c r="BD17" s="14">
        <f>SUM(AO13:AR20,AO38:AR39)</f>
        <v>511.5</v>
      </c>
      <c r="BE17" s="9">
        <f t="shared" si="0"/>
        <v>25856.5</v>
      </c>
    </row>
    <row r="18" spans="1:57">
      <c r="A18" s="1" t="s">
        <v>15</v>
      </c>
      <c r="B18" s="12">
        <v>10.25</v>
      </c>
      <c r="C18" s="12">
        <v>22.25</v>
      </c>
      <c r="D18" s="12">
        <v>10.25</v>
      </c>
      <c r="E18" s="12">
        <v>5.5</v>
      </c>
      <c r="F18" s="12">
        <v>42</v>
      </c>
      <c r="G18" s="12">
        <v>14.25</v>
      </c>
      <c r="H18" s="12">
        <v>26.25</v>
      </c>
      <c r="I18" s="12">
        <v>17.75</v>
      </c>
      <c r="J18" s="12">
        <v>36.5</v>
      </c>
      <c r="K18" s="12">
        <v>20</v>
      </c>
      <c r="L18" s="12">
        <v>73.5</v>
      </c>
      <c r="M18" s="12">
        <v>68.5</v>
      </c>
      <c r="N18" s="12">
        <v>38.25</v>
      </c>
      <c r="O18" s="12">
        <v>77</v>
      </c>
      <c r="P18" s="12">
        <v>79</v>
      </c>
      <c r="Q18" s="12">
        <v>8.5</v>
      </c>
      <c r="R18" s="12">
        <v>44.75</v>
      </c>
      <c r="S18" s="12">
        <v>91</v>
      </c>
      <c r="T18" s="12">
        <v>8.25</v>
      </c>
      <c r="U18" s="12">
        <v>3</v>
      </c>
      <c r="V18" s="12">
        <v>5.25</v>
      </c>
      <c r="W18" s="12">
        <v>1</v>
      </c>
      <c r="X18" s="12">
        <v>2.25</v>
      </c>
      <c r="Y18" s="12">
        <v>6.25</v>
      </c>
      <c r="Z18" s="12">
        <v>10.25</v>
      </c>
      <c r="AA18" s="12">
        <v>67.75</v>
      </c>
      <c r="AB18" s="12">
        <v>45</v>
      </c>
      <c r="AC18" s="12">
        <v>146.75</v>
      </c>
      <c r="AD18" s="12">
        <v>52</v>
      </c>
      <c r="AE18" s="12">
        <v>27</v>
      </c>
      <c r="AF18" s="12">
        <v>30</v>
      </c>
      <c r="AG18" s="12">
        <v>8</v>
      </c>
      <c r="AH18" s="12">
        <v>19.25</v>
      </c>
      <c r="AI18" s="12">
        <v>21.25</v>
      </c>
      <c r="AJ18" s="12">
        <v>4.25</v>
      </c>
      <c r="AK18" s="12">
        <v>22.25</v>
      </c>
      <c r="AL18" s="12">
        <v>26</v>
      </c>
      <c r="AM18" s="12">
        <v>1.75</v>
      </c>
      <c r="AN18" s="12">
        <v>15.25</v>
      </c>
      <c r="AO18" s="12">
        <v>5.5</v>
      </c>
      <c r="AP18" s="12">
        <v>5.5</v>
      </c>
      <c r="AQ18" s="12">
        <v>6.25</v>
      </c>
      <c r="AR18" s="12">
        <v>4.5</v>
      </c>
      <c r="AS18" s="12">
        <v>11</v>
      </c>
      <c r="AT18" s="13">
        <v>1241</v>
      </c>
      <c r="AU18" s="14"/>
      <c r="AW18" s="9" t="s">
        <v>58</v>
      </c>
      <c r="AX18" s="15">
        <f>SUM(AA42:AD45)</f>
        <v>4340.25</v>
      </c>
      <c r="AY18" s="9">
        <f>SUM(Z42:Z45,H42:K45)</f>
        <v>416.5</v>
      </c>
      <c r="AZ18" s="9">
        <f>SUM(AE42:AJ45)</f>
        <v>2203</v>
      </c>
      <c r="BA18" s="9">
        <f>SUM(B42:G45)</f>
        <v>680</v>
      </c>
      <c r="BB18" s="9">
        <f>SUM(T42:Y45, AM42:AN45)</f>
        <v>657</v>
      </c>
      <c r="BC18" s="9">
        <f>SUM(AK42:AL45,L42:S45)</f>
        <v>431.25</v>
      </c>
      <c r="BD18" s="9">
        <f>SUM(AO42:AR45)</f>
        <v>926.5</v>
      </c>
      <c r="BE18" s="9">
        <f t="shared" si="0"/>
        <v>9654.5</v>
      </c>
    </row>
    <row r="19" spans="1:57">
      <c r="A19" s="1" t="s">
        <v>16</v>
      </c>
      <c r="B19" s="12">
        <v>9.75</v>
      </c>
      <c r="C19" s="12">
        <v>21.5</v>
      </c>
      <c r="D19" s="12">
        <v>7.25</v>
      </c>
      <c r="E19" s="12">
        <v>8.75</v>
      </c>
      <c r="F19" s="12">
        <v>84</v>
      </c>
      <c r="G19" s="12">
        <v>14</v>
      </c>
      <c r="H19" s="12">
        <v>23</v>
      </c>
      <c r="I19" s="12">
        <v>25.75</v>
      </c>
      <c r="J19" s="12">
        <v>42.25</v>
      </c>
      <c r="K19" s="12">
        <v>42.25</v>
      </c>
      <c r="L19" s="12">
        <v>51.5</v>
      </c>
      <c r="M19" s="12">
        <v>92.75</v>
      </c>
      <c r="N19" s="12">
        <v>38</v>
      </c>
      <c r="O19" s="12">
        <v>81.25</v>
      </c>
      <c r="P19" s="12">
        <v>78.25</v>
      </c>
      <c r="Q19" s="12">
        <v>40.5</v>
      </c>
      <c r="R19" s="12">
        <v>7.25</v>
      </c>
      <c r="S19" s="12">
        <v>105.75</v>
      </c>
      <c r="T19" s="12">
        <v>7.75</v>
      </c>
      <c r="U19" s="12">
        <v>9</v>
      </c>
      <c r="V19" s="12">
        <v>7.5</v>
      </c>
      <c r="W19" s="12">
        <v>4</v>
      </c>
      <c r="X19" s="12">
        <v>2.5</v>
      </c>
      <c r="Y19" s="12">
        <v>6.5</v>
      </c>
      <c r="Z19" s="12">
        <v>11.75</v>
      </c>
      <c r="AA19" s="12">
        <v>107.5</v>
      </c>
      <c r="AB19" s="12">
        <v>79.75</v>
      </c>
      <c r="AC19" s="12">
        <v>242.5</v>
      </c>
      <c r="AD19" s="12">
        <v>75.5</v>
      </c>
      <c r="AE19" s="12">
        <v>24.75</v>
      </c>
      <c r="AF19" s="12">
        <v>22.5</v>
      </c>
      <c r="AG19" s="12">
        <v>10.75</v>
      </c>
      <c r="AH19" s="12">
        <v>15.25</v>
      </c>
      <c r="AI19" s="12">
        <v>29</v>
      </c>
      <c r="AJ19" s="12">
        <v>6.25</v>
      </c>
      <c r="AK19" s="12">
        <v>14.75</v>
      </c>
      <c r="AL19" s="12">
        <v>30.25</v>
      </c>
      <c r="AM19" s="12">
        <v>3</v>
      </c>
      <c r="AN19" s="12">
        <v>12.75</v>
      </c>
      <c r="AO19" s="12">
        <v>4.25</v>
      </c>
      <c r="AP19" s="12">
        <v>2</v>
      </c>
      <c r="AQ19" s="12">
        <v>19.25</v>
      </c>
      <c r="AR19" s="12">
        <v>6</v>
      </c>
      <c r="AS19" s="12">
        <v>11.75</v>
      </c>
      <c r="AT19" s="13">
        <v>1540.5</v>
      </c>
      <c r="AU19" s="14"/>
      <c r="AW19" s="9" t="s">
        <v>49</v>
      </c>
      <c r="AX19" s="15">
        <f>SUM(AX12:AX18)</f>
        <v>50861.75</v>
      </c>
      <c r="AY19" s="9">
        <f t="shared" ref="AY19:BD19" si="1">SUM(AY12:AY18)</f>
        <v>16608</v>
      </c>
      <c r="AZ19" s="9">
        <f t="shared" si="1"/>
        <v>31850</v>
      </c>
      <c r="BA19" s="9">
        <f t="shared" si="1"/>
        <v>19575.75</v>
      </c>
      <c r="BB19" s="9">
        <f t="shared" si="1"/>
        <v>15044</v>
      </c>
      <c r="BC19" s="9">
        <f t="shared" si="1"/>
        <v>25594.75</v>
      </c>
      <c r="BD19" s="9">
        <f t="shared" si="1"/>
        <v>10642</v>
      </c>
      <c r="BE19" s="9">
        <f t="shared" si="0"/>
        <v>170176.25</v>
      </c>
    </row>
    <row r="20" spans="1:57">
      <c r="A20" s="1" t="s">
        <v>17</v>
      </c>
      <c r="B20" s="12">
        <v>21.25</v>
      </c>
      <c r="C20" s="12">
        <v>44.5</v>
      </c>
      <c r="D20" s="12">
        <v>25.5</v>
      </c>
      <c r="E20" s="12">
        <v>29.75</v>
      </c>
      <c r="F20" s="12">
        <v>254.25</v>
      </c>
      <c r="G20" s="12">
        <v>35.25</v>
      </c>
      <c r="H20" s="12">
        <v>47.25</v>
      </c>
      <c r="I20" s="12">
        <v>46.25</v>
      </c>
      <c r="J20" s="12">
        <v>82.25</v>
      </c>
      <c r="K20" s="12">
        <v>53</v>
      </c>
      <c r="L20" s="12">
        <v>110</v>
      </c>
      <c r="M20" s="12">
        <v>172.25</v>
      </c>
      <c r="N20" s="12">
        <v>60.25</v>
      </c>
      <c r="O20" s="12">
        <v>144</v>
      </c>
      <c r="P20" s="12">
        <v>137.5</v>
      </c>
      <c r="Q20" s="12">
        <v>90.25</v>
      </c>
      <c r="R20" s="12">
        <v>111.25</v>
      </c>
      <c r="S20" s="12">
        <v>13.5</v>
      </c>
      <c r="T20" s="12">
        <v>22</v>
      </c>
      <c r="U20" s="12">
        <v>16</v>
      </c>
      <c r="V20" s="12">
        <v>13.25</v>
      </c>
      <c r="W20" s="12">
        <v>6.75</v>
      </c>
      <c r="X20" s="12">
        <v>6.25</v>
      </c>
      <c r="Y20" s="12">
        <v>16.75</v>
      </c>
      <c r="Z20" s="12">
        <v>13.25</v>
      </c>
      <c r="AA20" s="12">
        <v>245</v>
      </c>
      <c r="AB20" s="12">
        <v>180</v>
      </c>
      <c r="AC20" s="12">
        <v>508.75</v>
      </c>
      <c r="AD20" s="12">
        <v>178.75</v>
      </c>
      <c r="AE20" s="12">
        <v>54.5</v>
      </c>
      <c r="AF20" s="12">
        <v>34.75</v>
      </c>
      <c r="AG20" s="12">
        <v>17.75</v>
      </c>
      <c r="AH20" s="12">
        <v>29.75</v>
      </c>
      <c r="AI20" s="12">
        <v>48.75</v>
      </c>
      <c r="AJ20" s="12">
        <v>7.75</v>
      </c>
      <c r="AK20" s="12">
        <v>27.25</v>
      </c>
      <c r="AL20" s="12">
        <v>48.25</v>
      </c>
      <c r="AM20" s="12">
        <v>5.25</v>
      </c>
      <c r="AN20" s="12">
        <v>25.5</v>
      </c>
      <c r="AO20" s="12">
        <v>4.5</v>
      </c>
      <c r="AP20" s="12">
        <v>6</v>
      </c>
      <c r="AQ20" s="12">
        <v>50.5</v>
      </c>
      <c r="AR20" s="12">
        <v>7.5</v>
      </c>
      <c r="AS20" s="12">
        <v>14.25</v>
      </c>
      <c r="AT20" s="13">
        <v>3067.25</v>
      </c>
      <c r="AU20" s="14"/>
      <c r="AW20" s="18"/>
      <c r="AX20" s="15"/>
    </row>
    <row r="21" spans="1:57">
      <c r="A21" s="1" t="s">
        <v>18</v>
      </c>
      <c r="B21" s="12">
        <v>23.75</v>
      </c>
      <c r="C21" s="12">
        <v>21.25</v>
      </c>
      <c r="D21" s="12">
        <v>16.75</v>
      </c>
      <c r="E21" s="12">
        <v>14</v>
      </c>
      <c r="F21" s="12">
        <v>62</v>
      </c>
      <c r="G21" s="12">
        <v>17.5</v>
      </c>
      <c r="H21" s="12">
        <v>49</v>
      </c>
      <c r="I21" s="12">
        <v>33.25</v>
      </c>
      <c r="J21" s="12">
        <v>63.25</v>
      </c>
      <c r="K21" s="12">
        <v>12</v>
      </c>
      <c r="L21" s="12">
        <v>35.25</v>
      </c>
      <c r="M21" s="12">
        <v>59</v>
      </c>
      <c r="N21" s="12">
        <v>16.75</v>
      </c>
      <c r="O21" s="12">
        <v>21.75</v>
      </c>
      <c r="P21" s="12">
        <v>15.25</v>
      </c>
      <c r="Q21" s="12">
        <v>8</v>
      </c>
      <c r="R21" s="12">
        <v>9.25</v>
      </c>
      <c r="S21" s="12">
        <v>22.25</v>
      </c>
      <c r="T21" s="12">
        <v>11</v>
      </c>
      <c r="U21" s="12">
        <v>60</v>
      </c>
      <c r="V21" s="12">
        <v>196.75</v>
      </c>
      <c r="W21" s="12">
        <v>53.75</v>
      </c>
      <c r="X21" s="12">
        <v>24.25</v>
      </c>
      <c r="Y21" s="12">
        <v>41.5</v>
      </c>
      <c r="Z21" s="12">
        <v>10.25</v>
      </c>
      <c r="AA21" s="12">
        <v>178.5</v>
      </c>
      <c r="AB21" s="12">
        <v>116</v>
      </c>
      <c r="AC21" s="12">
        <v>298.5</v>
      </c>
      <c r="AD21" s="12">
        <v>121.25</v>
      </c>
      <c r="AE21" s="12">
        <v>39</v>
      </c>
      <c r="AF21" s="12">
        <v>50</v>
      </c>
      <c r="AG21" s="12">
        <v>22.75</v>
      </c>
      <c r="AH21" s="12">
        <v>23.75</v>
      </c>
      <c r="AI21" s="12">
        <v>31.75</v>
      </c>
      <c r="AJ21" s="12">
        <v>11.75</v>
      </c>
      <c r="AK21" s="12">
        <v>5.25</v>
      </c>
      <c r="AL21" s="12">
        <v>8.75</v>
      </c>
      <c r="AM21" s="12">
        <v>30.75</v>
      </c>
      <c r="AN21" s="12">
        <v>199.25</v>
      </c>
      <c r="AO21" s="12">
        <v>11.25</v>
      </c>
      <c r="AP21" s="12">
        <v>10.5</v>
      </c>
      <c r="AQ21" s="12">
        <v>51.5</v>
      </c>
      <c r="AR21" s="12">
        <v>18.5</v>
      </c>
      <c r="AS21" s="12">
        <v>2.75</v>
      </c>
      <c r="AT21" s="13">
        <v>2129.5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>
        <v>8.25</v>
      </c>
      <c r="C22" s="12">
        <v>10.5</v>
      </c>
      <c r="D22" s="12">
        <v>9</v>
      </c>
      <c r="E22" s="12">
        <v>11.5</v>
      </c>
      <c r="F22" s="12">
        <v>59.25</v>
      </c>
      <c r="G22" s="12">
        <v>15.25</v>
      </c>
      <c r="H22" s="12">
        <v>32.25</v>
      </c>
      <c r="I22" s="12">
        <v>34.5</v>
      </c>
      <c r="J22" s="12">
        <v>39</v>
      </c>
      <c r="K22" s="12">
        <v>4.5</v>
      </c>
      <c r="L22" s="12">
        <v>15.25</v>
      </c>
      <c r="M22" s="12">
        <v>63.75</v>
      </c>
      <c r="N22" s="12">
        <v>9.75</v>
      </c>
      <c r="O22" s="12">
        <v>6.25</v>
      </c>
      <c r="P22" s="12">
        <v>9.25</v>
      </c>
      <c r="Q22" s="12">
        <v>2.75</v>
      </c>
      <c r="R22" s="12">
        <v>7.5</v>
      </c>
      <c r="S22" s="12">
        <v>15</v>
      </c>
      <c r="T22" s="12">
        <v>53</v>
      </c>
      <c r="U22" s="12">
        <v>20</v>
      </c>
      <c r="V22" s="12">
        <v>88.75</v>
      </c>
      <c r="W22" s="12">
        <v>24</v>
      </c>
      <c r="X22" s="12">
        <v>12.25</v>
      </c>
      <c r="Y22" s="12">
        <v>55.5</v>
      </c>
      <c r="Z22" s="12">
        <v>4.75</v>
      </c>
      <c r="AA22" s="12">
        <v>287.75</v>
      </c>
      <c r="AB22" s="12">
        <v>162.75</v>
      </c>
      <c r="AC22" s="12">
        <v>328.25</v>
      </c>
      <c r="AD22" s="12">
        <v>131</v>
      </c>
      <c r="AE22" s="12">
        <v>40.5</v>
      </c>
      <c r="AF22" s="12">
        <v>29</v>
      </c>
      <c r="AG22" s="12">
        <v>18</v>
      </c>
      <c r="AH22" s="12">
        <v>17</v>
      </c>
      <c r="AI22" s="12">
        <v>29.5</v>
      </c>
      <c r="AJ22" s="12">
        <v>4.25</v>
      </c>
      <c r="AK22" s="12">
        <v>4.75</v>
      </c>
      <c r="AL22" s="12">
        <v>7.75</v>
      </c>
      <c r="AM22" s="12">
        <v>10.25</v>
      </c>
      <c r="AN22" s="12">
        <v>67</v>
      </c>
      <c r="AO22" s="12">
        <v>6.25</v>
      </c>
      <c r="AP22" s="12">
        <v>5</v>
      </c>
      <c r="AQ22" s="12">
        <v>93.25</v>
      </c>
      <c r="AR22" s="12">
        <v>13</v>
      </c>
      <c r="AS22" s="12">
        <v>1</v>
      </c>
      <c r="AT22" s="13">
        <v>1868</v>
      </c>
      <c r="AU22" s="14"/>
      <c r="AW22" s="17" t="s">
        <v>43</v>
      </c>
      <c r="AX22" s="15">
        <f>AX12</f>
        <v>2262.75</v>
      </c>
      <c r="AY22" s="15"/>
      <c r="AZ22" s="15"/>
    </row>
    <row r="23" spans="1:57">
      <c r="A23" s="1" t="s">
        <v>20</v>
      </c>
      <c r="B23" s="12">
        <v>13.5</v>
      </c>
      <c r="C23" s="12">
        <v>21.75</v>
      </c>
      <c r="D23" s="12">
        <v>18</v>
      </c>
      <c r="E23" s="12">
        <v>19.5</v>
      </c>
      <c r="F23" s="12">
        <v>100.5</v>
      </c>
      <c r="G23" s="12">
        <v>20</v>
      </c>
      <c r="H23" s="12">
        <v>46.75</v>
      </c>
      <c r="I23" s="12">
        <v>46.75</v>
      </c>
      <c r="J23" s="12">
        <v>71.75</v>
      </c>
      <c r="K23" s="12">
        <v>13</v>
      </c>
      <c r="L23" s="12">
        <v>31</v>
      </c>
      <c r="M23" s="12">
        <v>74.5</v>
      </c>
      <c r="N23" s="12">
        <v>15</v>
      </c>
      <c r="O23" s="12">
        <v>8.25</v>
      </c>
      <c r="P23" s="12">
        <v>10.25</v>
      </c>
      <c r="Q23" s="12">
        <v>6.25</v>
      </c>
      <c r="R23" s="12">
        <v>3.5</v>
      </c>
      <c r="S23" s="12">
        <v>14.25</v>
      </c>
      <c r="T23" s="12">
        <v>242</v>
      </c>
      <c r="U23" s="12">
        <v>95.75</v>
      </c>
      <c r="V23" s="12">
        <v>9.25</v>
      </c>
      <c r="W23" s="12">
        <v>52</v>
      </c>
      <c r="X23" s="12">
        <v>31.75</v>
      </c>
      <c r="Y23" s="12">
        <v>93.75</v>
      </c>
      <c r="Z23" s="12">
        <v>8</v>
      </c>
      <c r="AA23" s="12">
        <v>381.25</v>
      </c>
      <c r="AB23" s="12">
        <v>221</v>
      </c>
      <c r="AC23" s="12">
        <v>477.5</v>
      </c>
      <c r="AD23" s="12">
        <v>220.75</v>
      </c>
      <c r="AE23" s="12">
        <v>49.5</v>
      </c>
      <c r="AF23" s="12">
        <v>42.25</v>
      </c>
      <c r="AG23" s="12">
        <v>21.5</v>
      </c>
      <c r="AH23" s="12">
        <v>21.25</v>
      </c>
      <c r="AI23" s="12">
        <v>30</v>
      </c>
      <c r="AJ23" s="12">
        <v>11</v>
      </c>
      <c r="AK23" s="12">
        <v>5.5</v>
      </c>
      <c r="AL23" s="12">
        <v>7.5</v>
      </c>
      <c r="AM23" s="12">
        <v>21.5</v>
      </c>
      <c r="AN23" s="12">
        <v>92</v>
      </c>
      <c r="AO23" s="12">
        <v>9</v>
      </c>
      <c r="AP23" s="12">
        <v>8.5</v>
      </c>
      <c r="AQ23" s="12">
        <v>104.75</v>
      </c>
      <c r="AR23" s="12">
        <v>16</v>
      </c>
      <c r="AS23" s="12">
        <v>4.75</v>
      </c>
      <c r="AT23" s="13">
        <v>2812.5</v>
      </c>
      <c r="AU23" s="14"/>
      <c r="AW23" s="17" t="s">
        <v>44</v>
      </c>
      <c r="AX23" s="15">
        <f>AX13+AY12</f>
        <v>13769.5</v>
      </c>
      <c r="AY23" s="15">
        <f>AY13</f>
        <v>785</v>
      </c>
      <c r="AZ23" s="15"/>
      <c r="BA23" s="15"/>
    </row>
    <row r="24" spans="1:57">
      <c r="A24" s="1" t="s">
        <v>21</v>
      </c>
      <c r="B24" s="12">
        <v>9.75</v>
      </c>
      <c r="C24" s="12">
        <v>11</v>
      </c>
      <c r="D24" s="12">
        <v>13.25</v>
      </c>
      <c r="E24" s="12">
        <v>7</v>
      </c>
      <c r="F24" s="12">
        <v>62.5</v>
      </c>
      <c r="G24" s="12">
        <v>7</v>
      </c>
      <c r="H24" s="12">
        <v>17.5</v>
      </c>
      <c r="I24" s="12">
        <v>18.5</v>
      </c>
      <c r="J24" s="12">
        <v>35.75</v>
      </c>
      <c r="K24" s="12">
        <v>6.75</v>
      </c>
      <c r="L24" s="12">
        <v>18.25</v>
      </c>
      <c r="M24" s="12">
        <v>48.5</v>
      </c>
      <c r="N24" s="12">
        <v>3.5</v>
      </c>
      <c r="O24" s="12">
        <v>4</v>
      </c>
      <c r="P24" s="12">
        <v>3</v>
      </c>
      <c r="Q24" s="12">
        <v>1</v>
      </c>
      <c r="R24" s="12">
        <v>2.75</v>
      </c>
      <c r="S24" s="12">
        <v>3.25</v>
      </c>
      <c r="T24" s="12">
        <v>83.25</v>
      </c>
      <c r="U24" s="12">
        <v>25.25</v>
      </c>
      <c r="V24" s="12">
        <v>35.75</v>
      </c>
      <c r="W24" s="12">
        <v>7.25</v>
      </c>
      <c r="X24" s="12">
        <v>15.5</v>
      </c>
      <c r="Y24" s="12">
        <v>54</v>
      </c>
      <c r="Z24" s="12">
        <v>5.5</v>
      </c>
      <c r="AA24" s="12">
        <v>219</v>
      </c>
      <c r="AB24" s="12">
        <v>123.25</v>
      </c>
      <c r="AC24" s="12">
        <v>250</v>
      </c>
      <c r="AD24" s="12">
        <v>111.5</v>
      </c>
      <c r="AE24" s="12">
        <v>33</v>
      </c>
      <c r="AF24" s="12">
        <v>19.25</v>
      </c>
      <c r="AG24" s="12">
        <v>10</v>
      </c>
      <c r="AH24" s="12">
        <v>8.5</v>
      </c>
      <c r="AI24" s="12">
        <v>11</v>
      </c>
      <c r="AJ24" s="12">
        <v>1.5</v>
      </c>
      <c r="AK24" s="12">
        <v>2.25</v>
      </c>
      <c r="AL24" s="12">
        <v>2.25</v>
      </c>
      <c r="AM24" s="12">
        <v>7.25</v>
      </c>
      <c r="AN24" s="12">
        <v>22.5</v>
      </c>
      <c r="AO24" s="12">
        <v>3.25</v>
      </c>
      <c r="AP24" s="12">
        <v>3.25</v>
      </c>
      <c r="AQ24" s="12">
        <v>54.5</v>
      </c>
      <c r="AR24" s="12">
        <v>11.25</v>
      </c>
      <c r="AS24" s="12">
        <v>0.5</v>
      </c>
      <c r="AT24" s="13">
        <v>1393.75</v>
      </c>
      <c r="AU24" s="14"/>
      <c r="AW24" s="17" t="s">
        <v>45</v>
      </c>
      <c r="AX24" s="15">
        <f>AX14+AZ12</f>
        <v>31734.75</v>
      </c>
      <c r="AY24" s="15">
        <f>AY14+AZ13</f>
        <v>4226.25</v>
      </c>
      <c r="AZ24" s="15">
        <f>AZ14</f>
        <v>5959.75</v>
      </c>
      <c r="BA24" s="15"/>
      <c r="BB24" s="15"/>
    </row>
    <row r="25" spans="1:57">
      <c r="A25" s="1" t="s">
        <v>22</v>
      </c>
      <c r="B25" s="12">
        <v>6.25</v>
      </c>
      <c r="C25" s="12">
        <v>5.5</v>
      </c>
      <c r="D25" s="12">
        <v>2.5</v>
      </c>
      <c r="E25" s="12">
        <v>6.25</v>
      </c>
      <c r="F25" s="12">
        <v>39.25</v>
      </c>
      <c r="G25" s="12">
        <v>4.5</v>
      </c>
      <c r="H25" s="12">
        <v>21</v>
      </c>
      <c r="I25" s="12">
        <v>18</v>
      </c>
      <c r="J25" s="12">
        <v>22.25</v>
      </c>
      <c r="K25" s="12">
        <v>8.25</v>
      </c>
      <c r="L25" s="12">
        <v>17.5</v>
      </c>
      <c r="M25" s="12">
        <v>20.5</v>
      </c>
      <c r="N25" s="12">
        <v>2.5</v>
      </c>
      <c r="O25" s="12">
        <v>2.75</v>
      </c>
      <c r="P25" s="12">
        <v>1.5</v>
      </c>
      <c r="Q25" s="12">
        <v>2.25</v>
      </c>
      <c r="R25" s="12">
        <v>1.25</v>
      </c>
      <c r="S25" s="12">
        <v>6.5</v>
      </c>
      <c r="T25" s="12">
        <v>27</v>
      </c>
      <c r="U25" s="12">
        <v>16</v>
      </c>
      <c r="V25" s="12">
        <v>36.25</v>
      </c>
      <c r="W25" s="12">
        <v>13.75</v>
      </c>
      <c r="X25" s="12">
        <v>5.5</v>
      </c>
      <c r="Y25" s="12">
        <v>55</v>
      </c>
      <c r="Z25" s="12">
        <v>3.25</v>
      </c>
      <c r="AA25" s="12">
        <v>159.25</v>
      </c>
      <c r="AB25" s="12">
        <v>106</v>
      </c>
      <c r="AC25" s="12">
        <v>184.25</v>
      </c>
      <c r="AD25" s="12">
        <v>80.75</v>
      </c>
      <c r="AE25" s="12">
        <v>27.75</v>
      </c>
      <c r="AF25" s="12">
        <v>23.5</v>
      </c>
      <c r="AG25" s="12">
        <v>6.75</v>
      </c>
      <c r="AH25" s="12">
        <v>7.5</v>
      </c>
      <c r="AI25" s="12">
        <v>10.75</v>
      </c>
      <c r="AJ25" s="12">
        <v>3.5</v>
      </c>
      <c r="AK25" s="12">
        <v>1.75</v>
      </c>
      <c r="AL25" s="12">
        <v>3.5</v>
      </c>
      <c r="AM25" s="12">
        <v>2.5</v>
      </c>
      <c r="AN25" s="12">
        <v>12.75</v>
      </c>
      <c r="AO25" s="12">
        <v>1.25</v>
      </c>
      <c r="AP25" s="12">
        <v>3.25</v>
      </c>
      <c r="AQ25" s="12">
        <v>45.25</v>
      </c>
      <c r="AR25" s="12">
        <v>7.75</v>
      </c>
      <c r="AS25" s="12">
        <v>0.25</v>
      </c>
      <c r="AT25" s="13">
        <v>1033.5</v>
      </c>
      <c r="AU25" s="14"/>
      <c r="AW25" s="17" t="s">
        <v>46</v>
      </c>
      <c r="AX25" s="15">
        <f>AX15+BA12</f>
        <v>13659.25</v>
      </c>
      <c r="AY25" s="15">
        <f>AY15+BA13</f>
        <v>4632</v>
      </c>
      <c r="AZ25" s="15">
        <f>AZ15+BA14</f>
        <v>4215.25</v>
      </c>
      <c r="BA25" s="15">
        <f>BA15</f>
        <v>3943.25</v>
      </c>
      <c r="BB25" s="15"/>
      <c r="BC25" s="15"/>
      <c r="BD25" s="14"/>
    </row>
    <row r="26" spans="1:57">
      <c r="A26" s="1" t="s">
        <v>23</v>
      </c>
      <c r="B26" s="12">
        <v>17.25</v>
      </c>
      <c r="C26" s="12">
        <v>23.75</v>
      </c>
      <c r="D26" s="12">
        <v>30.25</v>
      </c>
      <c r="E26" s="12">
        <v>11</v>
      </c>
      <c r="F26" s="12">
        <v>42.75</v>
      </c>
      <c r="G26" s="12">
        <v>16.5</v>
      </c>
      <c r="H26" s="12">
        <v>45.75</v>
      </c>
      <c r="I26" s="12">
        <v>66.5</v>
      </c>
      <c r="J26" s="12">
        <v>69.5</v>
      </c>
      <c r="K26" s="12">
        <v>15.25</v>
      </c>
      <c r="L26" s="12">
        <v>37.25</v>
      </c>
      <c r="M26" s="12">
        <v>64.5</v>
      </c>
      <c r="N26" s="12">
        <v>15</v>
      </c>
      <c r="O26" s="12">
        <v>11.75</v>
      </c>
      <c r="P26" s="12">
        <v>8</v>
      </c>
      <c r="Q26" s="12">
        <v>5.75</v>
      </c>
      <c r="R26" s="12">
        <v>4.5</v>
      </c>
      <c r="S26" s="12">
        <v>17.25</v>
      </c>
      <c r="T26" s="12">
        <v>38.5</v>
      </c>
      <c r="U26" s="12">
        <v>59</v>
      </c>
      <c r="V26" s="12">
        <v>100.25</v>
      </c>
      <c r="W26" s="12">
        <v>60.25</v>
      </c>
      <c r="X26" s="12">
        <v>51.5</v>
      </c>
      <c r="Y26" s="12">
        <v>8.75</v>
      </c>
      <c r="Z26" s="12">
        <v>20.75</v>
      </c>
      <c r="AA26" s="12">
        <v>343.75</v>
      </c>
      <c r="AB26" s="12">
        <v>270.25</v>
      </c>
      <c r="AC26" s="12">
        <v>532.5</v>
      </c>
      <c r="AD26" s="12">
        <v>293</v>
      </c>
      <c r="AE26" s="12">
        <v>170.25</v>
      </c>
      <c r="AF26" s="12">
        <v>110.75</v>
      </c>
      <c r="AG26" s="12">
        <v>29.75</v>
      </c>
      <c r="AH26" s="12">
        <v>20.75</v>
      </c>
      <c r="AI26" s="12">
        <v>19.5</v>
      </c>
      <c r="AJ26" s="12">
        <v>5</v>
      </c>
      <c r="AK26" s="12">
        <v>7.25</v>
      </c>
      <c r="AL26" s="12">
        <v>7.25</v>
      </c>
      <c r="AM26" s="12">
        <v>9.25</v>
      </c>
      <c r="AN26" s="12">
        <v>29.25</v>
      </c>
      <c r="AO26" s="12">
        <v>4.75</v>
      </c>
      <c r="AP26" s="12">
        <v>3.75</v>
      </c>
      <c r="AQ26" s="12">
        <v>91.5</v>
      </c>
      <c r="AR26" s="12">
        <v>21.25</v>
      </c>
      <c r="AS26" s="12">
        <v>2</v>
      </c>
      <c r="AT26" s="13">
        <v>2813.25</v>
      </c>
      <c r="AU26" s="14"/>
      <c r="AW26" s="9" t="s">
        <v>47</v>
      </c>
      <c r="AX26" s="15">
        <f>AX16+BB12</f>
        <v>13510.25</v>
      </c>
      <c r="AY26" s="9">
        <f>AY16+BB13</f>
        <v>2203.75</v>
      </c>
      <c r="AZ26" s="9">
        <f>AZ16+BB14</f>
        <v>2716.5</v>
      </c>
      <c r="BA26" s="9">
        <f>BA16+BB15</f>
        <v>1942</v>
      </c>
      <c r="BB26" s="9">
        <f>BB16</f>
        <v>2986.25</v>
      </c>
    </row>
    <row r="27" spans="1:57">
      <c r="A27" s="1" t="s">
        <v>24</v>
      </c>
      <c r="B27" s="12">
        <v>16.75</v>
      </c>
      <c r="C27" s="12">
        <v>26.25</v>
      </c>
      <c r="D27" s="12">
        <v>6.75</v>
      </c>
      <c r="E27" s="12">
        <v>13</v>
      </c>
      <c r="F27" s="12">
        <v>55.5</v>
      </c>
      <c r="G27" s="12">
        <v>34</v>
      </c>
      <c r="H27" s="12">
        <v>37</v>
      </c>
      <c r="I27" s="12">
        <v>32.25</v>
      </c>
      <c r="J27" s="12">
        <v>59.25</v>
      </c>
      <c r="K27" s="12">
        <v>13.5</v>
      </c>
      <c r="L27" s="12">
        <v>80</v>
      </c>
      <c r="M27" s="12">
        <v>68.5</v>
      </c>
      <c r="N27" s="12">
        <v>20</v>
      </c>
      <c r="O27" s="12">
        <v>30.75</v>
      </c>
      <c r="P27" s="12">
        <v>17</v>
      </c>
      <c r="Q27" s="12">
        <v>9.75</v>
      </c>
      <c r="R27" s="12">
        <v>10.25</v>
      </c>
      <c r="S27" s="12">
        <v>8</v>
      </c>
      <c r="T27" s="12">
        <v>9</v>
      </c>
      <c r="U27" s="12">
        <v>5.5</v>
      </c>
      <c r="V27" s="12">
        <v>9.25</v>
      </c>
      <c r="W27" s="12">
        <v>5.25</v>
      </c>
      <c r="X27" s="12">
        <v>1.25</v>
      </c>
      <c r="Y27" s="12">
        <v>14.75</v>
      </c>
      <c r="Z27" s="12">
        <v>7.5</v>
      </c>
      <c r="AA27" s="12">
        <v>376.75</v>
      </c>
      <c r="AB27" s="12">
        <v>306.25</v>
      </c>
      <c r="AC27" s="12">
        <v>748</v>
      </c>
      <c r="AD27" s="12">
        <v>287</v>
      </c>
      <c r="AE27" s="12">
        <v>176</v>
      </c>
      <c r="AF27" s="12">
        <v>133.5</v>
      </c>
      <c r="AG27" s="12">
        <v>23.25</v>
      </c>
      <c r="AH27" s="12">
        <v>40</v>
      </c>
      <c r="AI27" s="12">
        <v>18.75</v>
      </c>
      <c r="AJ27" s="12">
        <v>5.75</v>
      </c>
      <c r="AK27" s="12">
        <v>8.5</v>
      </c>
      <c r="AL27" s="12">
        <v>10</v>
      </c>
      <c r="AM27" s="12">
        <v>1.75</v>
      </c>
      <c r="AN27" s="12">
        <v>17.5</v>
      </c>
      <c r="AO27" s="12">
        <v>4.75</v>
      </c>
      <c r="AP27" s="12">
        <v>8</v>
      </c>
      <c r="AQ27" s="12">
        <v>32.25</v>
      </c>
      <c r="AR27" s="12">
        <v>16.75</v>
      </c>
      <c r="AS27" s="12">
        <v>5</v>
      </c>
      <c r="AT27" s="13">
        <v>2810.75</v>
      </c>
      <c r="AU27" s="14"/>
      <c r="AW27" s="9" t="s">
        <v>48</v>
      </c>
      <c r="AX27" s="15">
        <f>AX17+BC12</f>
        <v>17068.5</v>
      </c>
      <c r="AY27" s="9">
        <f>AY17+BC13</f>
        <v>5272.5</v>
      </c>
      <c r="AZ27" s="9">
        <f>AZ17+BC14</f>
        <v>3860.75</v>
      </c>
      <c r="BA27" s="9">
        <f>BA17+BC15</f>
        <v>5312</v>
      </c>
      <c r="BB27" s="9">
        <f>BB17+BC16</f>
        <v>2497.25</v>
      </c>
      <c r="BC27" s="9">
        <f>BC17</f>
        <v>8248.75</v>
      </c>
    </row>
    <row r="28" spans="1:57">
      <c r="A28" s="1" t="s">
        <v>25</v>
      </c>
      <c r="B28" s="12">
        <v>107</v>
      </c>
      <c r="C28" s="12">
        <v>291.25</v>
      </c>
      <c r="D28" s="12">
        <v>200.25</v>
      </c>
      <c r="E28" s="12">
        <v>303.25</v>
      </c>
      <c r="F28" s="12">
        <v>617</v>
      </c>
      <c r="G28" s="12">
        <v>242</v>
      </c>
      <c r="H28" s="12">
        <v>447.5</v>
      </c>
      <c r="I28" s="12">
        <v>282.75</v>
      </c>
      <c r="J28" s="12">
        <v>349.25</v>
      </c>
      <c r="K28" s="12">
        <v>225.25</v>
      </c>
      <c r="L28" s="12">
        <v>324.75</v>
      </c>
      <c r="M28" s="12">
        <v>244.75</v>
      </c>
      <c r="N28" s="12">
        <v>204</v>
      </c>
      <c r="O28" s="12">
        <v>159.75</v>
      </c>
      <c r="P28" s="12">
        <v>118.5</v>
      </c>
      <c r="Q28" s="12">
        <v>75</v>
      </c>
      <c r="R28" s="12">
        <v>137</v>
      </c>
      <c r="S28" s="12">
        <v>309.5</v>
      </c>
      <c r="T28" s="12">
        <v>224.25</v>
      </c>
      <c r="U28" s="12">
        <v>309</v>
      </c>
      <c r="V28" s="12">
        <v>471.25</v>
      </c>
      <c r="W28" s="12">
        <v>249.5</v>
      </c>
      <c r="X28" s="12">
        <v>203.25</v>
      </c>
      <c r="Y28" s="12">
        <v>423.25</v>
      </c>
      <c r="Z28" s="12">
        <v>445.5</v>
      </c>
      <c r="AA28" s="12">
        <v>61.5</v>
      </c>
      <c r="AB28" s="12">
        <v>46</v>
      </c>
      <c r="AC28" s="12">
        <v>338</v>
      </c>
      <c r="AD28" s="12">
        <v>179.25</v>
      </c>
      <c r="AE28" s="12">
        <v>503.25</v>
      </c>
      <c r="AF28" s="12">
        <v>639.5</v>
      </c>
      <c r="AG28" s="12">
        <v>316.75</v>
      </c>
      <c r="AH28" s="12">
        <v>442.75</v>
      </c>
      <c r="AI28" s="12">
        <v>258.25</v>
      </c>
      <c r="AJ28" s="12">
        <v>93.75</v>
      </c>
      <c r="AK28" s="12">
        <v>141.75</v>
      </c>
      <c r="AL28" s="12">
        <v>769.25</v>
      </c>
      <c r="AM28" s="12">
        <v>111.5</v>
      </c>
      <c r="AN28" s="12">
        <v>225</v>
      </c>
      <c r="AO28" s="12">
        <v>72.75</v>
      </c>
      <c r="AP28" s="12">
        <v>102.75</v>
      </c>
      <c r="AQ28" s="12">
        <v>387.25</v>
      </c>
      <c r="AR28" s="12">
        <v>235.25</v>
      </c>
      <c r="AS28" s="12">
        <v>140.5</v>
      </c>
      <c r="AT28" s="13">
        <v>12029.75</v>
      </c>
      <c r="AU28" s="14"/>
      <c r="AW28" s="9" t="s">
        <v>58</v>
      </c>
      <c r="AX28" s="15">
        <f>AX18+BD12</f>
        <v>9474.5</v>
      </c>
      <c r="AY28" s="9">
        <f>AY18+BD13</f>
        <v>840</v>
      </c>
      <c r="AZ28" s="9">
        <f>AZ18+BD14</f>
        <v>4405.5</v>
      </c>
      <c r="BA28" s="9">
        <f>BA18+BD15</f>
        <v>1353</v>
      </c>
      <c r="BB28" s="9">
        <f>BB18+BD16</f>
        <v>1427.75</v>
      </c>
      <c r="BC28" s="9">
        <f>SUM(BC18,BD17)</f>
        <v>942.75</v>
      </c>
      <c r="BD28" s="9">
        <f>BD18</f>
        <v>926.5</v>
      </c>
      <c r="BE28" s="9">
        <f>SUM(AX22:BD28)</f>
        <v>170176.25</v>
      </c>
    </row>
    <row r="29" spans="1:57">
      <c r="A29" s="1" t="s">
        <v>26</v>
      </c>
      <c r="B29" s="12">
        <v>95.5</v>
      </c>
      <c r="C29" s="12">
        <v>222.75</v>
      </c>
      <c r="D29" s="12">
        <v>135.25</v>
      </c>
      <c r="E29" s="12">
        <v>225.25</v>
      </c>
      <c r="F29" s="12">
        <v>412</v>
      </c>
      <c r="G29" s="12">
        <v>164.25</v>
      </c>
      <c r="H29" s="12">
        <v>295.5</v>
      </c>
      <c r="I29" s="12">
        <v>219.75</v>
      </c>
      <c r="J29" s="12">
        <v>266</v>
      </c>
      <c r="K29" s="12">
        <v>198.75</v>
      </c>
      <c r="L29" s="12">
        <v>238.5</v>
      </c>
      <c r="M29" s="12">
        <v>150.25</v>
      </c>
      <c r="N29" s="12">
        <v>138</v>
      </c>
      <c r="O29" s="12">
        <v>144.25</v>
      </c>
      <c r="P29" s="12">
        <v>69</v>
      </c>
      <c r="Q29" s="12">
        <v>57.25</v>
      </c>
      <c r="R29" s="12">
        <v>96.5</v>
      </c>
      <c r="S29" s="12">
        <v>198.75</v>
      </c>
      <c r="T29" s="12">
        <v>124.5</v>
      </c>
      <c r="U29" s="12">
        <v>180</v>
      </c>
      <c r="V29" s="12">
        <v>247.75</v>
      </c>
      <c r="W29" s="12">
        <v>129.75</v>
      </c>
      <c r="X29" s="12">
        <v>107.5</v>
      </c>
      <c r="Y29" s="12">
        <v>298.5</v>
      </c>
      <c r="Z29" s="12">
        <v>366.75</v>
      </c>
      <c r="AA29" s="12">
        <v>38.25</v>
      </c>
      <c r="AB29" s="12">
        <v>38.5</v>
      </c>
      <c r="AC29" s="12">
        <v>77.25</v>
      </c>
      <c r="AD29" s="12">
        <v>89</v>
      </c>
      <c r="AE29" s="12">
        <v>503</v>
      </c>
      <c r="AF29" s="12">
        <v>620.5</v>
      </c>
      <c r="AG29" s="12">
        <v>432</v>
      </c>
      <c r="AH29" s="12">
        <v>1100.5</v>
      </c>
      <c r="AI29" s="12">
        <v>312.75</v>
      </c>
      <c r="AJ29" s="12">
        <v>119</v>
      </c>
      <c r="AK29" s="12">
        <v>93.5</v>
      </c>
      <c r="AL29" s="12">
        <v>260</v>
      </c>
      <c r="AM29" s="12">
        <v>59.75</v>
      </c>
      <c r="AN29" s="12">
        <v>121</v>
      </c>
      <c r="AO29" s="12">
        <v>83.75</v>
      </c>
      <c r="AP29" s="12">
        <v>71.75</v>
      </c>
      <c r="AQ29" s="12">
        <v>358.75</v>
      </c>
      <c r="AR29" s="12">
        <v>167.75</v>
      </c>
      <c r="AS29" s="12">
        <v>57</v>
      </c>
      <c r="AT29" s="13">
        <v>9386.25</v>
      </c>
      <c r="AU29" s="14"/>
      <c r="AX29" s="15"/>
    </row>
    <row r="30" spans="1:57">
      <c r="A30" s="1" t="s">
        <v>27</v>
      </c>
      <c r="B30" s="12">
        <v>219</v>
      </c>
      <c r="C30" s="12">
        <v>525</v>
      </c>
      <c r="D30" s="12">
        <v>286</v>
      </c>
      <c r="E30" s="12">
        <v>380</v>
      </c>
      <c r="F30" s="12">
        <v>978.25</v>
      </c>
      <c r="G30" s="12">
        <v>320.75</v>
      </c>
      <c r="H30" s="12">
        <v>577.25</v>
      </c>
      <c r="I30" s="12">
        <v>410.25</v>
      </c>
      <c r="J30" s="12">
        <v>508.25</v>
      </c>
      <c r="K30" s="12">
        <v>425</v>
      </c>
      <c r="L30" s="12">
        <v>530.75</v>
      </c>
      <c r="M30" s="12">
        <v>422.25</v>
      </c>
      <c r="N30" s="12">
        <v>301.5</v>
      </c>
      <c r="O30" s="12">
        <v>302</v>
      </c>
      <c r="P30" s="12">
        <v>181</v>
      </c>
      <c r="Q30" s="12">
        <v>133.5</v>
      </c>
      <c r="R30" s="12">
        <v>214.75</v>
      </c>
      <c r="S30" s="12">
        <v>457.5</v>
      </c>
      <c r="T30" s="12">
        <v>247.75</v>
      </c>
      <c r="U30" s="12">
        <v>324</v>
      </c>
      <c r="V30" s="12">
        <v>458.5</v>
      </c>
      <c r="W30" s="12">
        <v>244.75</v>
      </c>
      <c r="X30" s="12">
        <v>188</v>
      </c>
      <c r="Y30" s="12">
        <v>487.25</v>
      </c>
      <c r="Z30" s="12">
        <v>759.75</v>
      </c>
      <c r="AA30" s="12">
        <v>386.5</v>
      </c>
      <c r="AB30" s="12">
        <v>80</v>
      </c>
      <c r="AC30" s="12">
        <v>133.5</v>
      </c>
      <c r="AD30" s="12">
        <v>258.25</v>
      </c>
      <c r="AE30" s="12">
        <v>1650.25</v>
      </c>
      <c r="AF30" s="12">
        <v>1907</v>
      </c>
      <c r="AG30" s="12">
        <v>1007.75</v>
      </c>
      <c r="AH30" s="12">
        <v>1885.75</v>
      </c>
      <c r="AI30" s="12">
        <v>1045.5</v>
      </c>
      <c r="AJ30" s="12">
        <v>340.5</v>
      </c>
      <c r="AK30" s="12">
        <v>202.75</v>
      </c>
      <c r="AL30" s="12">
        <v>647.5</v>
      </c>
      <c r="AM30" s="12">
        <v>108.5</v>
      </c>
      <c r="AN30" s="12">
        <v>281.75</v>
      </c>
      <c r="AO30" s="12">
        <v>256</v>
      </c>
      <c r="AP30" s="12">
        <v>265.5</v>
      </c>
      <c r="AQ30" s="12">
        <v>1555.5</v>
      </c>
      <c r="AR30" s="12">
        <v>599.75</v>
      </c>
      <c r="AS30" s="12">
        <v>125.75</v>
      </c>
      <c r="AT30" s="13">
        <v>22621</v>
      </c>
      <c r="AU30" s="14"/>
      <c r="AX30" s="15"/>
    </row>
    <row r="31" spans="1:57">
      <c r="A31" s="1" t="s">
        <v>28</v>
      </c>
      <c r="B31" s="12">
        <v>89.5</v>
      </c>
      <c r="C31" s="12">
        <v>185</v>
      </c>
      <c r="D31" s="12">
        <v>115.25</v>
      </c>
      <c r="E31" s="12">
        <v>198.5</v>
      </c>
      <c r="F31" s="12">
        <v>399.75</v>
      </c>
      <c r="G31" s="12">
        <v>191.5</v>
      </c>
      <c r="H31" s="12">
        <v>366.75</v>
      </c>
      <c r="I31" s="12">
        <v>220</v>
      </c>
      <c r="J31" s="12">
        <v>228.25</v>
      </c>
      <c r="K31" s="12">
        <v>160.75</v>
      </c>
      <c r="L31" s="12">
        <v>272.5</v>
      </c>
      <c r="M31" s="12">
        <v>158.25</v>
      </c>
      <c r="N31" s="12">
        <v>95</v>
      </c>
      <c r="O31" s="12">
        <v>103</v>
      </c>
      <c r="P31" s="12">
        <v>62</v>
      </c>
      <c r="Q31" s="12">
        <v>45.75</v>
      </c>
      <c r="R31" s="12">
        <v>62.25</v>
      </c>
      <c r="S31" s="12">
        <v>180.75</v>
      </c>
      <c r="T31" s="12">
        <v>99.75</v>
      </c>
      <c r="U31" s="12">
        <v>126.25</v>
      </c>
      <c r="V31" s="12">
        <v>183.75</v>
      </c>
      <c r="W31" s="12">
        <v>108.25</v>
      </c>
      <c r="X31" s="12">
        <v>82.75</v>
      </c>
      <c r="Y31" s="12">
        <v>248.5</v>
      </c>
      <c r="Z31" s="12">
        <v>289.5</v>
      </c>
      <c r="AA31" s="12">
        <v>143.75</v>
      </c>
      <c r="AB31" s="12">
        <v>80.75</v>
      </c>
      <c r="AC31" s="12">
        <v>253</v>
      </c>
      <c r="AD31" s="12">
        <v>59.25</v>
      </c>
      <c r="AE31" s="12">
        <v>620.75</v>
      </c>
      <c r="AF31" s="12">
        <v>805.5</v>
      </c>
      <c r="AG31" s="12">
        <v>378.5</v>
      </c>
      <c r="AH31" s="12">
        <v>629.75</v>
      </c>
      <c r="AI31" s="12">
        <v>363</v>
      </c>
      <c r="AJ31" s="12">
        <v>169.25</v>
      </c>
      <c r="AK31" s="12">
        <v>64.25</v>
      </c>
      <c r="AL31" s="12">
        <v>213.5</v>
      </c>
      <c r="AM31" s="12">
        <v>36.5</v>
      </c>
      <c r="AN31" s="12">
        <v>98</v>
      </c>
      <c r="AO31" s="12">
        <v>85</v>
      </c>
      <c r="AP31" s="12">
        <v>146</v>
      </c>
      <c r="AQ31" s="12">
        <v>506.75</v>
      </c>
      <c r="AR31" s="12">
        <v>239.75</v>
      </c>
      <c r="AS31" s="12">
        <v>43</v>
      </c>
      <c r="AT31" s="13">
        <v>9209.75</v>
      </c>
      <c r="AU31" s="14"/>
      <c r="AX31" s="15"/>
    </row>
    <row r="32" spans="1:57">
      <c r="A32" s="1">
        <v>16</v>
      </c>
      <c r="B32" s="12">
        <v>74</v>
      </c>
      <c r="C32" s="12">
        <v>86.75</v>
      </c>
      <c r="D32" s="12">
        <v>64.75</v>
      </c>
      <c r="E32" s="12">
        <v>140.5</v>
      </c>
      <c r="F32" s="12">
        <v>273.5</v>
      </c>
      <c r="G32" s="12">
        <v>157.75</v>
      </c>
      <c r="H32" s="12">
        <v>256.25</v>
      </c>
      <c r="I32" s="12">
        <v>179</v>
      </c>
      <c r="J32" s="12">
        <v>148.25</v>
      </c>
      <c r="K32" s="12">
        <v>111</v>
      </c>
      <c r="L32" s="12">
        <v>155.25</v>
      </c>
      <c r="M32" s="12">
        <v>79.75</v>
      </c>
      <c r="N32" s="12">
        <v>49</v>
      </c>
      <c r="O32" s="12">
        <v>52.25</v>
      </c>
      <c r="P32" s="12">
        <v>30.75</v>
      </c>
      <c r="Q32" s="12">
        <v>24.5</v>
      </c>
      <c r="R32" s="12">
        <v>26.5</v>
      </c>
      <c r="S32" s="12">
        <v>54.75</v>
      </c>
      <c r="T32" s="12">
        <v>37.5</v>
      </c>
      <c r="U32" s="12">
        <v>48.25</v>
      </c>
      <c r="V32" s="12">
        <v>64</v>
      </c>
      <c r="W32" s="12">
        <v>35.75</v>
      </c>
      <c r="X32" s="12">
        <v>29.5</v>
      </c>
      <c r="Y32" s="12">
        <v>171</v>
      </c>
      <c r="Z32" s="12">
        <v>184</v>
      </c>
      <c r="AA32" s="12">
        <v>489</v>
      </c>
      <c r="AB32" s="12">
        <v>365</v>
      </c>
      <c r="AC32" s="12">
        <v>1715</v>
      </c>
      <c r="AD32" s="12">
        <v>677</v>
      </c>
      <c r="AE32" s="12">
        <v>43.5</v>
      </c>
      <c r="AF32" s="12">
        <v>347</v>
      </c>
      <c r="AG32" s="12">
        <v>291.25</v>
      </c>
      <c r="AH32" s="12">
        <v>519.5</v>
      </c>
      <c r="AI32" s="12">
        <v>243.25</v>
      </c>
      <c r="AJ32" s="12">
        <v>98.75</v>
      </c>
      <c r="AK32" s="12">
        <v>31.75</v>
      </c>
      <c r="AL32" s="12">
        <v>81</v>
      </c>
      <c r="AM32" s="12">
        <v>12.75</v>
      </c>
      <c r="AN32" s="12">
        <v>61.75</v>
      </c>
      <c r="AO32" s="12">
        <v>70.25</v>
      </c>
      <c r="AP32" s="12">
        <v>122.75</v>
      </c>
      <c r="AQ32" s="12">
        <v>181</v>
      </c>
      <c r="AR32" s="12">
        <v>176.75</v>
      </c>
      <c r="AS32" s="12">
        <v>13</v>
      </c>
      <c r="AT32" s="13">
        <v>8074.75</v>
      </c>
      <c r="AU32" s="14"/>
      <c r="AX32" s="15"/>
    </row>
    <row r="33" spans="1:50">
      <c r="A33" s="1">
        <v>24</v>
      </c>
      <c r="B33" s="12">
        <v>84.5</v>
      </c>
      <c r="C33" s="12">
        <v>111.5</v>
      </c>
      <c r="D33" s="12">
        <v>47.75</v>
      </c>
      <c r="E33" s="12">
        <v>82</v>
      </c>
      <c r="F33" s="12">
        <v>200</v>
      </c>
      <c r="G33" s="12">
        <v>109.75</v>
      </c>
      <c r="H33" s="12">
        <v>200.75</v>
      </c>
      <c r="I33" s="12">
        <v>114.75</v>
      </c>
      <c r="J33" s="12">
        <v>110</v>
      </c>
      <c r="K33" s="12">
        <v>79</v>
      </c>
      <c r="L33" s="12">
        <v>141.25</v>
      </c>
      <c r="M33" s="12">
        <v>73.25</v>
      </c>
      <c r="N33" s="12">
        <v>53.5</v>
      </c>
      <c r="O33" s="12">
        <v>39.5</v>
      </c>
      <c r="P33" s="12">
        <v>29</v>
      </c>
      <c r="Q33" s="12">
        <v>24.75</v>
      </c>
      <c r="R33" s="12">
        <v>21.5</v>
      </c>
      <c r="S33" s="12">
        <v>34</v>
      </c>
      <c r="T33" s="12">
        <v>46.25</v>
      </c>
      <c r="U33" s="12">
        <v>33.5</v>
      </c>
      <c r="V33" s="12">
        <v>33.25</v>
      </c>
      <c r="W33" s="12">
        <v>18</v>
      </c>
      <c r="X33" s="12">
        <v>24.5</v>
      </c>
      <c r="Y33" s="12">
        <v>122.25</v>
      </c>
      <c r="Z33" s="12">
        <v>143.5</v>
      </c>
      <c r="AA33" s="12">
        <v>520.25</v>
      </c>
      <c r="AB33" s="12">
        <v>458.75</v>
      </c>
      <c r="AC33" s="12">
        <v>2059.75</v>
      </c>
      <c r="AD33" s="12">
        <v>866.5</v>
      </c>
      <c r="AE33" s="12">
        <v>314</v>
      </c>
      <c r="AF33" s="12">
        <v>48.25</v>
      </c>
      <c r="AG33" s="12">
        <v>267.5</v>
      </c>
      <c r="AH33" s="12">
        <v>496.75</v>
      </c>
      <c r="AI33" s="12">
        <v>280</v>
      </c>
      <c r="AJ33" s="12">
        <v>138</v>
      </c>
      <c r="AK33" s="12">
        <v>18</v>
      </c>
      <c r="AL33" s="12">
        <v>40.25</v>
      </c>
      <c r="AM33" s="12">
        <v>12</v>
      </c>
      <c r="AN33" s="12">
        <v>71.5</v>
      </c>
      <c r="AO33" s="12">
        <v>90</v>
      </c>
      <c r="AP33" s="12">
        <v>141</v>
      </c>
      <c r="AQ33" s="12">
        <v>151.25</v>
      </c>
      <c r="AR33" s="12">
        <v>178.75</v>
      </c>
      <c r="AS33" s="12">
        <v>11.25</v>
      </c>
      <c r="AT33" s="13">
        <v>8141.75</v>
      </c>
      <c r="AU33" s="14"/>
      <c r="AX33" s="15"/>
    </row>
    <row r="34" spans="1:50">
      <c r="A34" s="1" t="s">
        <v>29</v>
      </c>
      <c r="B34" s="12">
        <v>23.5</v>
      </c>
      <c r="C34" s="12">
        <v>26.25</v>
      </c>
      <c r="D34" s="12">
        <v>17</v>
      </c>
      <c r="E34" s="12">
        <v>22.25</v>
      </c>
      <c r="F34" s="12">
        <v>71.25</v>
      </c>
      <c r="G34" s="12">
        <v>20.5</v>
      </c>
      <c r="H34" s="12">
        <v>34.75</v>
      </c>
      <c r="I34" s="12">
        <v>31.25</v>
      </c>
      <c r="J34" s="12">
        <v>39.25</v>
      </c>
      <c r="K34" s="12">
        <v>28.25</v>
      </c>
      <c r="L34" s="12">
        <v>31.5</v>
      </c>
      <c r="M34" s="12">
        <v>34.5</v>
      </c>
      <c r="N34" s="12">
        <v>14.25</v>
      </c>
      <c r="O34" s="12">
        <v>16</v>
      </c>
      <c r="P34" s="12">
        <v>11.5</v>
      </c>
      <c r="Q34" s="12">
        <v>5.5</v>
      </c>
      <c r="R34" s="12">
        <v>10.25</v>
      </c>
      <c r="S34" s="12">
        <v>15</v>
      </c>
      <c r="T34" s="12">
        <v>21.5</v>
      </c>
      <c r="U34" s="12">
        <v>18.25</v>
      </c>
      <c r="V34" s="12">
        <v>22.5</v>
      </c>
      <c r="W34" s="12">
        <v>11.25</v>
      </c>
      <c r="X34" s="12">
        <v>6.75</v>
      </c>
      <c r="Y34" s="12">
        <v>33</v>
      </c>
      <c r="Z34" s="12">
        <v>25.75</v>
      </c>
      <c r="AA34" s="12">
        <v>276</v>
      </c>
      <c r="AB34" s="12">
        <v>268</v>
      </c>
      <c r="AC34" s="12">
        <v>1152</v>
      </c>
      <c r="AD34" s="12">
        <v>340.25</v>
      </c>
      <c r="AE34" s="12">
        <v>254.25</v>
      </c>
      <c r="AF34" s="12">
        <v>251</v>
      </c>
      <c r="AG34" s="12">
        <v>24.25</v>
      </c>
      <c r="AH34" s="12">
        <v>69.75</v>
      </c>
      <c r="AI34" s="12">
        <v>44.75</v>
      </c>
      <c r="AJ34" s="12">
        <v>41</v>
      </c>
      <c r="AK34" s="12">
        <v>11.25</v>
      </c>
      <c r="AL34" s="12">
        <v>23.75</v>
      </c>
      <c r="AM34" s="12">
        <v>3.25</v>
      </c>
      <c r="AN34" s="12">
        <v>25.5</v>
      </c>
      <c r="AO34" s="12">
        <v>25.75</v>
      </c>
      <c r="AP34" s="12">
        <v>58.25</v>
      </c>
      <c r="AQ34" s="12">
        <v>62.5</v>
      </c>
      <c r="AR34" s="12">
        <v>64.25</v>
      </c>
      <c r="AS34" s="12">
        <v>3.75</v>
      </c>
      <c r="AT34" s="13">
        <v>3591.25</v>
      </c>
      <c r="AU34" s="14"/>
      <c r="AX34" s="15"/>
    </row>
    <row r="35" spans="1:50">
      <c r="A35" s="1" t="s">
        <v>30</v>
      </c>
      <c r="B35" s="12">
        <v>29.5</v>
      </c>
      <c r="C35" s="12">
        <v>41</v>
      </c>
      <c r="D35" s="12">
        <v>13.25</v>
      </c>
      <c r="E35" s="12">
        <v>20.75</v>
      </c>
      <c r="F35" s="12">
        <v>58.75</v>
      </c>
      <c r="G35" s="12">
        <v>22.5</v>
      </c>
      <c r="H35" s="12">
        <v>39.5</v>
      </c>
      <c r="I35" s="12">
        <v>26.5</v>
      </c>
      <c r="J35" s="12">
        <v>56.5</v>
      </c>
      <c r="K35" s="12">
        <v>27</v>
      </c>
      <c r="L35" s="12">
        <v>56.25</v>
      </c>
      <c r="M35" s="12">
        <v>43.5</v>
      </c>
      <c r="N35" s="12">
        <v>27.75</v>
      </c>
      <c r="O35" s="12">
        <v>31.25</v>
      </c>
      <c r="P35" s="12">
        <v>21.25</v>
      </c>
      <c r="Q35" s="12">
        <v>12</v>
      </c>
      <c r="R35" s="12">
        <v>13.25</v>
      </c>
      <c r="S35" s="12">
        <v>25.75</v>
      </c>
      <c r="T35" s="12">
        <v>25</v>
      </c>
      <c r="U35" s="12">
        <v>13.25</v>
      </c>
      <c r="V35" s="12">
        <v>16</v>
      </c>
      <c r="W35" s="12">
        <v>10</v>
      </c>
      <c r="X35" s="12">
        <v>7</v>
      </c>
      <c r="Y35" s="12">
        <v>16.25</v>
      </c>
      <c r="Z35" s="12">
        <v>41.25</v>
      </c>
      <c r="AA35" s="12">
        <v>355.75</v>
      </c>
      <c r="AB35" s="12">
        <v>381</v>
      </c>
      <c r="AC35" s="12">
        <v>2342.25</v>
      </c>
      <c r="AD35" s="12">
        <v>569</v>
      </c>
      <c r="AE35" s="12">
        <v>421</v>
      </c>
      <c r="AF35" s="12">
        <v>412.25</v>
      </c>
      <c r="AG35" s="12">
        <v>76.25</v>
      </c>
      <c r="AH35" s="12">
        <v>40</v>
      </c>
      <c r="AI35" s="12">
        <v>70.75</v>
      </c>
      <c r="AJ35" s="12">
        <v>78</v>
      </c>
      <c r="AK35" s="12">
        <v>9.5</v>
      </c>
      <c r="AL35" s="12">
        <v>25.75</v>
      </c>
      <c r="AM35" s="12">
        <v>5.5</v>
      </c>
      <c r="AN35" s="12">
        <v>42</v>
      </c>
      <c r="AO35" s="12">
        <v>38.5</v>
      </c>
      <c r="AP35" s="12">
        <v>126.5</v>
      </c>
      <c r="AQ35" s="12">
        <v>65.75</v>
      </c>
      <c r="AR35" s="12">
        <v>76.25</v>
      </c>
      <c r="AS35" s="12">
        <v>4.5</v>
      </c>
      <c r="AT35" s="13">
        <v>5835.5</v>
      </c>
      <c r="AU35" s="14"/>
      <c r="AX35" s="15"/>
    </row>
    <row r="36" spans="1:50">
      <c r="A36" s="1" t="s">
        <v>31</v>
      </c>
      <c r="B36" s="12">
        <v>28.25</v>
      </c>
      <c r="C36" s="12">
        <v>49.75</v>
      </c>
      <c r="D36" s="12">
        <v>17</v>
      </c>
      <c r="E36" s="12">
        <v>17</v>
      </c>
      <c r="F36" s="12">
        <v>99.5</v>
      </c>
      <c r="G36" s="12">
        <v>25</v>
      </c>
      <c r="H36" s="12">
        <v>37.75</v>
      </c>
      <c r="I36" s="12">
        <v>37.75</v>
      </c>
      <c r="J36" s="12">
        <v>62</v>
      </c>
      <c r="K36" s="12">
        <v>32.75</v>
      </c>
      <c r="L36" s="12">
        <v>57</v>
      </c>
      <c r="M36" s="12">
        <v>36.75</v>
      </c>
      <c r="N36" s="12">
        <v>31.5</v>
      </c>
      <c r="O36" s="12">
        <v>42.5</v>
      </c>
      <c r="P36" s="12">
        <v>26.5</v>
      </c>
      <c r="Q36" s="12">
        <v>14.75</v>
      </c>
      <c r="R36" s="12">
        <v>25.75</v>
      </c>
      <c r="S36" s="12">
        <v>38.5</v>
      </c>
      <c r="T36" s="12">
        <v>35.25</v>
      </c>
      <c r="U36" s="12">
        <v>28.5</v>
      </c>
      <c r="V36" s="12">
        <v>24</v>
      </c>
      <c r="W36" s="12">
        <v>10.25</v>
      </c>
      <c r="X36" s="12">
        <v>10.5</v>
      </c>
      <c r="Y36" s="12">
        <v>25.25</v>
      </c>
      <c r="Z36" s="12">
        <v>24.25</v>
      </c>
      <c r="AA36" s="12">
        <v>224.75</v>
      </c>
      <c r="AB36" s="12">
        <v>242.25</v>
      </c>
      <c r="AC36" s="12">
        <v>1215.5</v>
      </c>
      <c r="AD36" s="12">
        <v>363</v>
      </c>
      <c r="AE36" s="12">
        <v>238.5</v>
      </c>
      <c r="AF36" s="12">
        <v>274</v>
      </c>
      <c r="AG36" s="12">
        <v>55</v>
      </c>
      <c r="AH36" s="12">
        <v>92.25</v>
      </c>
      <c r="AI36" s="12">
        <v>13.75</v>
      </c>
      <c r="AJ36" s="12">
        <v>35.5</v>
      </c>
      <c r="AK36" s="12">
        <v>22</v>
      </c>
      <c r="AL36" s="12">
        <v>52.5</v>
      </c>
      <c r="AM36" s="12">
        <v>16.25</v>
      </c>
      <c r="AN36" s="12">
        <v>39.75</v>
      </c>
      <c r="AO36" s="12">
        <v>38.75</v>
      </c>
      <c r="AP36" s="12">
        <v>120.5</v>
      </c>
      <c r="AQ36" s="12">
        <v>123</v>
      </c>
      <c r="AR36" s="12">
        <v>112</v>
      </c>
      <c r="AS36" s="12">
        <v>9.75</v>
      </c>
      <c r="AT36" s="13">
        <v>4127</v>
      </c>
      <c r="AU36" s="14"/>
      <c r="AX36" s="15"/>
    </row>
    <row r="37" spans="1:50">
      <c r="A37" s="1" t="s">
        <v>32</v>
      </c>
      <c r="B37" s="12">
        <v>8.5</v>
      </c>
      <c r="C37" s="12">
        <v>18.25</v>
      </c>
      <c r="D37" s="12">
        <v>2.25</v>
      </c>
      <c r="E37" s="12">
        <v>5.75</v>
      </c>
      <c r="F37" s="12">
        <v>11.75</v>
      </c>
      <c r="G37" s="12">
        <v>6</v>
      </c>
      <c r="H37" s="12">
        <v>12.25</v>
      </c>
      <c r="I37" s="12">
        <v>13.75</v>
      </c>
      <c r="J37" s="12">
        <v>23.5</v>
      </c>
      <c r="K37" s="12">
        <v>6.25</v>
      </c>
      <c r="L37" s="12">
        <v>8.75</v>
      </c>
      <c r="M37" s="12">
        <v>12</v>
      </c>
      <c r="N37" s="12">
        <v>4.75</v>
      </c>
      <c r="O37" s="12">
        <v>10.25</v>
      </c>
      <c r="P37" s="12">
        <v>6.5</v>
      </c>
      <c r="Q37" s="12">
        <v>4.75</v>
      </c>
      <c r="R37" s="12">
        <v>6.5</v>
      </c>
      <c r="S37" s="12">
        <v>4</v>
      </c>
      <c r="T37" s="12">
        <v>9.75</v>
      </c>
      <c r="U37" s="12">
        <v>4.25</v>
      </c>
      <c r="V37" s="12">
        <v>9</v>
      </c>
      <c r="W37" s="12">
        <v>1</v>
      </c>
      <c r="X37" s="12">
        <v>2.5</v>
      </c>
      <c r="Y37" s="12">
        <v>6.5</v>
      </c>
      <c r="Z37" s="12">
        <v>7.5</v>
      </c>
      <c r="AA37" s="12">
        <v>74.5</v>
      </c>
      <c r="AB37" s="12">
        <v>80</v>
      </c>
      <c r="AC37" s="12">
        <v>393</v>
      </c>
      <c r="AD37" s="12">
        <v>160.75</v>
      </c>
      <c r="AE37" s="12">
        <v>89.25</v>
      </c>
      <c r="AF37" s="12">
        <v>119.5</v>
      </c>
      <c r="AG37" s="12">
        <v>44.25</v>
      </c>
      <c r="AH37" s="12">
        <v>78.25</v>
      </c>
      <c r="AI37" s="12">
        <v>44</v>
      </c>
      <c r="AJ37" s="12">
        <v>4.5</v>
      </c>
      <c r="AK37" s="12">
        <v>2</v>
      </c>
      <c r="AL37" s="12">
        <v>6.25</v>
      </c>
      <c r="AM37" s="12">
        <v>1.5</v>
      </c>
      <c r="AN37" s="12">
        <v>17.75</v>
      </c>
      <c r="AO37" s="12">
        <v>8.75</v>
      </c>
      <c r="AP37" s="12">
        <v>64.5</v>
      </c>
      <c r="AQ37" s="12">
        <v>63.75</v>
      </c>
      <c r="AR37" s="12">
        <v>41.75</v>
      </c>
      <c r="AS37" s="12">
        <v>1</v>
      </c>
      <c r="AT37" s="13">
        <v>1501.5</v>
      </c>
      <c r="AU37" s="14"/>
      <c r="AX37" s="15"/>
    </row>
    <row r="38" spans="1:50">
      <c r="A38" s="1" t="s">
        <v>33</v>
      </c>
      <c r="B38" s="12">
        <v>4</v>
      </c>
      <c r="C38" s="12">
        <v>6</v>
      </c>
      <c r="D38" s="12">
        <v>4.75</v>
      </c>
      <c r="E38" s="12">
        <v>5.5</v>
      </c>
      <c r="F38" s="12">
        <v>24.5</v>
      </c>
      <c r="G38" s="12">
        <v>6</v>
      </c>
      <c r="H38" s="12">
        <v>13.25</v>
      </c>
      <c r="I38" s="12">
        <v>12</v>
      </c>
      <c r="J38" s="12">
        <v>15.75</v>
      </c>
      <c r="K38" s="12">
        <v>48</v>
      </c>
      <c r="L38" s="12">
        <v>50</v>
      </c>
      <c r="M38" s="12">
        <v>78.5</v>
      </c>
      <c r="N38" s="12">
        <v>27.75</v>
      </c>
      <c r="O38" s="12">
        <v>80</v>
      </c>
      <c r="P38" s="12">
        <v>23.25</v>
      </c>
      <c r="Q38" s="12">
        <v>16.5</v>
      </c>
      <c r="R38" s="12">
        <v>15.5</v>
      </c>
      <c r="S38" s="12">
        <v>25</v>
      </c>
      <c r="T38" s="12">
        <v>4.25</v>
      </c>
      <c r="U38" s="12">
        <v>3.75</v>
      </c>
      <c r="V38" s="12">
        <v>3.75</v>
      </c>
      <c r="W38" s="12">
        <v>2</v>
      </c>
      <c r="X38" s="12">
        <v>0.75</v>
      </c>
      <c r="Y38" s="12">
        <v>6.75</v>
      </c>
      <c r="Z38" s="12">
        <v>8.25</v>
      </c>
      <c r="AA38" s="12">
        <v>121.5</v>
      </c>
      <c r="AB38" s="12">
        <v>83.25</v>
      </c>
      <c r="AC38" s="12">
        <v>210.25</v>
      </c>
      <c r="AD38" s="12">
        <v>63.5</v>
      </c>
      <c r="AE38" s="12">
        <v>27.25</v>
      </c>
      <c r="AF38" s="12">
        <v>18.5</v>
      </c>
      <c r="AG38" s="12">
        <v>10</v>
      </c>
      <c r="AH38" s="12">
        <v>10.75</v>
      </c>
      <c r="AI38" s="12">
        <v>19.75</v>
      </c>
      <c r="AJ38" s="12">
        <v>2.5</v>
      </c>
      <c r="AK38" s="12">
        <v>4</v>
      </c>
      <c r="AL38" s="12">
        <v>67</v>
      </c>
      <c r="AM38" s="12">
        <v>1</v>
      </c>
      <c r="AN38" s="12">
        <v>5</v>
      </c>
      <c r="AO38" s="12">
        <v>1.75</v>
      </c>
      <c r="AP38" s="12">
        <v>3.5</v>
      </c>
      <c r="AQ38" s="12">
        <v>16.25</v>
      </c>
      <c r="AR38" s="12">
        <v>2</v>
      </c>
      <c r="AS38" s="12">
        <v>46.25</v>
      </c>
      <c r="AT38" s="13">
        <v>1199.75</v>
      </c>
      <c r="AU38" s="14"/>
      <c r="AX38" s="15"/>
    </row>
    <row r="39" spans="1:50">
      <c r="A39" s="1" t="s">
        <v>34</v>
      </c>
      <c r="B39" s="12">
        <v>9.25</v>
      </c>
      <c r="C39" s="12">
        <v>16.25</v>
      </c>
      <c r="D39" s="12">
        <v>8.25</v>
      </c>
      <c r="E39" s="12">
        <v>14.5</v>
      </c>
      <c r="F39" s="12">
        <v>86.25</v>
      </c>
      <c r="G39" s="12">
        <v>17.5</v>
      </c>
      <c r="H39" s="12">
        <v>21</v>
      </c>
      <c r="I39" s="12">
        <v>27.75</v>
      </c>
      <c r="J39" s="12">
        <v>29.25</v>
      </c>
      <c r="K39" s="12">
        <v>60</v>
      </c>
      <c r="L39" s="12">
        <v>88</v>
      </c>
      <c r="M39" s="12">
        <v>287</v>
      </c>
      <c r="N39" s="12">
        <v>30.75</v>
      </c>
      <c r="O39" s="12">
        <v>114</v>
      </c>
      <c r="P39" s="12">
        <v>37.75</v>
      </c>
      <c r="Q39" s="12">
        <v>27</v>
      </c>
      <c r="R39" s="12">
        <v>24</v>
      </c>
      <c r="S39" s="12">
        <v>49.5</v>
      </c>
      <c r="T39" s="12">
        <v>10</v>
      </c>
      <c r="U39" s="12">
        <v>7.75</v>
      </c>
      <c r="V39" s="12">
        <v>7.75</v>
      </c>
      <c r="W39" s="12">
        <v>2.5</v>
      </c>
      <c r="X39" s="12">
        <v>2</v>
      </c>
      <c r="Y39" s="12">
        <v>8.75</v>
      </c>
      <c r="Z39" s="12">
        <v>9.75</v>
      </c>
      <c r="AA39" s="12">
        <v>618.25</v>
      </c>
      <c r="AB39" s="12">
        <v>261.25</v>
      </c>
      <c r="AC39" s="12">
        <v>691.5</v>
      </c>
      <c r="AD39" s="12">
        <v>215.25</v>
      </c>
      <c r="AE39" s="12">
        <v>65.5</v>
      </c>
      <c r="AF39" s="12">
        <v>40.75</v>
      </c>
      <c r="AG39" s="12">
        <v>17.25</v>
      </c>
      <c r="AH39" s="12">
        <v>28.25</v>
      </c>
      <c r="AI39" s="12">
        <v>51.5</v>
      </c>
      <c r="AJ39" s="12">
        <v>5.5</v>
      </c>
      <c r="AK39" s="12">
        <v>74</v>
      </c>
      <c r="AL39" s="12">
        <v>22</v>
      </c>
      <c r="AM39" s="12">
        <v>1.5</v>
      </c>
      <c r="AN39" s="12">
        <v>10</v>
      </c>
      <c r="AO39" s="12">
        <v>4.75</v>
      </c>
      <c r="AP39" s="12">
        <v>8.25</v>
      </c>
      <c r="AQ39" s="12">
        <v>94.25</v>
      </c>
      <c r="AR39" s="12">
        <v>13.25</v>
      </c>
      <c r="AS39" s="12">
        <v>24.25</v>
      </c>
      <c r="AT39" s="13">
        <v>3243.75</v>
      </c>
      <c r="AU39" s="14"/>
      <c r="AX39" s="15"/>
    </row>
    <row r="40" spans="1:50">
      <c r="A40" s="1" t="s">
        <v>35</v>
      </c>
      <c r="B40" s="12">
        <v>3</v>
      </c>
      <c r="C40" s="12">
        <v>3.5</v>
      </c>
      <c r="D40" s="12">
        <v>2.25</v>
      </c>
      <c r="E40" s="12">
        <v>2</v>
      </c>
      <c r="F40" s="12">
        <v>14.75</v>
      </c>
      <c r="G40" s="12">
        <v>3.5</v>
      </c>
      <c r="H40" s="12">
        <v>13</v>
      </c>
      <c r="I40" s="12">
        <v>9.5</v>
      </c>
      <c r="J40" s="12">
        <v>9.75</v>
      </c>
      <c r="K40" s="12">
        <v>3.5</v>
      </c>
      <c r="L40" s="12">
        <v>8</v>
      </c>
      <c r="M40" s="12">
        <v>33.5</v>
      </c>
      <c r="N40" s="12">
        <v>6.5</v>
      </c>
      <c r="O40" s="12">
        <v>1.75</v>
      </c>
      <c r="P40" s="12">
        <v>2.75</v>
      </c>
      <c r="Q40" s="12">
        <v>2.5</v>
      </c>
      <c r="R40" s="12">
        <v>4</v>
      </c>
      <c r="S40" s="12">
        <v>5</v>
      </c>
      <c r="T40" s="12">
        <v>21</v>
      </c>
      <c r="U40" s="12">
        <v>13</v>
      </c>
      <c r="V40" s="12">
        <v>16.75</v>
      </c>
      <c r="W40" s="12">
        <v>3.75</v>
      </c>
      <c r="X40" s="12">
        <v>3.25</v>
      </c>
      <c r="Y40" s="12">
        <v>9</v>
      </c>
      <c r="Z40" s="12">
        <v>1.5</v>
      </c>
      <c r="AA40" s="12">
        <v>92.5</v>
      </c>
      <c r="AB40" s="12">
        <v>52.5</v>
      </c>
      <c r="AC40" s="12">
        <v>119.25</v>
      </c>
      <c r="AD40" s="12">
        <v>43.75</v>
      </c>
      <c r="AE40" s="12">
        <v>16</v>
      </c>
      <c r="AF40" s="12">
        <v>18.75</v>
      </c>
      <c r="AG40" s="12">
        <v>5.25</v>
      </c>
      <c r="AH40" s="12">
        <v>4.75</v>
      </c>
      <c r="AI40" s="12">
        <v>11.75</v>
      </c>
      <c r="AJ40" s="12">
        <v>2</v>
      </c>
      <c r="AK40" s="12">
        <v>1</v>
      </c>
      <c r="AL40" s="12">
        <v>1.25</v>
      </c>
      <c r="AM40" s="12">
        <v>2.25</v>
      </c>
      <c r="AN40" s="12">
        <v>33.75</v>
      </c>
      <c r="AO40" s="12">
        <v>4</v>
      </c>
      <c r="AP40" s="12">
        <v>3.5</v>
      </c>
      <c r="AQ40" s="12">
        <v>31.25</v>
      </c>
      <c r="AR40" s="12">
        <v>5.5</v>
      </c>
      <c r="AS40" s="12">
        <v>0.75</v>
      </c>
      <c r="AT40" s="13">
        <v>646.75</v>
      </c>
      <c r="AU40" s="14"/>
      <c r="AX40" s="15"/>
    </row>
    <row r="41" spans="1:50">
      <c r="A41" s="1" t="s">
        <v>36</v>
      </c>
      <c r="B41" s="12">
        <v>35.75</v>
      </c>
      <c r="C41" s="12">
        <v>45.75</v>
      </c>
      <c r="D41" s="12">
        <v>11.75</v>
      </c>
      <c r="E41" s="12">
        <v>14.25</v>
      </c>
      <c r="F41" s="12">
        <v>48.25</v>
      </c>
      <c r="G41" s="12">
        <v>27</v>
      </c>
      <c r="H41" s="12">
        <v>102.25</v>
      </c>
      <c r="I41" s="12">
        <v>50</v>
      </c>
      <c r="J41" s="12">
        <v>69.5</v>
      </c>
      <c r="K41" s="12">
        <v>16.25</v>
      </c>
      <c r="L41" s="12">
        <v>55.75</v>
      </c>
      <c r="M41" s="12">
        <v>126.75</v>
      </c>
      <c r="N41" s="12">
        <v>23</v>
      </c>
      <c r="O41" s="12">
        <v>28.5</v>
      </c>
      <c r="P41" s="12">
        <v>29.75</v>
      </c>
      <c r="Q41" s="12">
        <v>13.75</v>
      </c>
      <c r="R41" s="12">
        <v>14.25</v>
      </c>
      <c r="S41" s="12">
        <v>32</v>
      </c>
      <c r="T41" s="12">
        <v>224.75</v>
      </c>
      <c r="U41" s="12">
        <v>74.25</v>
      </c>
      <c r="V41" s="12">
        <v>100</v>
      </c>
      <c r="W41" s="12">
        <v>19.25</v>
      </c>
      <c r="X41" s="12">
        <v>15.25</v>
      </c>
      <c r="Y41" s="12">
        <v>40.25</v>
      </c>
      <c r="Z41" s="12">
        <v>30.5</v>
      </c>
      <c r="AA41" s="12">
        <v>191.75</v>
      </c>
      <c r="AB41" s="12">
        <v>114</v>
      </c>
      <c r="AC41" s="12">
        <v>349.5</v>
      </c>
      <c r="AD41" s="12">
        <v>139</v>
      </c>
      <c r="AE41" s="12">
        <v>66</v>
      </c>
      <c r="AF41" s="12">
        <v>83</v>
      </c>
      <c r="AG41" s="12">
        <v>32.75</v>
      </c>
      <c r="AH41" s="12">
        <v>46.25</v>
      </c>
      <c r="AI41" s="12">
        <v>52</v>
      </c>
      <c r="AJ41" s="12">
        <v>25.5</v>
      </c>
      <c r="AK41" s="12">
        <v>5.5</v>
      </c>
      <c r="AL41" s="12">
        <v>11.25</v>
      </c>
      <c r="AM41" s="12">
        <v>31.75</v>
      </c>
      <c r="AN41" s="12">
        <v>15.75</v>
      </c>
      <c r="AO41" s="12">
        <v>16</v>
      </c>
      <c r="AP41" s="12">
        <v>14.5</v>
      </c>
      <c r="AQ41" s="12">
        <v>74.5</v>
      </c>
      <c r="AR41" s="12">
        <v>23</v>
      </c>
      <c r="AS41" s="12">
        <v>3.5</v>
      </c>
      <c r="AT41" s="13">
        <v>2544.25</v>
      </c>
      <c r="AU41" s="14"/>
      <c r="AX41" s="15"/>
    </row>
    <row r="42" spans="1:50">
      <c r="A42" s="1" t="s">
        <v>53</v>
      </c>
      <c r="B42" s="12">
        <v>7</v>
      </c>
      <c r="C42" s="12">
        <v>12</v>
      </c>
      <c r="D42" s="12">
        <v>3.75</v>
      </c>
      <c r="E42" s="12">
        <v>2.5</v>
      </c>
      <c r="F42" s="12">
        <v>15.5</v>
      </c>
      <c r="G42" s="12">
        <v>1.5</v>
      </c>
      <c r="H42" s="12">
        <v>5.25</v>
      </c>
      <c r="I42" s="12">
        <v>5.75</v>
      </c>
      <c r="J42" s="12">
        <v>11.75</v>
      </c>
      <c r="K42" s="12">
        <v>3</v>
      </c>
      <c r="L42" s="12">
        <v>10.5</v>
      </c>
      <c r="M42" s="12">
        <v>5</v>
      </c>
      <c r="N42" s="12">
        <v>1.25</v>
      </c>
      <c r="O42" s="12">
        <v>5.25</v>
      </c>
      <c r="P42" s="12">
        <v>2.5</v>
      </c>
      <c r="Q42" s="12">
        <v>5.5</v>
      </c>
      <c r="R42" s="12">
        <v>4.5</v>
      </c>
      <c r="S42" s="12">
        <v>4.5</v>
      </c>
      <c r="T42" s="12">
        <v>6.75</v>
      </c>
      <c r="U42" s="12">
        <v>5.5</v>
      </c>
      <c r="V42" s="12">
        <v>8.25</v>
      </c>
      <c r="W42" s="12">
        <v>1</v>
      </c>
      <c r="X42" s="12">
        <v>3</v>
      </c>
      <c r="Y42" s="12">
        <v>3</v>
      </c>
      <c r="Z42" s="12">
        <v>6.25</v>
      </c>
      <c r="AA42" s="12">
        <v>62</v>
      </c>
      <c r="AB42" s="12">
        <v>67.75</v>
      </c>
      <c r="AC42" s="12">
        <v>272</v>
      </c>
      <c r="AD42" s="12">
        <v>94</v>
      </c>
      <c r="AE42" s="12">
        <v>60.5</v>
      </c>
      <c r="AF42" s="12">
        <v>81.5</v>
      </c>
      <c r="AG42" s="12">
        <v>27.5</v>
      </c>
      <c r="AH42" s="12">
        <v>42</v>
      </c>
      <c r="AI42" s="12">
        <v>34.5</v>
      </c>
      <c r="AJ42" s="12">
        <v>7</v>
      </c>
      <c r="AK42" s="12">
        <v>2</v>
      </c>
      <c r="AL42" s="12">
        <v>6.25</v>
      </c>
      <c r="AM42" s="12">
        <v>4.75</v>
      </c>
      <c r="AN42" s="12">
        <v>16.75</v>
      </c>
      <c r="AO42" s="12">
        <v>4.25</v>
      </c>
      <c r="AP42" s="12">
        <v>44.25</v>
      </c>
      <c r="AQ42" s="12">
        <v>24.25</v>
      </c>
      <c r="AR42" s="12">
        <v>19.5</v>
      </c>
      <c r="AS42" s="12">
        <v>1.75</v>
      </c>
      <c r="AT42" s="13">
        <v>1013.25</v>
      </c>
      <c r="AU42" s="14"/>
      <c r="AX42" s="15"/>
    </row>
    <row r="43" spans="1:50">
      <c r="A43" s="1" t="s">
        <v>54</v>
      </c>
      <c r="B43" s="12">
        <v>9</v>
      </c>
      <c r="C43" s="12">
        <v>16.25</v>
      </c>
      <c r="D43" s="12">
        <v>2.75</v>
      </c>
      <c r="E43" s="12">
        <v>3.75</v>
      </c>
      <c r="F43" s="12">
        <v>14.75</v>
      </c>
      <c r="G43" s="12">
        <v>5.75</v>
      </c>
      <c r="H43" s="12">
        <v>10.75</v>
      </c>
      <c r="I43" s="12">
        <v>5.75</v>
      </c>
      <c r="J43" s="12">
        <v>15</v>
      </c>
      <c r="K43" s="12">
        <v>6.75</v>
      </c>
      <c r="L43" s="12">
        <v>12</v>
      </c>
      <c r="M43" s="12">
        <v>14.75</v>
      </c>
      <c r="N43" s="12">
        <v>6.25</v>
      </c>
      <c r="O43" s="12">
        <v>5.5</v>
      </c>
      <c r="P43" s="12">
        <v>7.25</v>
      </c>
      <c r="Q43" s="12">
        <v>6</v>
      </c>
      <c r="R43" s="12">
        <v>3.25</v>
      </c>
      <c r="S43" s="12">
        <v>6</v>
      </c>
      <c r="T43" s="12">
        <v>7</v>
      </c>
      <c r="U43" s="12">
        <v>5.75</v>
      </c>
      <c r="V43" s="12">
        <v>8.75</v>
      </c>
      <c r="W43" s="12">
        <v>2</v>
      </c>
      <c r="X43" s="12">
        <v>2.75</v>
      </c>
      <c r="Y43" s="12">
        <v>3</v>
      </c>
      <c r="Z43" s="12">
        <v>9</v>
      </c>
      <c r="AA43" s="12">
        <v>87.5</v>
      </c>
      <c r="AB43" s="12">
        <v>64.5</v>
      </c>
      <c r="AC43" s="12">
        <v>304.25</v>
      </c>
      <c r="AD43" s="12">
        <v>150</v>
      </c>
      <c r="AE43" s="12">
        <v>119</v>
      </c>
      <c r="AF43" s="12">
        <v>159.25</v>
      </c>
      <c r="AG43" s="12">
        <v>62</v>
      </c>
      <c r="AH43" s="12">
        <v>142.5</v>
      </c>
      <c r="AI43" s="12">
        <v>127</v>
      </c>
      <c r="AJ43" s="12">
        <v>60</v>
      </c>
      <c r="AK43" s="12">
        <v>6</v>
      </c>
      <c r="AL43" s="12">
        <v>7.5</v>
      </c>
      <c r="AM43" s="12">
        <v>3.5</v>
      </c>
      <c r="AN43" s="12">
        <v>14</v>
      </c>
      <c r="AO43" s="12">
        <v>46</v>
      </c>
      <c r="AP43" s="12">
        <v>6.75</v>
      </c>
      <c r="AQ43" s="12">
        <v>41.75</v>
      </c>
      <c r="AR43" s="12">
        <v>36</v>
      </c>
      <c r="AS43" s="12">
        <v>2</v>
      </c>
      <c r="AT43" s="13">
        <v>1629.25</v>
      </c>
      <c r="AU43" s="14"/>
      <c r="AX43" s="15"/>
    </row>
    <row r="44" spans="1:50">
      <c r="A44" s="1" t="s">
        <v>55</v>
      </c>
      <c r="B44" s="12">
        <v>17.75</v>
      </c>
      <c r="C44" s="12">
        <v>35.75</v>
      </c>
      <c r="D44" s="12">
        <v>30</v>
      </c>
      <c r="E44" s="12">
        <v>51.75</v>
      </c>
      <c r="F44" s="12">
        <v>205.5</v>
      </c>
      <c r="G44" s="12">
        <v>34.75</v>
      </c>
      <c r="H44" s="12">
        <v>59</v>
      </c>
      <c r="I44" s="12">
        <v>35.75</v>
      </c>
      <c r="J44" s="12">
        <v>59.25</v>
      </c>
      <c r="K44" s="12">
        <v>18.25</v>
      </c>
      <c r="L44" s="12">
        <v>29.25</v>
      </c>
      <c r="M44" s="12">
        <v>26.25</v>
      </c>
      <c r="N44" s="12">
        <v>15.75</v>
      </c>
      <c r="O44" s="12">
        <v>9.25</v>
      </c>
      <c r="P44" s="12">
        <v>7.5</v>
      </c>
      <c r="Q44" s="12">
        <v>6</v>
      </c>
      <c r="R44" s="12">
        <v>9.5</v>
      </c>
      <c r="S44" s="12">
        <v>27.75</v>
      </c>
      <c r="T44" s="12">
        <v>46</v>
      </c>
      <c r="U44" s="12">
        <v>75.5</v>
      </c>
      <c r="V44" s="12">
        <v>92.75</v>
      </c>
      <c r="W44" s="12">
        <v>46.5</v>
      </c>
      <c r="X44" s="12">
        <v>32.25</v>
      </c>
      <c r="Y44" s="12">
        <v>79.75</v>
      </c>
      <c r="Z44" s="12">
        <v>41.75</v>
      </c>
      <c r="AA44" s="12">
        <v>282</v>
      </c>
      <c r="AB44" s="12">
        <v>238.25</v>
      </c>
      <c r="AC44" s="12">
        <v>1133.75</v>
      </c>
      <c r="AD44" s="12">
        <v>414</v>
      </c>
      <c r="AE44" s="12">
        <v>155.25</v>
      </c>
      <c r="AF44" s="12">
        <v>143</v>
      </c>
      <c r="AG44" s="12">
        <v>65</v>
      </c>
      <c r="AH44" s="12">
        <v>78.75</v>
      </c>
      <c r="AI44" s="12">
        <v>133.25</v>
      </c>
      <c r="AJ44" s="12">
        <v>58.25</v>
      </c>
      <c r="AK44" s="12">
        <v>10.75</v>
      </c>
      <c r="AL44" s="12">
        <v>72</v>
      </c>
      <c r="AM44" s="12">
        <v>28.25</v>
      </c>
      <c r="AN44" s="12">
        <v>52.5</v>
      </c>
      <c r="AO44" s="12">
        <v>22.75</v>
      </c>
      <c r="AP44" s="12">
        <v>44.25</v>
      </c>
      <c r="AQ44" s="12">
        <v>28</v>
      </c>
      <c r="AR44" s="12">
        <v>265.75</v>
      </c>
      <c r="AS44" s="12">
        <v>12.25</v>
      </c>
      <c r="AT44" s="13">
        <v>4331.5</v>
      </c>
      <c r="AU44" s="14"/>
      <c r="AX44" s="15"/>
    </row>
    <row r="45" spans="1:50">
      <c r="A45" s="1" t="s">
        <v>56</v>
      </c>
      <c r="B45" s="12">
        <v>15</v>
      </c>
      <c r="C45" s="12">
        <v>19</v>
      </c>
      <c r="D45" s="12">
        <v>15.25</v>
      </c>
      <c r="E45" s="12">
        <v>21.75</v>
      </c>
      <c r="F45" s="12">
        <v>111.75</v>
      </c>
      <c r="G45" s="12">
        <v>27.25</v>
      </c>
      <c r="H45" s="12">
        <v>32.5</v>
      </c>
      <c r="I45" s="12">
        <v>25</v>
      </c>
      <c r="J45" s="12">
        <v>38</v>
      </c>
      <c r="K45" s="12">
        <v>9.75</v>
      </c>
      <c r="L45" s="12">
        <v>21</v>
      </c>
      <c r="M45" s="12">
        <v>17.75</v>
      </c>
      <c r="N45" s="12">
        <v>9.25</v>
      </c>
      <c r="O45" s="12">
        <v>8.25</v>
      </c>
      <c r="P45" s="12">
        <v>6.75</v>
      </c>
      <c r="Q45" s="12">
        <v>5</v>
      </c>
      <c r="R45" s="12">
        <v>7.75</v>
      </c>
      <c r="S45" s="12">
        <v>4.25</v>
      </c>
      <c r="T45" s="12">
        <v>13</v>
      </c>
      <c r="U45" s="12">
        <v>11</v>
      </c>
      <c r="V45" s="12">
        <v>15.75</v>
      </c>
      <c r="W45" s="12">
        <v>11.5</v>
      </c>
      <c r="X45" s="12">
        <v>5</v>
      </c>
      <c r="Y45" s="12">
        <v>28.5</v>
      </c>
      <c r="Z45" s="12">
        <v>18</v>
      </c>
      <c r="AA45" s="12">
        <v>182</v>
      </c>
      <c r="AB45" s="12">
        <v>136.75</v>
      </c>
      <c r="AC45" s="12">
        <v>597.25</v>
      </c>
      <c r="AD45" s="12">
        <v>254.25</v>
      </c>
      <c r="AE45" s="12">
        <v>153.75</v>
      </c>
      <c r="AF45" s="12">
        <v>175</v>
      </c>
      <c r="AG45" s="12">
        <v>52.25</v>
      </c>
      <c r="AH45" s="12">
        <v>91</v>
      </c>
      <c r="AI45" s="12">
        <v>132.5</v>
      </c>
      <c r="AJ45" s="12">
        <v>42.25</v>
      </c>
      <c r="AK45" s="12">
        <v>3.75</v>
      </c>
      <c r="AL45" s="12">
        <v>11.75</v>
      </c>
      <c r="AM45" s="12">
        <v>6.25</v>
      </c>
      <c r="AN45" s="12">
        <v>16.75</v>
      </c>
      <c r="AO45" s="12">
        <v>26.75</v>
      </c>
      <c r="AP45" s="12">
        <v>32</v>
      </c>
      <c r="AQ45" s="12">
        <v>266</v>
      </c>
      <c r="AR45" s="12">
        <v>18.25</v>
      </c>
      <c r="AS45" s="12">
        <v>2.75</v>
      </c>
      <c r="AT45" s="13">
        <v>2699.25</v>
      </c>
      <c r="AU45" s="14"/>
      <c r="AX45" s="15"/>
    </row>
    <row r="46" spans="1:50">
      <c r="A46" s="1" t="s">
        <v>62</v>
      </c>
      <c r="B46" s="12">
        <v>1.25</v>
      </c>
      <c r="C46" s="12">
        <v>5</v>
      </c>
      <c r="D46" s="12">
        <v>3.5</v>
      </c>
      <c r="E46" s="12">
        <v>3.5</v>
      </c>
      <c r="F46" s="12">
        <v>24.5</v>
      </c>
      <c r="G46" s="12">
        <v>4</v>
      </c>
      <c r="H46" s="12">
        <v>10.25</v>
      </c>
      <c r="I46" s="12">
        <v>10</v>
      </c>
      <c r="J46" s="12">
        <v>5.5</v>
      </c>
      <c r="K46" s="12">
        <v>25</v>
      </c>
      <c r="L46" s="12">
        <v>38.75</v>
      </c>
      <c r="M46" s="12">
        <v>79.5</v>
      </c>
      <c r="N46" s="12">
        <v>21.5</v>
      </c>
      <c r="O46" s="12">
        <v>60.75</v>
      </c>
      <c r="P46" s="12">
        <v>26.5</v>
      </c>
      <c r="Q46" s="12">
        <v>12</v>
      </c>
      <c r="R46" s="12">
        <v>10.75</v>
      </c>
      <c r="S46" s="12">
        <v>11.25</v>
      </c>
      <c r="T46" s="12">
        <v>4.75</v>
      </c>
      <c r="U46" s="12">
        <v>1.75</v>
      </c>
      <c r="V46" s="12">
        <v>5.5</v>
      </c>
      <c r="W46" s="12">
        <v>1.5</v>
      </c>
      <c r="X46" s="12">
        <v>0.75</v>
      </c>
      <c r="Y46" s="12">
        <v>2.75</v>
      </c>
      <c r="Z46" s="12">
        <v>6</v>
      </c>
      <c r="AA46" s="12">
        <v>125.5</v>
      </c>
      <c r="AB46" s="12">
        <v>74</v>
      </c>
      <c r="AC46" s="12">
        <v>144.25</v>
      </c>
      <c r="AD46" s="12">
        <v>43.5</v>
      </c>
      <c r="AE46" s="12">
        <v>15.5</v>
      </c>
      <c r="AF46" s="12">
        <v>12</v>
      </c>
      <c r="AG46" s="12">
        <v>4</v>
      </c>
      <c r="AH46" s="12">
        <v>4.75</v>
      </c>
      <c r="AI46" s="12">
        <v>11.25</v>
      </c>
      <c r="AJ46" s="12">
        <v>1.75</v>
      </c>
      <c r="AK46" s="12">
        <v>47.75</v>
      </c>
      <c r="AL46" s="12">
        <v>13.75</v>
      </c>
      <c r="AM46" s="12">
        <v>0.25</v>
      </c>
      <c r="AN46" s="12">
        <v>2.5</v>
      </c>
      <c r="AO46" s="12">
        <v>1.5</v>
      </c>
      <c r="AP46" s="12">
        <v>1</v>
      </c>
      <c r="AQ46" s="12">
        <v>18.5</v>
      </c>
      <c r="AR46" s="12">
        <v>3.75</v>
      </c>
      <c r="AS46" s="12">
        <v>6.75</v>
      </c>
      <c r="AT46" s="13">
        <v>908.75</v>
      </c>
      <c r="AU46" s="14"/>
      <c r="AX46" s="15"/>
    </row>
    <row r="47" spans="1:50">
      <c r="A47" s="11" t="s">
        <v>49</v>
      </c>
      <c r="B47" s="14">
        <v>1907.75</v>
      </c>
      <c r="C47" s="14">
        <v>3247.75</v>
      </c>
      <c r="D47" s="14">
        <v>2134.5</v>
      </c>
      <c r="E47" s="14">
        <v>2406</v>
      </c>
      <c r="F47" s="14">
        <v>7201.25</v>
      </c>
      <c r="G47" s="14">
        <v>2720.25</v>
      </c>
      <c r="H47" s="14">
        <v>4189.5</v>
      </c>
      <c r="I47" s="14">
        <v>3076.75</v>
      </c>
      <c r="J47" s="14">
        <v>3927</v>
      </c>
      <c r="K47" s="14">
        <v>2395.5</v>
      </c>
      <c r="L47" s="14">
        <v>4201</v>
      </c>
      <c r="M47" s="14">
        <v>4361</v>
      </c>
      <c r="N47" s="14">
        <v>2231.5</v>
      </c>
      <c r="O47" s="14">
        <v>2857</v>
      </c>
      <c r="P47" s="14">
        <v>2020.75</v>
      </c>
      <c r="Q47" s="14">
        <v>1218.75</v>
      </c>
      <c r="R47" s="14">
        <v>1526.5</v>
      </c>
      <c r="S47" s="14">
        <v>2980.25</v>
      </c>
      <c r="T47" s="14">
        <v>2172</v>
      </c>
      <c r="U47" s="14">
        <v>1930</v>
      </c>
      <c r="V47" s="14">
        <v>2776.75</v>
      </c>
      <c r="W47" s="14">
        <v>1397.5</v>
      </c>
      <c r="X47" s="14">
        <v>1072</v>
      </c>
      <c r="Y47" s="14">
        <v>2810.5</v>
      </c>
      <c r="Z47" s="14">
        <v>3076</v>
      </c>
      <c r="AA47" s="14">
        <v>9943.5</v>
      </c>
      <c r="AB47" s="14">
        <v>7299</v>
      </c>
      <c r="AC47" s="14">
        <v>24235.75</v>
      </c>
      <c r="AD47" s="14">
        <v>9770.75</v>
      </c>
      <c r="AE47" s="14">
        <v>7777</v>
      </c>
      <c r="AF47" s="14">
        <v>8139.75</v>
      </c>
      <c r="AG47" s="14">
        <v>3781</v>
      </c>
      <c r="AH47" s="14">
        <v>6604.5</v>
      </c>
      <c r="AI47" s="14">
        <v>4063.25</v>
      </c>
      <c r="AJ47" s="14">
        <v>1533.75</v>
      </c>
      <c r="AK47" s="14">
        <v>1222</v>
      </c>
      <c r="AL47" s="14">
        <v>3298.5</v>
      </c>
      <c r="AM47" s="14">
        <v>652</v>
      </c>
      <c r="AN47" s="14">
        <v>2253</v>
      </c>
      <c r="AO47" s="14">
        <v>1055.25</v>
      </c>
      <c r="AP47" s="14">
        <v>1576.25</v>
      </c>
      <c r="AQ47" s="14">
        <v>5251.5</v>
      </c>
      <c r="AR47" s="14">
        <v>2783.75</v>
      </c>
      <c r="AS47" s="14">
        <v>853.5</v>
      </c>
      <c r="AT47" s="14">
        <v>171931.75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baseColWidth="10" defaultColWidth="8.83203125" defaultRowHeight="12" x14ac:dyDescent="0"/>
  <cols>
    <col min="1" max="45" width="7.6640625" style="9" customWidth="1" collapsed="1"/>
    <col min="46" max="46" width="8.6640625" style="11" customWidth="1" collapsed="1"/>
    <col min="47" max="47" width="8.83203125" style="11" collapsed="1"/>
    <col min="48" max="49" width="8.83203125" style="9" collapsed="1"/>
    <col min="50" max="50" width="8.6640625" style="9" customWidth="1" collapsed="1"/>
    <col min="51" max="16384" width="8.83203125" style="9" collapsed="1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>'Weekday OD'!G1</f>
        <v>40664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>
        <v>7.2</v>
      </c>
      <c r="C3" s="12">
        <v>41.4</v>
      </c>
      <c r="D3" s="12">
        <v>47.6</v>
      </c>
      <c r="E3" s="12">
        <v>32.6</v>
      </c>
      <c r="F3" s="12">
        <v>117.8</v>
      </c>
      <c r="G3" s="12">
        <v>66.2</v>
      </c>
      <c r="H3" s="12">
        <v>57.6</v>
      </c>
      <c r="I3" s="12">
        <v>26.4</v>
      </c>
      <c r="J3" s="12">
        <v>48</v>
      </c>
      <c r="K3" s="12">
        <v>24.4</v>
      </c>
      <c r="L3" s="12">
        <v>62.6</v>
      </c>
      <c r="M3" s="12">
        <v>48.2</v>
      </c>
      <c r="N3" s="12">
        <v>17.2</v>
      </c>
      <c r="O3" s="12">
        <v>17.2</v>
      </c>
      <c r="P3" s="12">
        <v>16.8</v>
      </c>
      <c r="Q3" s="12">
        <v>10.4</v>
      </c>
      <c r="R3" s="12">
        <v>9.4</v>
      </c>
      <c r="S3" s="12">
        <v>15.8</v>
      </c>
      <c r="T3" s="12">
        <v>16.600000000000001</v>
      </c>
      <c r="U3" s="12">
        <v>4.5999999999999996</v>
      </c>
      <c r="V3" s="12">
        <v>7.4</v>
      </c>
      <c r="W3" s="12">
        <v>4.8</v>
      </c>
      <c r="X3" s="12">
        <v>4</v>
      </c>
      <c r="Y3" s="12">
        <v>10.199999999999999</v>
      </c>
      <c r="Z3" s="12">
        <v>16</v>
      </c>
      <c r="AA3" s="12">
        <v>83</v>
      </c>
      <c r="AB3" s="12">
        <v>61.6</v>
      </c>
      <c r="AC3" s="12">
        <v>165.6</v>
      </c>
      <c r="AD3" s="12">
        <v>78.599999999999994</v>
      </c>
      <c r="AE3" s="12">
        <v>73.400000000000006</v>
      </c>
      <c r="AF3" s="12">
        <v>75.8</v>
      </c>
      <c r="AG3" s="12">
        <v>14.8</v>
      </c>
      <c r="AH3" s="12">
        <v>21.4</v>
      </c>
      <c r="AI3" s="12">
        <v>21</v>
      </c>
      <c r="AJ3" s="12">
        <v>8.4</v>
      </c>
      <c r="AK3" s="12">
        <v>2.6</v>
      </c>
      <c r="AL3" s="12">
        <v>5.2</v>
      </c>
      <c r="AM3" s="12">
        <v>2.4</v>
      </c>
      <c r="AN3" s="12">
        <v>25</v>
      </c>
      <c r="AO3" s="12">
        <v>4</v>
      </c>
      <c r="AP3" s="12">
        <v>6.4</v>
      </c>
      <c r="AQ3" s="12">
        <v>22</v>
      </c>
      <c r="AR3" s="12">
        <v>14.4</v>
      </c>
      <c r="AS3" s="12">
        <v>0.8</v>
      </c>
      <c r="AT3" s="13">
        <v>1416.8000000000002</v>
      </c>
      <c r="AU3" s="14"/>
      <c r="AW3" s="9" t="s">
        <v>38</v>
      </c>
      <c r="AX3" s="24">
        <f>SUM(B3:Z27,AK3:AN27,B38:Z41,AK38:AN41,B46:Z46,AS3:AS27,AS38:AS41,AK46:AN46,AS46)</f>
        <v>28410.000000000029</v>
      </c>
      <c r="AZ3" s="9" t="s">
        <v>39</v>
      </c>
      <c r="BA3" s="15">
        <f>SUM(AX12:AX18,AY12:BD12)</f>
        <v>79418.799999999988</v>
      </c>
      <c r="BB3" s="16">
        <f>BA3/BE$19</f>
        <v>0.58670287505004992</v>
      </c>
    </row>
    <row r="4" spans="1:57">
      <c r="A4" s="1" t="s">
        <v>3</v>
      </c>
      <c r="B4" s="12">
        <v>54.4</v>
      </c>
      <c r="C4" s="12">
        <v>9.4</v>
      </c>
      <c r="D4" s="12">
        <v>45.8</v>
      </c>
      <c r="E4" s="12">
        <v>42.8</v>
      </c>
      <c r="F4" s="12">
        <v>192.4</v>
      </c>
      <c r="G4" s="12">
        <v>70.599999999999994</v>
      </c>
      <c r="H4" s="12">
        <v>82.4</v>
      </c>
      <c r="I4" s="12">
        <v>48</v>
      </c>
      <c r="J4" s="12">
        <v>84.6</v>
      </c>
      <c r="K4" s="12">
        <v>40.799999999999997</v>
      </c>
      <c r="L4" s="12">
        <v>73</v>
      </c>
      <c r="M4" s="12">
        <v>119.2</v>
      </c>
      <c r="N4" s="12">
        <v>25.2</v>
      </c>
      <c r="O4" s="12">
        <v>34.799999999999997</v>
      </c>
      <c r="P4" s="12">
        <v>30.2</v>
      </c>
      <c r="Q4" s="12">
        <v>16.2</v>
      </c>
      <c r="R4" s="12">
        <v>16.399999999999999</v>
      </c>
      <c r="S4" s="12">
        <v>40</v>
      </c>
      <c r="T4" s="12">
        <v>24.8</v>
      </c>
      <c r="U4" s="12">
        <v>11.8</v>
      </c>
      <c r="V4" s="12">
        <v>19.600000000000001</v>
      </c>
      <c r="W4" s="12">
        <v>6.8</v>
      </c>
      <c r="X4" s="12">
        <v>2.8</v>
      </c>
      <c r="Y4" s="12">
        <v>12.4</v>
      </c>
      <c r="Z4" s="12">
        <v>15.4</v>
      </c>
      <c r="AA4" s="12">
        <v>195.2</v>
      </c>
      <c r="AB4" s="12">
        <v>128.4</v>
      </c>
      <c r="AC4" s="12">
        <v>388.6</v>
      </c>
      <c r="AD4" s="12">
        <v>159.6</v>
      </c>
      <c r="AE4" s="12">
        <v>94</v>
      </c>
      <c r="AF4" s="12">
        <v>85.4</v>
      </c>
      <c r="AG4" s="12">
        <v>23.2</v>
      </c>
      <c r="AH4" s="12">
        <v>39.799999999999997</v>
      </c>
      <c r="AI4" s="12">
        <v>44</v>
      </c>
      <c r="AJ4" s="12">
        <v>14.6</v>
      </c>
      <c r="AK4" s="12">
        <v>6.8</v>
      </c>
      <c r="AL4" s="12">
        <v>12.8</v>
      </c>
      <c r="AM4" s="12">
        <v>2.6</v>
      </c>
      <c r="AN4" s="12">
        <v>30.6</v>
      </c>
      <c r="AO4" s="12">
        <v>8</v>
      </c>
      <c r="AP4" s="12">
        <v>11.2</v>
      </c>
      <c r="AQ4" s="12">
        <v>57</v>
      </c>
      <c r="AR4" s="12">
        <v>19.399999999999999</v>
      </c>
      <c r="AS4" s="12">
        <v>3.8</v>
      </c>
      <c r="AT4" s="13">
        <v>2444.8000000000002</v>
      </c>
      <c r="AU4" s="14"/>
      <c r="AW4" s="9" t="s">
        <v>40</v>
      </c>
      <c r="AX4" s="24">
        <f>SUM(AA28:AJ37, AA42:AJ45, AO28:AR37, AO42:AR45)</f>
        <v>44483.399999999965</v>
      </c>
      <c r="AZ4" s="9" t="s">
        <v>41</v>
      </c>
      <c r="BA4" s="15">
        <f>SUM(AY13:BC18)</f>
        <v>50524.80000000001</v>
      </c>
      <c r="BB4" s="16">
        <f>BA4/BE$19</f>
        <v>0.37324972703350806</v>
      </c>
    </row>
    <row r="5" spans="1:57">
      <c r="A5" s="1" t="s">
        <v>4</v>
      </c>
      <c r="B5" s="12">
        <v>65</v>
      </c>
      <c r="C5" s="12">
        <v>45.6</v>
      </c>
      <c r="D5" s="12">
        <v>5.4</v>
      </c>
      <c r="E5" s="12">
        <v>32.200000000000003</v>
      </c>
      <c r="F5" s="12">
        <v>214.8</v>
      </c>
      <c r="G5" s="12">
        <v>70.2</v>
      </c>
      <c r="H5" s="12">
        <v>49.2</v>
      </c>
      <c r="I5" s="12">
        <v>43.2</v>
      </c>
      <c r="J5" s="12">
        <v>54</v>
      </c>
      <c r="K5" s="12">
        <v>36.799999999999997</v>
      </c>
      <c r="L5" s="12">
        <v>33.6</v>
      </c>
      <c r="M5" s="12">
        <v>48.4</v>
      </c>
      <c r="N5" s="12">
        <v>10.6</v>
      </c>
      <c r="O5" s="12">
        <v>10.8</v>
      </c>
      <c r="P5" s="12">
        <v>11.2</v>
      </c>
      <c r="Q5" s="12">
        <v>5</v>
      </c>
      <c r="R5" s="12">
        <v>5.4</v>
      </c>
      <c r="S5" s="12">
        <v>20.399999999999999</v>
      </c>
      <c r="T5" s="12">
        <v>10.4</v>
      </c>
      <c r="U5" s="12">
        <v>8.6</v>
      </c>
      <c r="V5" s="12">
        <v>16.8</v>
      </c>
      <c r="W5" s="12">
        <v>3.4</v>
      </c>
      <c r="X5" s="12">
        <v>3.4</v>
      </c>
      <c r="Y5" s="12">
        <v>19.2</v>
      </c>
      <c r="Z5" s="12">
        <v>6.2</v>
      </c>
      <c r="AA5" s="12">
        <v>139</v>
      </c>
      <c r="AB5" s="12">
        <v>84.6</v>
      </c>
      <c r="AC5" s="12">
        <v>199.8</v>
      </c>
      <c r="AD5" s="12">
        <v>126.2</v>
      </c>
      <c r="AE5" s="12">
        <v>64.599999999999994</v>
      </c>
      <c r="AF5" s="12">
        <v>39.4</v>
      </c>
      <c r="AG5" s="12">
        <v>10.6</v>
      </c>
      <c r="AH5" s="12">
        <v>8.1999999999999993</v>
      </c>
      <c r="AI5" s="12">
        <v>16.600000000000001</v>
      </c>
      <c r="AJ5" s="12">
        <v>1.6</v>
      </c>
      <c r="AK5" s="12">
        <v>6</v>
      </c>
      <c r="AL5" s="12">
        <v>8</v>
      </c>
      <c r="AM5" s="12">
        <v>1.2</v>
      </c>
      <c r="AN5" s="12">
        <v>6.8</v>
      </c>
      <c r="AO5" s="12">
        <v>2</v>
      </c>
      <c r="AP5" s="12">
        <v>2.2000000000000002</v>
      </c>
      <c r="AQ5" s="12">
        <v>40</v>
      </c>
      <c r="AR5" s="12">
        <v>9.6</v>
      </c>
      <c r="AS5" s="12">
        <v>6</v>
      </c>
      <c r="AT5" s="13">
        <v>1602.1999999999996</v>
      </c>
      <c r="AU5" s="14"/>
      <c r="AW5" s="9" t="s">
        <v>42</v>
      </c>
      <c r="AX5" s="24">
        <f>SUM(AA3:AJ27,B28:Z37,AA38:AJ41,AK28:AN37, B42:Z45, AK42:AN45, AO3:AR27, AO38:AR41,AS28:AS37,AS42:AS45,AA46:AJ46,AO46:AR46)</f>
        <v>63861.200000000019</v>
      </c>
    </row>
    <row r="6" spans="1:57">
      <c r="A6" s="1" t="s">
        <v>5</v>
      </c>
      <c r="B6" s="12">
        <v>33</v>
      </c>
      <c r="C6" s="12">
        <v>44.6</v>
      </c>
      <c r="D6" s="12">
        <v>30.2</v>
      </c>
      <c r="E6" s="12">
        <v>8.6</v>
      </c>
      <c r="F6" s="12">
        <v>63.8</v>
      </c>
      <c r="G6" s="12">
        <v>39.4</v>
      </c>
      <c r="H6" s="12">
        <v>44.6</v>
      </c>
      <c r="I6" s="12">
        <v>52</v>
      </c>
      <c r="J6" s="12">
        <v>64.2</v>
      </c>
      <c r="K6" s="12">
        <v>28.8</v>
      </c>
      <c r="L6" s="12">
        <v>42.2</v>
      </c>
      <c r="M6" s="12">
        <v>68.2</v>
      </c>
      <c r="N6" s="12">
        <v>12.6</v>
      </c>
      <c r="O6" s="12">
        <v>20.2</v>
      </c>
      <c r="P6" s="12">
        <v>12.6</v>
      </c>
      <c r="Q6" s="12">
        <v>3</v>
      </c>
      <c r="R6" s="12">
        <v>11.2</v>
      </c>
      <c r="S6" s="12">
        <v>33</v>
      </c>
      <c r="T6" s="12">
        <v>15</v>
      </c>
      <c r="U6" s="12">
        <v>10</v>
      </c>
      <c r="V6" s="12">
        <v>18</v>
      </c>
      <c r="W6" s="12">
        <v>7.8</v>
      </c>
      <c r="X6" s="12">
        <v>5.8</v>
      </c>
      <c r="Y6" s="12">
        <v>14</v>
      </c>
      <c r="Z6" s="12">
        <v>11.2</v>
      </c>
      <c r="AA6" s="12">
        <v>191.2</v>
      </c>
      <c r="AB6" s="12">
        <v>144.80000000000001</v>
      </c>
      <c r="AC6" s="12">
        <v>310.8</v>
      </c>
      <c r="AD6" s="12">
        <v>246.4</v>
      </c>
      <c r="AE6" s="12">
        <v>108.2</v>
      </c>
      <c r="AF6" s="12">
        <v>81</v>
      </c>
      <c r="AG6" s="12">
        <v>21.4</v>
      </c>
      <c r="AH6" s="12">
        <v>19</v>
      </c>
      <c r="AI6" s="12">
        <v>22.6</v>
      </c>
      <c r="AJ6" s="12">
        <v>3.8</v>
      </c>
      <c r="AK6" s="12">
        <v>4.5999999999999996</v>
      </c>
      <c r="AL6" s="12">
        <v>9.4</v>
      </c>
      <c r="AM6" s="12">
        <v>1</v>
      </c>
      <c r="AN6" s="12">
        <v>11.2</v>
      </c>
      <c r="AO6" s="12">
        <v>3.4</v>
      </c>
      <c r="AP6" s="12">
        <v>3.4</v>
      </c>
      <c r="AQ6" s="12">
        <v>73</v>
      </c>
      <c r="AR6" s="12">
        <v>16.399999999999999</v>
      </c>
      <c r="AS6" s="12">
        <v>3.8</v>
      </c>
      <c r="AT6" s="13">
        <v>1969.4000000000003</v>
      </c>
      <c r="AU6" s="14"/>
      <c r="AX6" s="12"/>
    </row>
    <row r="7" spans="1:57">
      <c r="A7" s="1" t="s">
        <v>6</v>
      </c>
      <c r="B7" s="12">
        <v>135.4</v>
      </c>
      <c r="C7" s="12">
        <v>177</v>
      </c>
      <c r="D7" s="12">
        <v>213.6</v>
      </c>
      <c r="E7" s="12">
        <v>70.2</v>
      </c>
      <c r="F7" s="12">
        <v>15.4</v>
      </c>
      <c r="G7" s="12">
        <v>135.19999999999999</v>
      </c>
      <c r="H7" s="12">
        <v>143.4</v>
      </c>
      <c r="I7" s="12">
        <v>157.4</v>
      </c>
      <c r="J7" s="12">
        <v>166.2</v>
      </c>
      <c r="K7" s="12">
        <v>63</v>
      </c>
      <c r="L7" s="12">
        <v>106.4</v>
      </c>
      <c r="M7" s="12">
        <v>152.4</v>
      </c>
      <c r="N7" s="12">
        <v>44.2</v>
      </c>
      <c r="O7" s="12">
        <v>45.4</v>
      </c>
      <c r="P7" s="12">
        <v>34.799999999999997</v>
      </c>
      <c r="Q7" s="12">
        <v>17.600000000000001</v>
      </c>
      <c r="R7" s="12">
        <v>44.8</v>
      </c>
      <c r="S7" s="12">
        <v>159.4</v>
      </c>
      <c r="T7" s="12">
        <v>21</v>
      </c>
      <c r="U7" s="12">
        <v>38.200000000000003</v>
      </c>
      <c r="V7" s="12">
        <v>48.2</v>
      </c>
      <c r="W7" s="12">
        <v>27</v>
      </c>
      <c r="X7" s="12">
        <v>14</v>
      </c>
      <c r="Y7" s="12">
        <v>28</v>
      </c>
      <c r="Z7" s="12">
        <v>40.799999999999997</v>
      </c>
      <c r="AA7" s="12">
        <v>333.6</v>
      </c>
      <c r="AB7" s="12">
        <v>246.6</v>
      </c>
      <c r="AC7" s="12">
        <v>742.6</v>
      </c>
      <c r="AD7" s="12">
        <v>427.6</v>
      </c>
      <c r="AE7" s="12">
        <v>217.6</v>
      </c>
      <c r="AF7" s="12">
        <v>124.8</v>
      </c>
      <c r="AG7" s="12">
        <v>48.4</v>
      </c>
      <c r="AH7" s="12">
        <v>35.6</v>
      </c>
      <c r="AI7" s="12">
        <v>52.4</v>
      </c>
      <c r="AJ7" s="12">
        <v>8</v>
      </c>
      <c r="AK7" s="12">
        <v>14.2</v>
      </c>
      <c r="AL7" s="12">
        <v>41.6</v>
      </c>
      <c r="AM7" s="12">
        <v>6.2</v>
      </c>
      <c r="AN7" s="12">
        <v>20.6</v>
      </c>
      <c r="AO7" s="12">
        <v>8.8000000000000007</v>
      </c>
      <c r="AP7" s="12">
        <v>8.8000000000000007</v>
      </c>
      <c r="AQ7" s="12">
        <v>175.8</v>
      </c>
      <c r="AR7" s="12">
        <v>67</v>
      </c>
      <c r="AS7" s="12">
        <v>11.8</v>
      </c>
      <c r="AT7" s="13">
        <v>4691.0000000000009</v>
      </c>
      <c r="AU7" s="14"/>
      <c r="AX7" s="12"/>
    </row>
    <row r="8" spans="1:57">
      <c r="A8" s="1" t="s">
        <v>7</v>
      </c>
      <c r="B8" s="12">
        <v>66</v>
      </c>
      <c r="C8" s="12">
        <v>69.599999999999994</v>
      </c>
      <c r="D8" s="12">
        <v>60.2</v>
      </c>
      <c r="E8" s="12">
        <v>35.6</v>
      </c>
      <c r="F8" s="12">
        <v>114.8</v>
      </c>
      <c r="G8" s="12">
        <v>9</v>
      </c>
      <c r="H8" s="12">
        <v>71.599999999999994</v>
      </c>
      <c r="I8" s="12">
        <v>63.8</v>
      </c>
      <c r="J8" s="12">
        <v>76.2</v>
      </c>
      <c r="K8" s="12">
        <v>43</v>
      </c>
      <c r="L8" s="12">
        <v>72.599999999999994</v>
      </c>
      <c r="M8" s="12">
        <v>71.599999999999994</v>
      </c>
      <c r="N8" s="12">
        <v>28.6</v>
      </c>
      <c r="O8" s="12">
        <v>29.8</v>
      </c>
      <c r="P8" s="12">
        <v>28.4</v>
      </c>
      <c r="Q8" s="12">
        <v>10.8</v>
      </c>
      <c r="R8" s="12">
        <v>11.8</v>
      </c>
      <c r="S8" s="12">
        <v>31.4</v>
      </c>
      <c r="T8" s="12">
        <v>11.6</v>
      </c>
      <c r="U8" s="12">
        <v>10.4</v>
      </c>
      <c r="V8" s="12">
        <v>21</v>
      </c>
      <c r="W8" s="12">
        <v>4.4000000000000004</v>
      </c>
      <c r="X8" s="12">
        <v>2.2000000000000002</v>
      </c>
      <c r="Y8" s="12">
        <v>8.4</v>
      </c>
      <c r="Z8" s="12">
        <v>29.4</v>
      </c>
      <c r="AA8" s="12">
        <v>142.4</v>
      </c>
      <c r="AB8" s="12">
        <v>111.2</v>
      </c>
      <c r="AC8" s="12">
        <v>242</v>
      </c>
      <c r="AD8" s="12">
        <v>225.4</v>
      </c>
      <c r="AE8" s="12">
        <v>156</v>
      </c>
      <c r="AF8" s="12">
        <v>103.8</v>
      </c>
      <c r="AG8" s="12">
        <v>16.2</v>
      </c>
      <c r="AH8" s="12">
        <v>13.6</v>
      </c>
      <c r="AI8" s="12">
        <v>17.399999999999999</v>
      </c>
      <c r="AJ8" s="12">
        <v>3.6</v>
      </c>
      <c r="AK8" s="12">
        <v>6.2</v>
      </c>
      <c r="AL8" s="12">
        <v>12.6</v>
      </c>
      <c r="AM8" s="12">
        <v>2.8</v>
      </c>
      <c r="AN8" s="12">
        <v>17</v>
      </c>
      <c r="AO8" s="12">
        <v>4.2</v>
      </c>
      <c r="AP8" s="12">
        <v>4.5999999999999996</v>
      </c>
      <c r="AQ8" s="12">
        <v>49.8</v>
      </c>
      <c r="AR8" s="12">
        <v>16.399999999999999</v>
      </c>
      <c r="AS8" s="12">
        <v>3.6</v>
      </c>
      <c r="AT8" s="13">
        <v>2130.9999999999995</v>
      </c>
      <c r="AU8" s="14"/>
      <c r="AX8" s="15"/>
    </row>
    <row r="9" spans="1:57">
      <c r="A9" s="1" t="s">
        <v>8</v>
      </c>
      <c r="B9" s="12">
        <v>63.4</v>
      </c>
      <c r="C9" s="12">
        <v>79</v>
      </c>
      <c r="D9" s="12">
        <v>48.8</v>
      </c>
      <c r="E9" s="12">
        <v>37.6</v>
      </c>
      <c r="F9" s="12">
        <v>133.6</v>
      </c>
      <c r="G9" s="12">
        <v>74.2</v>
      </c>
      <c r="H9" s="12">
        <v>9.4</v>
      </c>
      <c r="I9" s="12">
        <v>45.6</v>
      </c>
      <c r="J9" s="12">
        <v>69.400000000000006</v>
      </c>
      <c r="K9" s="12">
        <v>30.6</v>
      </c>
      <c r="L9" s="12">
        <v>82.2</v>
      </c>
      <c r="M9" s="12">
        <v>111.8</v>
      </c>
      <c r="N9" s="12">
        <v>33.4</v>
      </c>
      <c r="O9" s="12">
        <v>47.4</v>
      </c>
      <c r="P9" s="12">
        <v>41.6</v>
      </c>
      <c r="Q9" s="12">
        <v>17.399999999999999</v>
      </c>
      <c r="R9" s="12">
        <v>14.4</v>
      </c>
      <c r="S9" s="12">
        <v>28.6</v>
      </c>
      <c r="T9" s="12">
        <v>35.200000000000003</v>
      </c>
      <c r="U9" s="12">
        <v>24.4</v>
      </c>
      <c r="V9" s="12">
        <v>36.200000000000003</v>
      </c>
      <c r="W9" s="12">
        <v>18.399999999999999</v>
      </c>
      <c r="X9" s="12">
        <v>13.6</v>
      </c>
      <c r="Y9" s="12">
        <v>35.6</v>
      </c>
      <c r="Z9" s="12">
        <v>35</v>
      </c>
      <c r="AA9" s="12">
        <v>263</v>
      </c>
      <c r="AB9" s="12">
        <v>184.8</v>
      </c>
      <c r="AC9" s="12">
        <v>421.8</v>
      </c>
      <c r="AD9" s="12">
        <v>374.4</v>
      </c>
      <c r="AE9" s="12">
        <v>243.2</v>
      </c>
      <c r="AF9" s="12">
        <v>158</v>
      </c>
      <c r="AG9" s="12">
        <v>32.6</v>
      </c>
      <c r="AH9" s="12">
        <v>24.4</v>
      </c>
      <c r="AI9" s="12">
        <v>39.6</v>
      </c>
      <c r="AJ9" s="12">
        <v>10</v>
      </c>
      <c r="AK9" s="12">
        <v>13</v>
      </c>
      <c r="AL9" s="12">
        <v>12.2</v>
      </c>
      <c r="AM9" s="12">
        <v>7.6</v>
      </c>
      <c r="AN9" s="12">
        <v>60.6</v>
      </c>
      <c r="AO9" s="12">
        <v>6.2</v>
      </c>
      <c r="AP9" s="12">
        <v>9</v>
      </c>
      <c r="AQ9" s="12">
        <v>87.8</v>
      </c>
      <c r="AR9" s="12">
        <v>18.399999999999999</v>
      </c>
      <c r="AS9" s="12">
        <v>4.4000000000000004</v>
      </c>
      <c r="AT9" s="13">
        <v>3137.7999999999993</v>
      </c>
      <c r="AU9" s="14"/>
      <c r="AX9" s="15"/>
    </row>
    <row r="10" spans="1:57">
      <c r="A10" s="1">
        <v>19</v>
      </c>
      <c r="B10" s="12">
        <v>30.6</v>
      </c>
      <c r="C10" s="12">
        <v>41.8</v>
      </c>
      <c r="D10" s="12">
        <v>37.200000000000003</v>
      </c>
      <c r="E10" s="12">
        <v>46</v>
      </c>
      <c r="F10" s="12">
        <v>146.4</v>
      </c>
      <c r="G10" s="12">
        <v>61.6</v>
      </c>
      <c r="H10" s="12">
        <v>43.6</v>
      </c>
      <c r="I10" s="12">
        <v>8.6</v>
      </c>
      <c r="J10" s="12">
        <v>13.6</v>
      </c>
      <c r="K10" s="12">
        <v>12.8</v>
      </c>
      <c r="L10" s="12">
        <v>49.4</v>
      </c>
      <c r="M10" s="12">
        <v>73.400000000000006</v>
      </c>
      <c r="N10" s="12">
        <v>31.6</v>
      </c>
      <c r="O10" s="12">
        <v>35.200000000000003</v>
      </c>
      <c r="P10" s="12">
        <v>36</v>
      </c>
      <c r="Q10" s="12">
        <v>17.2</v>
      </c>
      <c r="R10" s="12">
        <v>16.600000000000001</v>
      </c>
      <c r="S10" s="12">
        <v>34.799999999999997</v>
      </c>
      <c r="T10" s="12">
        <v>25.4</v>
      </c>
      <c r="U10" s="12">
        <v>20.6</v>
      </c>
      <c r="V10" s="12">
        <v>32.799999999999997</v>
      </c>
      <c r="W10" s="12">
        <v>17.8</v>
      </c>
      <c r="X10" s="12">
        <v>13</v>
      </c>
      <c r="Y10" s="12">
        <v>45</v>
      </c>
      <c r="Z10" s="12">
        <v>23.6</v>
      </c>
      <c r="AA10" s="12">
        <v>177</v>
      </c>
      <c r="AB10" s="12">
        <v>129</v>
      </c>
      <c r="AC10" s="12">
        <v>311.60000000000002</v>
      </c>
      <c r="AD10" s="12">
        <v>255.4</v>
      </c>
      <c r="AE10" s="12">
        <v>152.4</v>
      </c>
      <c r="AF10" s="12">
        <v>113.6</v>
      </c>
      <c r="AG10" s="12">
        <v>27</v>
      </c>
      <c r="AH10" s="12">
        <v>22.8</v>
      </c>
      <c r="AI10" s="12">
        <v>24.2</v>
      </c>
      <c r="AJ10" s="12">
        <v>6.4</v>
      </c>
      <c r="AK10" s="12">
        <v>6</v>
      </c>
      <c r="AL10" s="12">
        <v>10.199999999999999</v>
      </c>
      <c r="AM10" s="12">
        <v>5.4</v>
      </c>
      <c r="AN10" s="12">
        <v>36.6</v>
      </c>
      <c r="AO10" s="12">
        <v>3.4</v>
      </c>
      <c r="AP10" s="12">
        <v>9.8000000000000007</v>
      </c>
      <c r="AQ10" s="12">
        <v>51.4</v>
      </c>
      <c r="AR10" s="12">
        <v>19.399999999999999</v>
      </c>
      <c r="AS10" s="12">
        <v>5.2</v>
      </c>
      <c r="AT10" s="13">
        <v>2281.4000000000005</v>
      </c>
      <c r="AU10" s="14"/>
      <c r="AW10" s="17"/>
      <c r="AX10" s="15"/>
      <c r="BD10" s="11"/>
    </row>
    <row r="11" spans="1:57">
      <c r="A11" s="1">
        <v>12</v>
      </c>
      <c r="B11" s="12">
        <v>45.2</v>
      </c>
      <c r="C11" s="12">
        <v>65</v>
      </c>
      <c r="D11" s="12">
        <v>47</v>
      </c>
      <c r="E11" s="12">
        <v>51.6</v>
      </c>
      <c r="F11" s="12">
        <v>130.19999999999999</v>
      </c>
      <c r="G11" s="12">
        <v>60.4</v>
      </c>
      <c r="H11" s="12">
        <v>52.8</v>
      </c>
      <c r="I11" s="12">
        <v>9</v>
      </c>
      <c r="J11" s="12">
        <v>10.6</v>
      </c>
      <c r="K11" s="12">
        <v>11.8</v>
      </c>
      <c r="L11" s="12">
        <v>61.6</v>
      </c>
      <c r="M11" s="12">
        <v>103</v>
      </c>
      <c r="N11" s="12">
        <v>59.4</v>
      </c>
      <c r="O11" s="12">
        <v>67.400000000000006</v>
      </c>
      <c r="P11" s="12">
        <v>40</v>
      </c>
      <c r="Q11" s="12">
        <v>20.6</v>
      </c>
      <c r="R11" s="12">
        <v>27</v>
      </c>
      <c r="S11" s="12">
        <v>44.6</v>
      </c>
      <c r="T11" s="12">
        <v>39.200000000000003</v>
      </c>
      <c r="U11" s="12">
        <v>25.4</v>
      </c>
      <c r="V11" s="12">
        <v>39.6</v>
      </c>
      <c r="W11" s="12">
        <v>18.600000000000001</v>
      </c>
      <c r="X11" s="12">
        <v>11.8</v>
      </c>
      <c r="Y11" s="12">
        <v>45</v>
      </c>
      <c r="Z11" s="12">
        <v>31.4</v>
      </c>
      <c r="AA11" s="12">
        <v>194.6</v>
      </c>
      <c r="AB11" s="12">
        <v>162.80000000000001</v>
      </c>
      <c r="AC11" s="12">
        <v>461.4</v>
      </c>
      <c r="AD11" s="12">
        <v>226.2</v>
      </c>
      <c r="AE11" s="12">
        <v>126.2</v>
      </c>
      <c r="AF11" s="12">
        <v>83.2</v>
      </c>
      <c r="AG11" s="12">
        <v>27</v>
      </c>
      <c r="AH11" s="12">
        <v>40.799999999999997</v>
      </c>
      <c r="AI11" s="12">
        <v>39.799999999999997</v>
      </c>
      <c r="AJ11" s="12">
        <v>16.2</v>
      </c>
      <c r="AK11" s="12">
        <v>8</v>
      </c>
      <c r="AL11" s="12">
        <v>13.6</v>
      </c>
      <c r="AM11" s="12">
        <v>8.1999999999999993</v>
      </c>
      <c r="AN11" s="12">
        <v>34.200000000000003</v>
      </c>
      <c r="AO11" s="12">
        <v>8.6</v>
      </c>
      <c r="AP11" s="12">
        <v>11.4</v>
      </c>
      <c r="AQ11" s="12">
        <v>82.2</v>
      </c>
      <c r="AR11" s="12">
        <v>30.6</v>
      </c>
      <c r="AS11" s="12">
        <v>1.4</v>
      </c>
      <c r="AT11" s="13">
        <v>2694.599999999999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>
        <v>32.4</v>
      </c>
      <c r="C12" s="12">
        <v>39.799999999999997</v>
      </c>
      <c r="D12" s="12">
        <v>36</v>
      </c>
      <c r="E12" s="12">
        <v>26.4</v>
      </c>
      <c r="F12" s="12">
        <v>63.8</v>
      </c>
      <c r="G12" s="12">
        <v>38.799999999999997</v>
      </c>
      <c r="H12" s="12">
        <v>29.6</v>
      </c>
      <c r="I12" s="12">
        <v>13.2</v>
      </c>
      <c r="J12" s="12">
        <v>12.8</v>
      </c>
      <c r="K12" s="12">
        <v>6.2</v>
      </c>
      <c r="L12" s="12">
        <v>115.6</v>
      </c>
      <c r="M12" s="12">
        <v>90.8</v>
      </c>
      <c r="N12" s="12">
        <v>87.2</v>
      </c>
      <c r="O12" s="12">
        <v>90.2</v>
      </c>
      <c r="P12" s="12">
        <v>41.6</v>
      </c>
      <c r="Q12" s="12">
        <v>23.4</v>
      </c>
      <c r="R12" s="12">
        <v>25</v>
      </c>
      <c r="S12" s="12">
        <v>47.6</v>
      </c>
      <c r="T12" s="12">
        <v>9.4</v>
      </c>
      <c r="U12" s="12">
        <v>4.4000000000000004</v>
      </c>
      <c r="V12" s="12">
        <v>10.6</v>
      </c>
      <c r="W12" s="12">
        <v>4.8</v>
      </c>
      <c r="X12" s="12">
        <v>7.6</v>
      </c>
      <c r="Y12" s="12">
        <v>10.6</v>
      </c>
      <c r="Z12" s="12">
        <v>25</v>
      </c>
      <c r="AA12" s="12">
        <v>153</v>
      </c>
      <c r="AB12" s="12">
        <v>146.19999999999999</v>
      </c>
      <c r="AC12" s="12">
        <v>369.2</v>
      </c>
      <c r="AD12" s="12">
        <v>215.8</v>
      </c>
      <c r="AE12" s="12">
        <v>138</v>
      </c>
      <c r="AF12" s="12">
        <v>98.6</v>
      </c>
      <c r="AG12" s="12">
        <v>28.6</v>
      </c>
      <c r="AH12" s="12">
        <v>32.6</v>
      </c>
      <c r="AI12" s="12">
        <v>27.6</v>
      </c>
      <c r="AJ12" s="12">
        <v>5.4</v>
      </c>
      <c r="AK12" s="12">
        <v>35.200000000000003</v>
      </c>
      <c r="AL12" s="12">
        <v>47</v>
      </c>
      <c r="AM12" s="12">
        <v>1</v>
      </c>
      <c r="AN12" s="12">
        <v>13.8</v>
      </c>
      <c r="AO12" s="12">
        <v>5</v>
      </c>
      <c r="AP12" s="12">
        <v>5</v>
      </c>
      <c r="AQ12" s="12">
        <v>24.2</v>
      </c>
      <c r="AR12" s="12">
        <v>6.6</v>
      </c>
      <c r="AS12" s="12">
        <v>15.4</v>
      </c>
      <c r="AT12" s="13">
        <v>2261</v>
      </c>
      <c r="AU12" s="14"/>
      <c r="AW12" s="17" t="s">
        <v>43</v>
      </c>
      <c r="AX12" s="15">
        <f>SUM(AA28:AD31)</f>
        <v>1629.8</v>
      </c>
      <c r="AY12" s="15">
        <f>SUM(Z28:Z31,H28:K31)</f>
        <v>5477</v>
      </c>
      <c r="AZ12" s="15">
        <f>SUM(AE28:AJ31)</f>
        <v>12306.400000000001</v>
      </c>
      <c r="BA12" s="15">
        <f>SUM(B28:G31)</f>
        <v>5028.7999999999993</v>
      </c>
      <c r="BB12" s="15">
        <f>SUM(AM28:AN31,T28:Y31)</f>
        <v>5337.5999999999985</v>
      </c>
      <c r="BC12" s="15">
        <f>SUM(AK28:AL31,L28:S31)</f>
        <v>6640.4000000000005</v>
      </c>
      <c r="BD12" s="14">
        <f>SUM(AO28:AR31)</f>
        <v>4284.5999999999995</v>
      </c>
      <c r="BE12" s="9">
        <f t="shared" ref="BE12:BE19" si="0">SUM(AX12:BD12)</f>
        <v>40704.6</v>
      </c>
    </row>
    <row r="13" spans="1:57">
      <c r="A13" s="1" t="s">
        <v>10</v>
      </c>
      <c r="B13" s="12">
        <v>62</v>
      </c>
      <c r="C13" s="12">
        <v>69.2</v>
      </c>
      <c r="D13" s="12">
        <v>34</v>
      </c>
      <c r="E13" s="12">
        <v>43.4</v>
      </c>
      <c r="F13" s="12">
        <v>107.4</v>
      </c>
      <c r="G13" s="12">
        <v>75.2</v>
      </c>
      <c r="H13" s="12">
        <v>76.2</v>
      </c>
      <c r="I13" s="12">
        <v>60.2</v>
      </c>
      <c r="J13" s="12">
        <v>60.2</v>
      </c>
      <c r="K13" s="12">
        <v>103.8</v>
      </c>
      <c r="L13" s="12">
        <v>11.8</v>
      </c>
      <c r="M13" s="12">
        <v>155.4</v>
      </c>
      <c r="N13" s="12">
        <v>131.80000000000001</v>
      </c>
      <c r="O13" s="12">
        <v>188.8</v>
      </c>
      <c r="P13" s="12">
        <v>144.4</v>
      </c>
      <c r="Q13" s="12">
        <v>71</v>
      </c>
      <c r="R13" s="12">
        <v>42.4</v>
      </c>
      <c r="S13" s="12">
        <v>83.8</v>
      </c>
      <c r="T13" s="12">
        <v>27</v>
      </c>
      <c r="U13" s="12">
        <v>12.4</v>
      </c>
      <c r="V13" s="12">
        <v>21.8</v>
      </c>
      <c r="W13" s="12">
        <v>13</v>
      </c>
      <c r="X13" s="12">
        <v>11</v>
      </c>
      <c r="Y13" s="12">
        <v>27.2</v>
      </c>
      <c r="Z13" s="12">
        <v>69.2</v>
      </c>
      <c r="AA13" s="12">
        <v>222.2</v>
      </c>
      <c r="AB13" s="12">
        <v>148.19999999999999</v>
      </c>
      <c r="AC13" s="12">
        <v>454.8</v>
      </c>
      <c r="AD13" s="12">
        <v>253</v>
      </c>
      <c r="AE13" s="12">
        <v>182.4</v>
      </c>
      <c r="AF13" s="12">
        <v>150</v>
      </c>
      <c r="AG13" s="12">
        <v>33.6</v>
      </c>
      <c r="AH13" s="12">
        <v>58.2</v>
      </c>
      <c r="AI13" s="12">
        <v>48</v>
      </c>
      <c r="AJ13" s="12">
        <v>6.8</v>
      </c>
      <c r="AK13" s="12">
        <v>32.4</v>
      </c>
      <c r="AL13" s="12">
        <v>61.4</v>
      </c>
      <c r="AM13" s="12">
        <v>7</v>
      </c>
      <c r="AN13" s="12">
        <v>43.4</v>
      </c>
      <c r="AO13" s="12">
        <v>5</v>
      </c>
      <c r="AP13" s="12">
        <v>8.1999999999999993</v>
      </c>
      <c r="AQ13" s="12">
        <v>35.4</v>
      </c>
      <c r="AR13" s="12">
        <v>14.8</v>
      </c>
      <c r="AS13" s="12">
        <v>26.8</v>
      </c>
      <c r="AT13" s="13">
        <v>3494.2000000000007</v>
      </c>
      <c r="AU13" s="14"/>
      <c r="AW13" s="17" t="s">
        <v>44</v>
      </c>
      <c r="AX13" s="15">
        <f>SUM(AA27:AD27,AA9:AD12)</f>
        <v>5343.4</v>
      </c>
      <c r="AY13" s="15">
        <f>SUM(Z27,Z9:Z12,H9:K12,H27:K27)</f>
        <v>627.4000000000002</v>
      </c>
      <c r="AZ13" s="15">
        <f>SUM(AE9:AJ12,AE27:AJ27)</f>
        <v>1976.1999999999998</v>
      </c>
      <c r="BA13" s="15">
        <f>SUM(B9:G12,B27:G27)</f>
        <v>1551.6000000000001</v>
      </c>
      <c r="BB13" s="15">
        <f>SUM(T9:Y12,AM9:AN12,T27:Y27,AM27:AN27)</f>
        <v>778.4</v>
      </c>
      <c r="BC13" s="15">
        <f>SUM(L9:S12,AK9:AL12,L27:S27,AK27:AL27)</f>
        <v>1971.9999999999998</v>
      </c>
      <c r="BD13" s="14">
        <f>SUM(AO9:AR12,AO27:AR27)</f>
        <v>431.8</v>
      </c>
      <c r="BE13" s="9">
        <f t="shared" si="0"/>
        <v>12680.8</v>
      </c>
    </row>
    <row r="14" spans="1:57">
      <c r="A14" s="1" t="s">
        <v>11</v>
      </c>
      <c r="B14" s="12">
        <v>47.8</v>
      </c>
      <c r="C14" s="12">
        <v>111.4</v>
      </c>
      <c r="D14" s="12">
        <v>45.8</v>
      </c>
      <c r="E14" s="12">
        <v>54</v>
      </c>
      <c r="F14" s="12">
        <v>123</v>
      </c>
      <c r="G14" s="12">
        <v>70.599999999999994</v>
      </c>
      <c r="H14" s="12">
        <v>93.4</v>
      </c>
      <c r="I14" s="12">
        <v>64</v>
      </c>
      <c r="J14" s="12">
        <v>104.4</v>
      </c>
      <c r="K14" s="12">
        <v>75.400000000000006</v>
      </c>
      <c r="L14" s="12">
        <v>139.80000000000001</v>
      </c>
      <c r="M14" s="12">
        <v>12</v>
      </c>
      <c r="N14" s="12">
        <v>80.599999999999994</v>
      </c>
      <c r="O14" s="12">
        <v>145.4</v>
      </c>
      <c r="P14" s="12">
        <v>106.2</v>
      </c>
      <c r="Q14" s="12">
        <v>58.4</v>
      </c>
      <c r="R14" s="12">
        <v>86</v>
      </c>
      <c r="S14" s="12">
        <v>164.8</v>
      </c>
      <c r="T14" s="12">
        <v>51.4</v>
      </c>
      <c r="U14" s="12">
        <v>55.4</v>
      </c>
      <c r="V14" s="12">
        <v>63.8</v>
      </c>
      <c r="W14" s="12">
        <v>30.4</v>
      </c>
      <c r="X14" s="12">
        <v>27.4</v>
      </c>
      <c r="Y14" s="12">
        <v>44.8</v>
      </c>
      <c r="Z14" s="12">
        <v>61</v>
      </c>
      <c r="AA14" s="12">
        <v>213.6</v>
      </c>
      <c r="AB14" s="12">
        <v>114.6</v>
      </c>
      <c r="AC14" s="12">
        <v>398.8</v>
      </c>
      <c r="AD14" s="12">
        <v>164.8</v>
      </c>
      <c r="AE14" s="12">
        <v>73.599999999999994</v>
      </c>
      <c r="AF14" s="12">
        <v>65.2</v>
      </c>
      <c r="AG14" s="12">
        <v>33.200000000000003</v>
      </c>
      <c r="AH14" s="12">
        <v>31.4</v>
      </c>
      <c r="AI14" s="12">
        <v>30.6</v>
      </c>
      <c r="AJ14" s="12">
        <v>6.8</v>
      </c>
      <c r="AK14" s="12">
        <v>78.599999999999994</v>
      </c>
      <c r="AL14" s="12">
        <v>246.8</v>
      </c>
      <c r="AM14" s="12">
        <v>25.2</v>
      </c>
      <c r="AN14" s="12">
        <v>79</v>
      </c>
      <c r="AO14" s="12">
        <v>5</v>
      </c>
      <c r="AP14" s="12">
        <v>9.6</v>
      </c>
      <c r="AQ14" s="12">
        <v>50.6</v>
      </c>
      <c r="AR14" s="12">
        <v>19.399999999999999</v>
      </c>
      <c r="AS14" s="12">
        <v>80.400000000000006</v>
      </c>
      <c r="AT14" s="13">
        <v>3644.4</v>
      </c>
      <c r="AU14" s="14"/>
      <c r="AW14" s="17" t="s">
        <v>45</v>
      </c>
      <c r="AX14" s="15">
        <f>SUM(AA32:AD37)</f>
        <v>11753.6</v>
      </c>
      <c r="AY14" s="15">
        <f>SUM(H32:K37,Z32:Z37)</f>
        <v>2018.8</v>
      </c>
      <c r="AZ14" s="15">
        <f>SUM(AE32:AJ37)</f>
        <v>5274.8000000000011</v>
      </c>
      <c r="BA14" s="15">
        <f>SUM(B32:G37)</f>
        <v>1706.2000000000003</v>
      </c>
      <c r="BB14" s="15">
        <f>SUM(T32:Y37,AM32:AN37)</f>
        <v>1226.2</v>
      </c>
      <c r="BC14" s="15">
        <f>SUM(L32:S37,AK32:AL37)</f>
        <v>1893.799999999999</v>
      </c>
      <c r="BD14" s="14">
        <f>SUM(AO32:AR37)</f>
        <v>2229.5999999999995</v>
      </c>
      <c r="BE14" s="9">
        <f t="shared" si="0"/>
        <v>26103</v>
      </c>
    </row>
    <row r="15" spans="1:57">
      <c r="A15" s="1" t="s">
        <v>12</v>
      </c>
      <c r="B15" s="12">
        <v>16.8</v>
      </c>
      <c r="C15" s="12">
        <v>22.6</v>
      </c>
      <c r="D15" s="12">
        <v>9.8000000000000007</v>
      </c>
      <c r="E15" s="12">
        <v>15.4</v>
      </c>
      <c r="F15" s="12">
        <v>42.2</v>
      </c>
      <c r="G15" s="12">
        <v>22.4</v>
      </c>
      <c r="H15" s="12">
        <v>42.8</v>
      </c>
      <c r="I15" s="12">
        <v>37.4</v>
      </c>
      <c r="J15" s="12">
        <v>60.6</v>
      </c>
      <c r="K15" s="12">
        <v>93</v>
      </c>
      <c r="L15" s="12">
        <v>138.6</v>
      </c>
      <c r="M15" s="12">
        <v>87.6</v>
      </c>
      <c r="N15" s="12">
        <v>5</v>
      </c>
      <c r="O15" s="12">
        <v>70.8</v>
      </c>
      <c r="P15" s="12">
        <v>54.8</v>
      </c>
      <c r="Q15" s="12">
        <v>33</v>
      </c>
      <c r="R15" s="12">
        <v>27.4</v>
      </c>
      <c r="S15" s="12">
        <v>43.8</v>
      </c>
      <c r="T15" s="12">
        <v>15.4</v>
      </c>
      <c r="U15" s="12">
        <v>9</v>
      </c>
      <c r="V15" s="12">
        <v>8.8000000000000007</v>
      </c>
      <c r="W15" s="12">
        <v>2.6</v>
      </c>
      <c r="X15" s="12">
        <v>0.4</v>
      </c>
      <c r="Y15" s="12">
        <v>6.6</v>
      </c>
      <c r="Z15" s="12">
        <v>19.399999999999999</v>
      </c>
      <c r="AA15" s="12">
        <v>120.8</v>
      </c>
      <c r="AB15" s="12">
        <v>86.2</v>
      </c>
      <c r="AC15" s="12">
        <v>235.6</v>
      </c>
      <c r="AD15" s="12">
        <v>103.8</v>
      </c>
      <c r="AE15" s="12">
        <v>59.6</v>
      </c>
      <c r="AF15" s="12">
        <v>61</v>
      </c>
      <c r="AG15" s="12">
        <v>16.8</v>
      </c>
      <c r="AH15" s="12">
        <v>16.600000000000001</v>
      </c>
      <c r="AI15" s="12">
        <v>32.799999999999997</v>
      </c>
      <c r="AJ15" s="12">
        <v>4.4000000000000004</v>
      </c>
      <c r="AK15" s="12">
        <v>17.399999999999999</v>
      </c>
      <c r="AL15" s="12">
        <v>27.2</v>
      </c>
      <c r="AM15" s="12">
        <v>2.2000000000000002</v>
      </c>
      <c r="AN15" s="12">
        <v>21.2</v>
      </c>
      <c r="AO15" s="12">
        <v>3.4</v>
      </c>
      <c r="AP15" s="12">
        <v>5.4</v>
      </c>
      <c r="AQ15" s="12">
        <v>21.6</v>
      </c>
      <c r="AR15" s="12">
        <v>7.6</v>
      </c>
      <c r="AS15" s="12">
        <v>15.4</v>
      </c>
      <c r="AT15" s="13">
        <v>1745.1999999999998</v>
      </c>
      <c r="AU15" s="14"/>
      <c r="AW15" s="17" t="s">
        <v>46</v>
      </c>
      <c r="AX15" s="15">
        <f>SUM(AA3:AD8)</f>
        <v>5174.7999999999993</v>
      </c>
      <c r="AY15" s="15">
        <f>SUM(H3:K8,Z3:Z8)</f>
        <v>1688.6000000000001</v>
      </c>
      <c r="AZ15" s="15">
        <f>SUM(AE3:AJ8)</f>
        <v>1710.2</v>
      </c>
      <c r="BA15" s="15">
        <f>SUM(B3:G8)</f>
        <v>2483</v>
      </c>
      <c r="BB15" s="15">
        <f>SUM(T3:Y8,AM3:AN8)</f>
        <v>620.00000000000011</v>
      </c>
      <c r="BC15" s="15">
        <f>SUM(L3:S8,AK3:AL8)</f>
        <v>1920.9999999999998</v>
      </c>
      <c r="BD15" s="14">
        <f>SUM(AO3:AR8)</f>
        <v>627.79999999999995</v>
      </c>
      <c r="BE15" s="9">
        <f t="shared" si="0"/>
        <v>14225.4</v>
      </c>
    </row>
    <row r="16" spans="1:57">
      <c r="A16" s="1" t="s">
        <v>13</v>
      </c>
      <c r="B16" s="12">
        <v>18.600000000000001</v>
      </c>
      <c r="C16" s="12">
        <v>28.2</v>
      </c>
      <c r="D16" s="12">
        <v>11</v>
      </c>
      <c r="E16" s="12">
        <v>15.8</v>
      </c>
      <c r="F16" s="12">
        <v>43.6</v>
      </c>
      <c r="G16" s="12">
        <v>24.4</v>
      </c>
      <c r="H16" s="12">
        <v>52.4</v>
      </c>
      <c r="I16" s="12">
        <v>48.4</v>
      </c>
      <c r="J16" s="12">
        <v>74</v>
      </c>
      <c r="K16" s="12">
        <v>87</v>
      </c>
      <c r="L16" s="12">
        <v>194.8</v>
      </c>
      <c r="M16" s="12">
        <v>140.80000000000001</v>
      </c>
      <c r="N16" s="12">
        <v>81</v>
      </c>
      <c r="O16" s="12">
        <v>10.199999999999999</v>
      </c>
      <c r="P16" s="12">
        <v>87.2</v>
      </c>
      <c r="Q16" s="12">
        <v>59.8</v>
      </c>
      <c r="R16" s="12">
        <v>52.4</v>
      </c>
      <c r="S16" s="12">
        <v>115.2</v>
      </c>
      <c r="T16" s="12">
        <v>13.4</v>
      </c>
      <c r="U16" s="12">
        <v>6.6</v>
      </c>
      <c r="V16" s="12">
        <v>4.4000000000000004</v>
      </c>
      <c r="W16" s="12">
        <v>3.6</v>
      </c>
      <c r="X16" s="12">
        <v>1.2</v>
      </c>
      <c r="Y16" s="12">
        <v>8.1999999999999993</v>
      </c>
      <c r="Z16" s="12">
        <v>26.6</v>
      </c>
      <c r="AA16" s="12">
        <v>127.2</v>
      </c>
      <c r="AB16" s="12">
        <v>89.2</v>
      </c>
      <c r="AC16" s="12">
        <v>259.8</v>
      </c>
      <c r="AD16" s="12">
        <v>100.2</v>
      </c>
      <c r="AE16" s="12">
        <v>62.4</v>
      </c>
      <c r="AF16" s="12">
        <v>47.6</v>
      </c>
      <c r="AG16" s="12">
        <v>13.4</v>
      </c>
      <c r="AH16" s="12">
        <v>25.2</v>
      </c>
      <c r="AI16" s="12">
        <v>36.799999999999997</v>
      </c>
      <c r="AJ16" s="12">
        <v>8.4</v>
      </c>
      <c r="AK16" s="12">
        <v>49.8</v>
      </c>
      <c r="AL16" s="12">
        <v>76.2</v>
      </c>
      <c r="AM16" s="12">
        <v>2</v>
      </c>
      <c r="AN16" s="12">
        <v>23</v>
      </c>
      <c r="AO16" s="12">
        <v>3.4</v>
      </c>
      <c r="AP16" s="12">
        <v>5.4</v>
      </c>
      <c r="AQ16" s="12">
        <v>13.2</v>
      </c>
      <c r="AR16" s="12">
        <v>5.4</v>
      </c>
      <c r="AS16" s="12">
        <v>46</v>
      </c>
      <c r="AT16" s="13">
        <v>2203.4000000000005</v>
      </c>
      <c r="AU16" s="14"/>
      <c r="AW16" s="17" t="s">
        <v>47</v>
      </c>
      <c r="AX16" s="15">
        <f>SUM(AA21:AD26,AA40:AD41)</f>
        <v>5477.5999999999995</v>
      </c>
      <c r="AY16" s="15">
        <f>SUM(H21:K26,H40:K41,Z21:Z26,Z40:Z41)</f>
        <v>867.00000000000011</v>
      </c>
      <c r="AZ16" s="15">
        <f>SUM(AE21:AJ26,AE40:AJ41)</f>
        <v>1262.3999999999999</v>
      </c>
      <c r="BA16" s="15">
        <f>SUM(B21:G26,B40:G41)</f>
        <v>644.39999999999975</v>
      </c>
      <c r="BB16" s="15">
        <f>SUM(T21:Y26,T40:Y41,AM21:AN26,AM40:AN41)</f>
        <v>2164.1999999999998</v>
      </c>
      <c r="BC16" s="15">
        <f>SUM(L21:S26,L40:S41,AK21:AL26,AK40:AL41)</f>
        <v>1037.2</v>
      </c>
      <c r="BD16" s="14">
        <f>SUM(AO21:AR26,AO40:AR41)</f>
        <v>798.2</v>
      </c>
      <c r="BE16" s="9">
        <f t="shared" si="0"/>
        <v>12251</v>
      </c>
    </row>
    <row r="17" spans="1:57">
      <c r="A17" s="1" t="s">
        <v>14</v>
      </c>
      <c r="B17" s="12">
        <v>16.8</v>
      </c>
      <c r="C17" s="12">
        <v>25.6</v>
      </c>
      <c r="D17" s="12">
        <v>11</v>
      </c>
      <c r="E17" s="12">
        <v>12.2</v>
      </c>
      <c r="F17" s="12">
        <v>34.799999999999997</v>
      </c>
      <c r="G17" s="12">
        <v>25.6</v>
      </c>
      <c r="H17" s="12">
        <v>48.2</v>
      </c>
      <c r="I17" s="12">
        <v>36.4</v>
      </c>
      <c r="J17" s="12">
        <v>47.4</v>
      </c>
      <c r="K17" s="12">
        <v>38.4</v>
      </c>
      <c r="L17" s="12">
        <v>135</v>
      </c>
      <c r="M17" s="12">
        <v>106.4</v>
      </c>
      <c r="N17" s="12">
        <v>56.4</v>
      </c>
      <c r="O17" s="12">
        <v>92.4</v>
      </c>
      <c r="P17" s="12">
        <v>4.5999999999999996</v>
      </c>
      <c r="Q17" s="12">
        <v>47.4</v>
      </c>
      <c r="R17" s="12">
        <v>63.8</v>
      </c>
      <c r="S17" s="12">
        <v>105</v>
      </c>
      <c r="T17" s="12">
        <v>10.6</v>
      </c>
      <c r="U17" s="12">
        <v>6.4</v>
      </c>
      <c r="V17" s="12">
        <v>8.6</v>
      </c>
      <c r="W17" s="12">
        <v>3.6</v>
      </c>
      <c r="X17" s="12">
        <v>1</v>
      </c>
      <c r="Y17" s="12">
        <v>6</v>
      </c>
      <c r="Z17" s="12">
        <v>20.8</v>
      </c>
      <c r="AA17" s="12">
        <v>72.400000000000006</v>
      </c>
      <c r="AB17" s="12">
        <v>47</v>
      </c>
      <c r="AC17" s="12">
        <v>127.8</v>
      </c>
      <c r="AD17" s="12">
        <v>65.400000000000006</v>
      </c>
      <c r="AE17" s="12">
        <v>37.6</v>
      </c>
      <c r="AF17" s="12">
        <v>31</v>
      </c>
      <c r="AG17" s="12">
        <v>7.8</v>
      </c>
      <c r="AH17" s="12">
        <v>10.4</v>
      </c>
      <c r="AI17" s="12">
        <v>13.4</v>
      </c>
      <c r="AJ17" s="12">
        <v>4.2</v>
      </c>
      <c r="AK17" s="12">
        <v>15.8</v>
      </c>
      <c r="AL17" s="12">
        <v>33.200000000000003</v>
      </c>
      <c r="AM17" s="12">
        <v>2.4</v>
      </c>
      <c r="AN17" s="12">
        <v>19</v>
      </c>
      <c r="AO17" s="12">
        <v>2.2000000000000002</v>
      </c>
      <c r="AP17" s="12">
        <v>6</v>
      </c>
      <c r="AQ17" s="12">
        <v>11.8</v>
      </c>
      <c r="AR17" s="12">
        <v>4</v>
      </c>
      <c r="AS17" s="12">
        <v>18.600000000000001</v>
      </c>
      <c r="AT17" s="13">
        <v>1494.4</v>
      </c>
      <c r="AU17" s="14"/>
      <c r="AW17" s="1" t="s">
        <v>48</v>
      </c>
      <c r="AX17" s="14">
        <f>SUM(AA13:AD20,AA38:AD39)</f>
        <v>6800.8</v>
      </c>
      <c r="AY17" s="14">
        <f>SUM(H13:K20,H38:K39,Z13:Z20,Z38:Z39)</f>
        <v>2060.8000000000006</v>
      </c>
      <c r="AZ17" s="14">
        <f>SUM(AE13:AJ20,AE38:AJ39)</f>
        <v>1886.6</v>
      </c>
      <c r="BA17" s="14">
        <f>SUM(B13:G20,B38:G39)</f>
        <v>1822.4000000000005</v>
      </c>
      <c r="BB17" s="14">
        <f>SUM(T13:Y20,T38:Y39,AM13:AN20,AM38:AN39)</f>
        <v>972.60000000000025</v>
      </c>
      <c r="BC17" s="14">
        <f>SUM(L13:S20,L38:S39,AK13:AL20,AK38:AL39)</f>
        <v>6516.4</v>
      </c>
      <c r="BD17" s="14">
        <f>SUM(AO13:AR20,AO38:AR39)</f>
        <v>499.59999999999991</v>
      </c>
      <c r="BE17" s="9">
        <f t="shared" si="0"/>
        <v>20559.2</v>
      </c>
    </row>
    <row r="18" spans="1:57">
      <c r="A18" s="1" t="s">
        <v>15</v>
      </c>
      <c r="B18" s="12">
        <v>11.2</v>
      </c>
      <c r="C18" s="12">
        <v>13.6</v>
      </c>
      <c r="D18" s="12">
        <v>5.4</v>
      </c>
      <c r="E18" s="12">
        <v>4</v>
      </c>
      <c r="F18" s="12">
        <v>17.399999999999999</v>
      </c>
      <c r="G18" s="12">
        <v>13.2</v>
      </c>
      <c r="H18" s="12">
        <v>18</v>
      </c>
      <c r="I18" s="12">
        <v>16.2</v>
      </c>
      <c r="J18" s="12">
        <v>28</v>
      </c>
      <c r="K18" s="12">
        <v>22.8</v>
      </c>
      <c r="L18" s="12">
        <v>69</v>
      </c>
      <c r="M18" s="12">
        <v>64.599999999999994</v>
      </c>
      <c r="N18" s="12">
        <v>33.6</v>
      </c>
      <c r="O18" s="12">
        <v>56</v>
      </c>
      <c r="P18" s="12">
        <v>46.2</v>
      </c>
      <c r="Q18" s="12">
        <v>4.4000000000000004</v>
      </c>
      <c r="R18" s="12">
        <v>35.799999999999997</v>
      </c>
      <c r="S18" s="12">
        <v>57.8</v>
      </c>
      <c r="T18" s="12">
        <v>7.8</v>
      </c>
      <c r="U18" s="12">
        <v>1.6</v>
      </c>
      <c r="V18" s="12">
        <v>6.6</v>
      </c>
      <c r="W18" s="12">
        <v>1.2</v>
      </c>
      <c r="X18" s="12">
        <v>0.2</v>
      </c>
      <c r="Y18" s="12">
        <v>3.2</v>
      </c>
      <c r="Z18" s="12">
        <v>7.2</v>
      </c>
      <c r="AA18" s="12">
        <v>52.2</v>
      </c>
      <c r="AB18" s="12">
        <v>33.200000000000003</v>
      </c>
      <c r="AC18" s="12">
        <v>87</v>
      </c>
      <c r="AD18" s="12">
        <v>40.4</v>
      </c>
      <c r="AE18" s="12">
        <v>25.4</v>
      </c>
      <c r="AF18" s="12">
        <v>24</v>
      </c>
      <c r="AG18" s="12">
        <v>6.8</v>
      </c>
      <c r="AH18" s="12">
        <v>10.199999999999999</v>
      </c>
      <c r="AI18" s="12">
        <v>13.2</v>
      </c>
      <c r="AJ18" s="12">
        <v>2.8</v>
      </c>
      <c r="AK18" s="12">
        <v>8.1999999999999993</v>
      </c>
      <c r="AL18" s="12">
        <v>11.4</v>
      </c>
      <c r="AM18" s="12">
        <v>1.8</v>
      </c>
      <c r="AN18" s="12">
        <v>15</v>
      </c>
      <c r="AO18" s="12">
        <v>2.8</v>
      </c>
      <c r="AP18" s="12">
        <v>5.8</v>
      </c>
      <c r="AQ18" s="12">
        <v>7.4</v>
      </c>
      <c r="AR18" s="12">
        <v>2</v>
      </c>
      <c r="AS18" s="12">
        <v>6.2</v>
      </c>
      <c r="AT18" s="13">
        <v>900.80000000000007</v>
      </c>
      <c r="AU18" s="14"/>
      <c r="AW18" s="9" t="s">
        <v>58</v>
      </c>
      <c r="AX18" s="15">
        <f>SUM(AA42:AD45)</f>
        <v>4164</v>
      </c>
      <c r="AY18" s="9">
        <f>SUM(Z42:Z45,H42:K45)</f>
        <v>327.8</v>
      </c>
      <c r="AZ18" s="9">
        <f>SUM(AE42:AJ45)</f>
        <v>2006.6000000000001</v>
      </c>
      <c r="BA18" s="9">
        <f>SUM(B42:G45)</f>
        <v>507.40000000000003</v>
      </c>
      <c r="BB18" s="9">
        <f>SUM(T42:Y45, AM42:AN45)</f>
        <v>635.00000000000023</v>
      </c>
      <c r="BC18" s="9">
        <f>SUM(AK42:AL45,L42:S45)</f>
        <v>365.79999999999995</v>
      </c>
      <c r="BD18" s="9">
        <f>SUM(AO42:AR45)</f>
        <v>833.99999999999989</v>
      </c>
      <c r="BE18" s="9">
        <f t="shared" si="0"/>
        <v>8840.6</v>
      </c>
    </row>
    <row r="19" spans="1:57">
      <c r="A19" s="1" t="s">
        <v>16</v>
      </c>
      <c r="B19" s="12">
        <v>9.1999999999999993</v>
      </c>
      <c r="C19" s="12">
        <v>16.600000000000001</v>
      </c>
      <c r="D19" s="12">
        <v>6.2</v>
      </c>
      <c r="E19" s="12">
        <v>9</v>
      </c>
      <c r="F19" s="12">
        <v>38.799999999999997</v>
      </c>
      <c r="G19" s="12">
        <v>13.2</v>
      </c>
      <c r="H19" s="12">
        <v>17.8</v>
      </c>
      <c r="I19" s="12">
        <v>17</v>
      </c>
      <c r="J19" s="12">
        <v>29.2</v>
      </c>
      <c r="K19" s="12">
        <v>32.200000000000003</v>
      </c>
      <c r="L19" s="12">
        <v>49</v>
      </c>
      <c r="M19" s="12">
        <v>81.2</v>
      </c>
      <c r="N19" s="12">
        <v>28</v>
      </c>
      <c r="O19" s="12">
        <v>66</v>
      </c>
      <c r="P19" s="12">
        <v>68</v>
      </c>
      <c r="Q19" s="12">
        <v>33.200000000000003</v>
      </c>
      <c r="R19" s="12">
        <v>8.6</v>
      </c>
      <c r="S19" s="12">
        <v>75.2</v>
      </c>
      <c r="T19" s="12">
        <v>8.4</v>
      </c>
      <c r="U19" s="12">
        <v>8</v>
      </c>
      <c r="V19" s="12">
        <v>4.8</v>
      </c>
      <c r="W19" s="12">
        <v>3</v>
      </c>
      <c r="X19" s="12">
        <v>1.8</v>
      </c>
      <c r="Y19" s="12">
        <v>3.2</v>
      </c>
      <c r="Z19" s="12">
        <v>9.1999999999999993</v>
      </c>
      <c r="AA19" s="12">
        <v>104.2</v>
      </c>
      <c r="AB19" s="12">
        <v>60.4</v>
      </c>
      <c r="AC19" s="12">
        <v>166.4</v>
      </c>
      <c r="AD19" s="12">
        <v>72</v>
      </c>
      <c r="AE19" s="12">
        <v>28.6</v>
      </c>
      <c r="AF19" s="12">
        <v>19.2</v>
      </c>
      <c r="AG19" s="12">
        <v>8.4</v>
      </c>
      <c r="AH19" s="12">
        <v>11.4</v>
      </c>
      <c r="AI19" s="12">
        <v>24.8</v>
      </c>
      <c r="AJ19" s="12">
        <v>6</v>
      </c>
      <c r="AK19" s="12">
        <v>6.4</v>
      </c>
      <c r="AL19" s="12">
        <v>20.8</v>
      </c>
      <c r="AM19" s="12">
        <v>1</v>
      </c>
      <c r="AN19" s="12">
        <v>12</v>
      </c>
      <c r="AO19" s="12">
        <v>5.6</v>
      </c>
      <c r="AP19" s="12">
        <v>6</v>
      </c>
      <c r="AQ19" s="12">
        <v>20.8</v>
      </c>
      <c r="AR19" s="12">
        <v>5.2</v>
      </c>
      <c r="AS19" s="12">
        <v>6.6</v>
      </c>
      <c r="AT19" s="13">
        <v>1222.6000000000001</v>
      </c>
      <c r="AU19" s="14"/>
      <c r="AW19" s="9" t="s">
        <v>49</v>
      </c>
      <c r="AX19" s="15">
        <f>SUM(AX12:AX18)</f>
        <v>40344</v>
      </c>
      <c r="AY19" s="9">
        <f t="shared" ref="AY19:BD19" si="1">SUM(AY12:AY18)</f>
        <v>13067.400000000001</v>
      </c>
      <c r="AZ19" s="9">
        <f t="shared" si="1"/>
        <v>26423.200000000001</v>
      </c>
      <c r="BA19" s="9">
        <f t="shared" si="1"/>
        <v>13743.800000000001</v>
      </c>
      <c r="BB19" s="9">
        <f t="shared" si="1"/>
        <v>11733.999999999998</v>
      </c>
      <c r="BC19" s="9">
        <f t="shared" si="1"/>
        <v>20346.599999999999</v>
      </c>
      <c r="BD19" s="9">
        <f t="shared" si="1"/>
        <v>9705.6</v>
      </c>
      <c r="BE19" s="9">
        <f t="shared" si="0"/>
        <v>135364.6</v>
      </c>
    </row>
    <row r="20" spans="1:57">
      <c r="A20" s="1" t="s">
        <v>17</v>
      </c>
      <c r="B20" s="12">
        <v>21.4</v>
      </c>
      <c r="C20" s="12">
        <v>50</v>
      </c>
      <c r="D20" s="12">
        <v>23.2</v>
      </c>
      <c r="E20" s="12">
        <v>25.2</v>
      </c>
      <c r="F20" s="12">
        <v>142.80000000000001</v>
      </c>
      <c r="G20" s="12">
        <v>33.200000000000003</v>
      </c>
      <c r="H20" s="12">
        <v>34.799999999999997</v>
      </c>
      <c r="I20" s="12">
        <v>40.200000000000003</v>
      </c>
      <c r="J20" s="12">
        <v>55.2</v>
      </c>
      <c r="K20" s="12">
        <v>54.4</v>
      </c>
      <c r="L20" s="12">
        <v>85.4</v>
      </c>
      <c r="M20" s="12">
        <v>171.4</v>
      </c>
      <c r="N20" s="12">
        <v>42.8</v>
      </c>
      <c r="O20" s="12">
        <v>109</v>
      </c>
      <c r="P20" s="12">
        <v>113.6</v>
      </c>
      <c r="Q20" s="12">
        <v>56.4</v>
      </c>
      <c r="R20" s="12">
        <v>76.2</v>
      </c>
      <c r="S20" s="12">
        <v>16.600000000000001</v>
      </c>
      <c r="T20" s="12">
        <v>25.2</v>
      </c>
      <c r="U20" s="12">
        <v>15</v>
      </c>
      <c r="V20" s="12">
        <v>14.2</v>
      </c>
      <c r="W20" s="12">
        <v>4.8</v>
      </c>
      <c r="X20" s="12">
        <v>4.8</v>
      </c>
      <c r="Y20" s="12">
        <v>11.4</v>
      </c>
      <c r="Z20" s="12">
        <v>7</v>
      </c>
      <c r="AA20" s="12">
        <v>249.4</v>
      </c>
      <c r="AB20" s="12">
        <v>130.6</v>
      </c>
      <c r="AC20" s="12">
        <v>342.6</v>
      </c>
      <c r="AD20" s="12">
        <v>149</v>
      </c>
      <c r="AE20" s="12">
        <v>52</v>
      </c>
      <c r="AF20" s="12">
        <v>38</v>
      </c>
      <c r="AG20" s="12">
        <v>15.6</v>
      </c>
      <c r="AH20" s="12">
        <v>20.399999999999999</v>
      </c>
      <c r="AI20" s="12">
        <v>40.6</v>
      </c>
      <c r="AJ20" s="12">
        <v>6.2</v>
      </c>
      <c r="AK20" s="12">
        <v>18</v>
      </c>
      <c r="AL20" s="12">
        <v>34.799999999999997</v>
      </c>
      <c r="AM20" s="12">
        <v>3.6</v>
      </c>
      <c r="AN20" s="12">
        <v>30.4</v>
      </c>
      <c r="AO20" s="12">
        <v>1.6</v>
      </c>
      <c r="AP20" s="12">
        <v>6.2</v>
      </c>
      <c r="AQ20" s="12">
        <v>50.2</v>
      </c>
      <c r="AR20" s="12">
        <v>4.4000000000000004</v>
      </c>
      <c r="AS20" s="12">
        <v>12</v>
      </c>
      <c r="AT20" s="13">
        <v>2439.7999999999997</v>
      </c>
      <c r="AU20" s="14"/>
      <c r="AW20" s="18"/>
      <c r="AX20" s="15"/>
    </row>
    <row r="21" spans="1:57">
      <c r="A21" s="1" t="s">
        <v>18</v>
      </c>
      <c r="B21" s="12">
        <v>15.2</v>
      </c>
      <c r="C21" s="12">
        <v>22.6</v>
      </c>
      <c r="D21" s="12">
        <v>12.4</v>
      </c>
      <c r="E21" s="12">
        <v>11.4</v>
      </c>
      <c r="F21" s="12">
        <v>28.6</v>
      </c>
      <c r="G21" s="12">
        <v>10.6</v>
      </c>
      <c r="H21" s="12">
        <v>34.6</v>
      </c>
      <c r="I21" s="12">
        <v>33.200000000000003</v>
      </c>
      <c r="J21" s="12">
        <v>42</v>
      </c>
      <c r="K21" s="12">
        <v>10.199999999999999</v>
      </c>
      <c r="L21" s="12">
        <v>25</v>
      </c>
      <c r="M21" s="12">
        <v>55.2</v>
      </c>
      <c r="N21" s="12">
        <v>12</v>
      </c>
      <c r="O21" s="12">
        <v>13.6</v>
      </c>
      <c r="P21" s="12">
        <v>13</v>
      </c>
      <c r="Q21" s="12">
        <v>6.6</v>
      </c>
      <c r="R21" s="12">
        <v>7</v>
      </c>
      <c r="S21" s="12">
        <v>17.399999999999999</v>
      </c>
      <c r="T21" s="12">
        <v>11.6</v>
      </c>
      <c r="U21" s="12">
        <v>38</v>
      </c>
      <c r="V21" s="12">
        <v>142.4</v>
      </c>
      <c r="W21" s="12">
        <v>43.4</v>
      </c>
      <c r="X21" s="12">
        <v>22.2</v>
      </c>
      <c r="Y21" s="12">
        <v>38.200000000000003</v>
      </c>
      <c r="Z21" s="12">
        <v>7</v>
      </c>
      <c r="AA21" s="12">
        <v>155.6</v>
      </c>
      <c r="AB21" s="12">
        <v>85.8</v>
      </c>
      <c r="AC21" s="12">
        <v>196.2</v>
      </c>
      <c r="AD21" s="12">
        <v>103.6</v>
      </c>
      <c r="AE21" s="12">
        <v>50</v>
      </c>
      <c r="AF21" s="12">
        <v>45.2</v>
      </c>
      <c r="AG21" s="12">
        <v>19.600000000000001</v>
      </c>
      <c r="AH21" s="12">
        <v>24.4</v>
      </c>
      <c r="AI21" s="12">
        <v>32.6</v>
      </c>
      <c r="AJ21" s="12">
        <v>11.2</v>
      </c>
      <c r="AK21" s="12">
        <v>3.8</v>
      </c>
      <c r="AL21" s="12">
        <v>10.199999999999999</v>
      </c>
      <c r="AM21" s="12">
        <v>16.8</v>
      </c>
      <c r="AN21" s="12">
        <v>159</v>
      </c>
      <c r="AO21" s="12">
        <v>9.8000000000000007</v>
      </c>
      <c r="AP21" s="12">
        <v>9.8000000000000007</v>
      </c>
      <c r="AQ21" s="12">
        <v>57.4</v>
      </c>
      <c r="AR21" s="12">
        <v>13.6</v>
      </c>
      <c r="AS21" s="12">
        <v>1.6</v>
      </c>
      <c r="AT21" s="13">
        <v>1679.5999999999997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>
        <v>4</v>
      </c>
      <c r="C22" s="12">
        <v>11.6</v>
      </c>
      <c r="D22" s="12">
        <v>6.2</v>
      </c>
      <c r="E22" s="12">
        <v>11.2</v>
      </c>
      <c r="F22" s="12">
        <v>40.6</v>
      </c>
      <c r="G22" s="12">
        <v>8.8000000000000007</v>
      </c>
      <c r="H22" s="12">
        <v>25.8</v>
      </c>
      <c r="I22" s="12">
        <v>25.6</v>
      </c>
      <c r="J22" s="12">
        <v>30.8</v>
      </c>
      <c r="K22" s="12">
        <v>3.4</v>
      </c>
      <c r="L22" s="12">
        <v>8.4</v>
      </c>
      <c r="M22" s="12">
        <v>71.2</v>
      </c>
      <c r="N22" s="12">
        <v>7.6</v>
      </c>
      <c r="O22" s="12">
        <v>7.6</v>
      </c>
      <c r="P22" s="12">
        <v>4.4000000000000004</v>
      </c>
      <c r="Q22" s="12">
        <v>3</v>
      </c>
      <c r="R22" s="12">
        <v>4.4000000000000004</v>
      </c>
      <c r="S22" s="12">
        <v>13.8</v>
      </c>
      <c r="T22" s="12">
        <v>41</v>
      </c>
      <c r="U22" s="12">
        <v>5.4</v>
      </c>
      <c r="V22" s="12">
        <v>64.2</v>
      </c>
      <c r="W22" s="12">
        <v>16.600000000000001</v>
      </c>
      <c r="X22" s="12">
        <v>10.199999999999999</v>
      </c>
      <c r="Y22" s="12">
        <v>45.2</v>
      </c>
      <c r="Z22" s="12">
        <v>1.8</v>
      </c>
      <c r="AA22" s="12">
        <v>224</v>
      </c>
      <c r="AB22" s="12">
        <v>115.8</v>
      </c>
      <c r="AC22" s="12">
        <v>213.2</v>
      </c>
      <c r="AD22" s="12">
        <v>143.19999999999999</v>
      </c>
      <c r="AE22" s="12">
        <v>38.200000000000003</v>
      </c>
      <c r="AF22" s="12">
        <v>27.8</v>
      </c>
      <c r="AG22" s="12">
        <v>9.4</v>
      </c>
      <c r="AH22" s="12">
        <v>10.199999999999999</v>
      </c>
      <c r="AI22" s="12">
        <v>25.2</v>
      </c>
      <c r="AJ22" s="12">
        <v>6.4</v>
      </c>
      <c r="AK22" s="12">
        <v>2</v>
      </c>
      <c r="AL22" s="12">
        <v>5.2</v>
      </c>
      <c r="AM22" s="12">
        <v>9.6</v>
      </c>
      <c r="AN22" s="12">
        <v>37.4</v>
      </c>
      <c r="AO22" s="12">
        <v>5.4</v>
      </c>
      <c r="AP22" s="12">
        <v>5.6</v>
      </c>
      <c r="AQ22" s="12">
        <v>112.8</v>
      </c>
      <c r="AR22" s="12">
        <v>15</v>
      </c>
      <c r="AS22" s="12">
        <v>1.2</v>
      </c>
      <c r="AT22" s="13">
        <v>1480.4000000000003</v>
      </c>
      <c r="AU22" s="14"/>
      <c r="AW22" s="17" t="s">
        <v>43</v>
      </c>
      <c r="AX22" s="15">
        <f>AX12</f>
        <v>1629.8</v>
      </c>
      <c r="AY22" s="15"/>
      <c r="AZ22" s="15"/>
    </row>
    <row r="23" spans="1:57">
      <c r="A23" s="1" t="s">
        <v>20</v>
      </c>
      <c r="B23" s="12">
        <v>6.8</v>
      </c>
      <c r="C23" s="12">
        <v>15.6</v>
      </c>
      <c r="D23" s="12">
        <v>15</v>
      </c>
      <c r="E23" s="12">
        <v>18.2</v>
      </c>
      <c r="F23" s="12">
        <v>53.6</v>
      </c>
      <c r="G23" s="12">
        <v>17.2</v>
      </c>
      <c r="H23" s="12">
        <v>35</v>
      </c>
      <c r="I23" s="12">
        <v>34.799999999999997</v>
      </c>
      <c r="J23" s="12">
        <v>48.4</v>
      </c>
      <c r="K23" s="12">
        <v>11.6</v>
      </c>
      <c r="L23" s="12">
        <v>19.8</v>
      </c>
      <c r="M23" s="12">
        <v>77.2</v>
      </c>
      <c r="N23" s="12">
        <v>8.4</v>
      </c>
      <c r="O23" s="12">
        <v>6</v>
      </c>
      <c r="P23" s="12">
        <v>7.8</v>
      </c>
      <c r="Q23" s="12">
        <v>7</v>
      </c>
      <c r="R23" s="12">
        <v>5.6</v>
      </c>
      <c r="S23" s="12">
        <v>13.2</v>
      </c>
      <c r="T23" s="12">
        <v>156.6</v>
      </c>
      <c r="U23" s="12">
        <v>66.599999999999994</v>
      </c>
      <c r="V23" s="12">
        <v>5.6</v>
      </c>
      <c r="W23" s="12">
        <v>31.4</v>
      </c>
      <c r="X23" s="12">
        <v>21.2</v>
      </c>
      <c r="Y23" s="12">
        <v>73</v>
      </c>
      <c r="Z23" s="12">
        <v>7</v>
      </c>
      <c r="AA23" s="12">
        <v>355.2</v>
      </c>
      <c r="AB23" s="12">
        <v>154.19999999999999</v>
      </c>
      <c r="AC23" s="12">
        <v>342</v>
      </c>
      <c r="AD23" s="12">
        <v>231</v>
      </c>
      <c r="AE23" s="12">
        <v>55.2</v>
      </c>
      <c r="AF23" s="12">
        <v>40.6</v>
      </c>
      <c r="AG23" s="12">
        <v>18.399999999999999</v>
      </c>
      <c r="AH23" s="12">
        <v>13.6</v>
      </c>
      <c r="AI23" s="12">
        <v>38.799999999999997</v>
      </c>
      <c r="AJ23" s="12">
        <v>6</v>
      </c>
      <c r="AK23" s="12">
        <v>3</v>
      </c>
      <c r="AL23" s="12">
        <v>3.4</v>
      </c>
      <c r="AM23" s="12">
        <v>13</v>
      </c>
      <c r="AN23" s="12">
        <v>63.4</v>
      </c>
      <c r="AO23" s="12">
        <v>6.2</v>
      </c>
      <c r="AP23" s="12">
        <v>5.8</v>
      </c>
      <c r="AQ23" s="12">
        <v>111.6</v>
      </c>
      <c r="AR23" s="12">
        <v>17</v>
      </c>
      <c r="AS23" s="12">
        <v>3</v>
      </c>
      <c r="AT23" s="13">
        <v>2244</v>
      </c>
      <c r="AU23" s="14"/>
      <c r="AW23" s="17" t="s">
        <v>44</v>
      </c>
      <c r="AX23" s="15">
        <f>AX13+AY12</f>
        <v>10820.4</v>
      </c>
      <c r="AY23" s="15">
        <f>AY13</f>
        <v>627.4000000000002</v>
      </c>
      <c r="AZ23" s="15"/>
      <c r="BA23" s="15"/>
    </row>
    <row r="24" spans="1:57">
      <c r="A24" s="1" t="s">
        <v>21</v>
      </c>
      <c r="B24" s="12">
        <v>4.4000000000000004</v>
      </c>
      <c r="C24" s="12">
        <v>6.6</v>
      </c>
      <c r="D24" s="12">
        <v>6.4</v>
      </c>
      <c r="E24" s="12">
        <v>10.199999999999999</v>
      </c>
      <c r="F24" s="12">
        <v>26.8</v>
      </c>
      <c r="G24" s="12">
        <v>4.4000000000000004</v>
      </c>
      <c r="H24" s="12">
        <v>17.2</v>
      </c>
      <c r="I24" s="12">
        <v>17.2</v>
      </c>
      <c r="J24" s="12">
        <v>20.8</v>
      </c>
      <c r="K24" s="12">
        <v>5.2</v>
      </c>
      <c r="L24" s="12">
        <v>12.6</v>
      </c>
      <c r="M24" s="12">
        <v>34.6</v>
      </c>
      <c r="N24" s="12">
        <v>2.6</v>
      </c>
      <c r="O24" s="12">
        <v>2.4</v>
      </c>
      <c r="P24" s="12">
        <v>3</v>
      </c>
      <c r="Q24" s="12">
        <v>0.4</v>
      </c>
      <c r="R24" s="12">
        <v>2.8</v>
      </c>
      <c r="S24" s="12">
        <v>3.6</v>
      </c>
      <c r="T24" s="12">
        <v>58.4</v>
      </c>
      <c r="U24" s="12">
        <v>19.2</v>
      </c>
      <c r="V24" s="12">
        <v>32.6</v>
      </c>
      <c r="W24" s="12">
        <v>2.8</v>
      </c>
      <c r="X24" s="12">
        <v>12.2</v>
      </c>
      <c r="Y24" s="12">
        <v>41.8</v>
      </c>
      <c r="Z24" s="12">
        <v>5</v>
      </c>
      <c r="AA24" s="12">
        <v>191.8</v>
      </c>
      <c r="AB24" s="12">
        <v>91.6</v>
      </c>
      <c r="AC24" s="12">
        <v>188</v>
      </c>
      <c r="AD24" s="12">
        <v>139.19999999999999</v>
      </c>
      <c r="AE24" s="12">
        <v>29</v>
      </c>
      <c r="AF24" s="12">
        <v>21.8</v>
      </c>
      <c r="AG24" s="12">
        <v>10.8</v>
      </c>
      <c r="AH24" s="12">
        <v>4.8</v>
      </c>
      <c r="AI24" s="12">
        <v>15.6</v>
      </c>
      <c r="AJ24" s="12">
        <v>1.8</v>
      </c>
      <c r="AK24" s="12">
        <v>1.2</v>
      </c>
      <c r="AL24" s="12">
        <v>2.6</v>
      </c>
      <c r="AM24" s="12">
        <v>3.4</v>
      </c>
      <c r="AN24" s="12">
        <v>18.399999999999999</v>
      </c>
      <c r="AO24" s="12">
        <v>3</v>
      </c>
      <c r="AP24" s="12">
        <v>3.4</v>
      </c>
      <c r="AQ24" s="12">
        <v>65.2</v>
      </c>
      <c r="AR24" s="12">
        <v>9.4</v>
      </c>
      <c r="AS24" s="12">
        <v>0.4</v>
      </c>
      <c r="AT24" s="13">
        <v>1154.6000000000001</v>
      </c>
      <c r="AU24" s="14"/>
      <c r="AW24" s="17" t="s">
        <v>45</v>
      </c>
      <c r="AX24" s="15">
        <f>AX14+AZ12</f>
        <v>24060</v>
      </c>
      <c r="AY24" s="15">
        <f>AY14+AZ13</f>
        <v>3995</v>
      </c>
      <c r="AZ24" s="15">
        <f>AZ14</f>
        <v>5274.8000000000011</v>
      </c>
      <c r="BA24" s="15"/>
      <c r="BB24" s="15"/>
    </row>
    <row r="25" spans="1:57">
      <c r="A25" s="1" t="s">
        <v>22</v>
      </c>
      <c r="B25" s="12">
        <v>5.2</v>
      </c>
      <c r="C25" s="12">
        <v>3.6</v>
      </c>
      <c r="D25" s="12">
        <v>5.8</v>
      </c>
      <c r="E25" s="12">
        <v>5.2</v>
      </c>
      <c r="F25" s="12">
        <v>20.399999999999999</v>
      </c>
      <c r="G25" s="12">
        <v>2.8</v>
      </c>
      <c r="H25" s="12">
        <v>13.2</v>
      </c>
      <c r="I25" s="12">
        <v>13.2</v>
      </c>
      <c r="J25" s="12">
        <v>18.600000000000001</v>
      </c>
      <c r="K25" s="12">
        <v>4.5999999999999996</v>
      </c>
      <c r="L25" s="12">
        <v>7.2</v>
      </c>
      <c r="M25" s="12">
        <v>27.4</v>
      </c>
      <c r="N25" s="12">
        <v>1.6</v>
      </c>
      <c r="O25" s="12">
        <v>0.6</v>
      </c>
      <c r="P25" s="12">
        <v>1.6</v>
      </c>
      <c r="Q25" s="12">
        <v>1.2</v>
      </c>
      <c r="R25" s="12">
        <v>1.6</v>
      </c>
      <c r="S25" s="12">
        <v>3.4</v>
      </c>
      <c r="T25" s="12">
        <v>22</v>
      </c>
      <c r="U25" s="12">
        <v>12.8</v>
      </c>
      <c r="V25" s="12">
        <v>24.8</v>
      </c>
      <c r="W25" s="12">
        <v>12.2</v>
      </c>
      <c r="X25" s="12">
        <v>4.2</v>
      </c>
      <c r="Y25" s="12">
        <v>35.6</v>
      </c>
      <c r="Z25" s="12">
        <v>3.2</v>
      </c>
      <c r="AA25" s="12">
        <v>151.4</v>
      </c>
      <c r="AB25" s="12">
        <v>74</v>
      </c>
      <c r="AC25" s="12">
        <v>128</v>
      </c>
      <c r="AD25" s="12">
        <v>95.4</v>
      </c>
      <c r="AE25" s="12">
        <v>29.4</v>
      </c>
      <c r="AF25" s="12">
        <v>19.600000000000001</v>
      </c>
      <c r="AG25" s="12">
        <v>6.8</v>
      </c>
      <c r="AH25" s="12">
        <v>6.6</v>
      </c>
      <c r="AI25" s="12">
        <v>16.399999999999999</v>
      </c>
      <c r="AJ25" s="12">
        <v>1.4</v>
      </c>
      <c r="AK25" s="12">
        <v>1.6</v>
      </c>
      <c r="AL25" s="12">
        <v>2.2000000000000002</v>
      </c>
      <c r="AM25" s="12">
        <v>0.4</v>
      </c>
      <c r="AN25" s="12">
        <v>10.199999999999999</v>
      </c>
      <c r="AO25" s="12">
        <v>1</v>
      </c>
      <c r="AP25" s="12">
        <v>0.8</v>
      </c>
      <c r="AQ25" s="12">
        <v>52.4</v>
      </c>
      <c r="AR25" s="12">
        <v>2.8</v>
      </c>
      <c r="AS25" s="12">
        <v>1</v>
      </c>
      <c r="AT25" s="13">
        <v>853.39999999999986</v>
      </c>
      <c r="AU25" s="14"/>
      <c r="AW25" s="17" t="s">
        <v>46</v>
      </c>
      <c r="AX25" s="15">
        <f>AX15+BA12</f>
        <v>10203.599999999999</v>
      </c>
      <c r="AY25" s="15">
        <f>AY15+BA13</f>
        <v>3240.2000000000003</v>
      </c>
      <c r="AZ25" s="15">
        <f>AZ15+BA14</f>
        <v>3416.4000000000005</v>
      </c>
      <c r="BA25" s="15">
        <f>BA15</f>
        <v>2483</v>
      </c>
      <c r="BB25" s="15"/>
      <c r="BC25" s="15"/>
      <c r="BD25" s="14"/>
    </row>
    <row r="26" spans="1:57">
      <c r="A26" s="1" t="s">
        <v>23</v>
      </c>
      <c r="B26" s="12">
        <v>10.199999999999999</v>
      </c>
      <c r="C26" s="12">
        <v>8.6</v>
      </c>
      <c r="D26" s="12">
        <v>21.4</v>
      </c>
      <c r="E26" s="12">
        <v>9.4</v>
      </c>
      <c r="F26" s="12">
        <v>31.2</v>
      </c>
      <c r="G26" s="12">
        <v>10.199999999999999</v>
      </c>
      <c r="H26" s="12">
        <v>31</v>
      </c>
      <c r="I26" s="12">
        <v>45.8</v>
      </c>
      <c r="J26" s="12">
        <v>56</v>
      </c>
      <c r="K26" s="12">
        <v>13</v>
      </c>
      <c r="L26" s="12">
        <v>28.4</v>
      </c>
      <c r="M26" s="12">
        <v>63.2</v>
      </c>
      <c r="N26" s="12">
        <v>7.4</v>
      </c>
      <c r="O26" s="12">
        <v>7.8</v>
      </c>
      <c r="P26" s="12">
        <v>6.4</v>
      </c>
      <c r="Q26" s="12">
        <v>2.2000000000000002</v>
      </c>
      <c r="R26" s="12">
        <v>3.8</v>
      </c>
      <c r="S26" s="12">
        <v>15.4</v>
      </c>
      <c r="T26" s="12">
        <v>35.4</v>
      </c>
      <c r="U26" s="12">
        <v>44</v>
      </c>
      <c r="V26" s="12">
        <v>72.2</v>
      </c>
      <c r="W26" s="12">
        <v>38</v>
      </c>
      <c r="X26" s="12">
        <v>42.2</v>
      </c>
      <c r="Y26" s="12">
        <v>6</v>
      </c>
      <c r="Z26" s="12">
        <v>16</v>
      </c>
      <c r="AA26" s="12">
        <v>297</v>
      </c>
      <c r="AB26" s="12">
        <v>192</v>
      </c>
      <c r="AC26" s="12">
        <v>396.6</v>
      </c>
      <c r="AD26" s="12">
        <v>326.2</v>
      </c>
      <c r="AE26" s="12">
        <v>161.80000000000001</v>
      </c>
      <c r="AF26" s="12">
        <v>98.6</v>
      </c>
      <c r="AG26" s="12">
        <v>31.6</v>
      </c>
      <c r="AH26" s="12">
        <v>20.399999999999999</v>
      </c>
      <c r="AI26" s="12">
        <v>24.8</v>
      </c>
      <c r="AJ26" s="12">
        <v>5.2</v>
      </c>
      <c r="AK26" s="12">
        <v>2.4</v>
      </c>
      <c r="AL26" s="12">
        <v>7.6</v>
      </c>
      <c r="AM26" s="12">
        <v>6.2</v>
      </c>
      <c r="AN26" s="12">
        <v>21.8</v>
      </c>
      <c r="AO26" s="12">
        <v>3</v>
      </c>
      <c r="AP26" s="12">
        <v>5.2</v>
      </c>
      <c r="AQ26" s="12">
        <v>115</v>
      </c>
      <c r="AR26" s="12">
        <v>20.399999999999999</v>
      </c>
      <c r="AS26" s="12">
        <v>1.4</v>
      </c>
      <c r="AT26" s="13">
        <v>2362.3999999999996</v>
      </c>
      <c r="AU26" s="14"/>
      <c r="AW26" s="9" t="s">
        <v>47</v>
      </c>
      <c r="AX26" s="15">
        <f>AX16+BB12</f>
        <v>10815.199999999997</v>
      </c>
      <c r="AY26" s="9">
        <f>AY16+BB13</f>
        <v>1645.4</v>
      </c>
      <c r="AZ26" s="9">
        <f>AZ16+BB14</f>
        <v>2488.6</v>
      </c>
      <c r="BA26" s="9">
        <f>BA16+BB15</f>
        <v>1264.3999999999999</v>
      </c>
      <c r="BB26" s="9">
        <f>BB16</f>
        <v>2164.1999999999998</v>
      </c>
    </row>
    <row r="27" spans="1:57">
      <c r="A27" s="1" t="s">
        <v>24</v>
      </c>
      <c r="B27" s="12">
        <v>13.6</v>
      </c>
      <c r="C27" s="12">
        <v>18.2</v>
      </c>
      <c r="D27" s="12">
        <v>7.2</v>
      </c>
      <c r="E27" s="12">
        <v>12.8</v>
      </c>
      <c r="F27" s="12">
        <v>35.4</v>
      </c>
      <c r="G27" s="12">
        <v>27.6</v>
      </c>
      <c r="H27" s="12">
        <v>34</v>
      </c>
      <c r="I27" s="12">
        <v>21.2</v>
      </c>
      <c r="J27" s="12">
        <v>48.2</v>
      </c>
      <c r="K27" s="12">
        <v>22.8</v>
      </c>
      <c r="L27" s="12">
        <v>70.599999999999994</v>
      </c>
      <c r="M27" s="12">
        <v>49.8</v>
      </c>
      <c r="N27" s="12">
        <v>14.6</v>
      </c>
      <c r="O27" s="12">
        <v>25.2</v>
      </c>
      <c r="P27" s="12">
        <v>13</v>
      </c>
      <c r="Q27" s="12">
        <v>9</v>
      </c>
      <c r="R27" s="12">
        <v>7.8</v>
      </c>
      <c r="S27" s="12">
        <v>7.2</v>
      </c>
      <c r="T27" s="12">
        <v>7</v>
      </c>
      <c r="U27" s="12">
        <v>3</v>
      </c>
      <c r="V27" s="12">
        <v>7.4</v>
      </c>
      <c r="W27" s="12">
        <v>5.8</v>
      </c>
      <c r="X27" s="12">
        <v>2.2000000000000002</v>
      </c>
      <c r="Y27" s="12">
        <v>12.4</v>
      </c>
      <c r="Z27" s="12">
        <v>6.6</v>
      </c>
      <c r="AA27" s="12">
        <v>310.8</v>
      </c>
      <c r="AB27" s="12">
        <v>192.8</v>
      </c>
      <c r="AC27" s="12">
        <v>531.4</v>
      </c>
      <c r="AD27" s="12">
        <v>262.2</v>
      </c>
      <c r="AE27" s="12">
        <v>235.6</v>
      </c>
      <c r="AF27" s="12">
        <v>133.4</v>
      </c>
      <c r="AG27" s="12">
        <v>21.4</v>
      </c>
      <c r="AH27" s="12">
        <v>27.2</v>
      </c>
      <c r="AI27" s="12">
        <v>34.799999999999997</v>
      </c>
      <c r="AJ27" s="12">
        <v>5.6</v>
      </c>
      <c r="AK27" s="12">
        <v>5.4</v>
      </c>
      <c r="AL27" s="12">
        <v>8.1999999999999993</v>
      </c>
      <c r="AM27" s="12">
        <v>2.4</v>
      </c>
      <c r="AN27" s="12">
        <v>25.8</v>
      </c>
      <c r="AO27" s="12">
        <v>4</v>
      </c>
      <c r="AP27" s="12">
        <v>5.4</v>
      </c>
      <c r="AQ27" s="12">
        <v>36.4</v>
      </c>
      <c r="AR27" s="12">
        <v>7</v>
      </c>
      <c r="AS27" s="12">
        <v>3</v>
      </c>
      <c r="AT27" s="13">
        <v>2335.4</v>
      </c>
      <c r="AU27" s="14"/>
      <c r="AW27" s="9" t="s">
        <v>48</v>
      </c>
      <c r="AX27" s="15">
        <f>AX17+BC12</f>
        <v>13441.2</v>
      </c>
      <c r="AY27" s="9">
        <f>AY17+BC13</f>
        <v>4032.8</v>
      </c>
      <c r="AZ27" s="9">
        <f>AZ17+BC14</f>
        <v>3780.3999999999987</v>
      </c>
      <c r="BA27" s="9">
        <f>BA17+BC15</f>
        <v>3743.4000000000005</v>
      </c>
      <c r="BB27" s="9">
        <f>BB17+BC16</f>
        <v>2009.8000000000002</v>
      </c>
      <c r="BC27" s="9">
        <f>BC17</f>
        <v>6516.4</v>
      </c>
    </row>
    <row r="28" spans="1:57">
      <c r="A28" s="1" t="s">
        <v>25</v>
      </c>
      <c r="B28" s="12">
        <v>96</v>
      </c>
      <c r="C28" s="12">
        <v>275</v>
      </c>
      <c r="D28" s="12">
        <v>208.4</v>
      </c>
      <c r="E28" s="12">
        <v>276</v>
      </c>
      <c r="F28" s="12">
        <v>443</v>
      </c>
      <c r="G28" s="12">
        <v>199</v>
      </c>
      <c r="H28" s="12">
        <v>376.6</v>
      </c>
      <c r="I28" s="12">
        <v>245.6</v>
      </c>
      <c r="J28" s="12">
        <v>275.39999999999998</v>
      </c>
      <c r="K28" s="12">
        <v>212.2</v>
      </c>
      <c r="L28" s="12">
        <v>279.60000000000002</v>
      </c>
      <c r="M28" s="12">
        <v>236</v>
      </c>
      <c r="N28" s="12">
        <v>157.80000000000001</v>
      </c>
      <c r="O28" s="12">
        <v>167.8</v>
      </c>
      <c r="P28" s="12">
        <v>94.2</v>
      </c>
      <c r="Q28" s="12">
        <v>76</v>
      </c>
      <c r="R28" s="12">
        <v>166.8</v>
      </c>
      <c r="S28" s="12">
        <v>356</v>
      </c>
      <c r="T28" s="12">
        <v>208.4</v>
      </c>
      <c r="U28" s="12">
        <v>316.8</v>
      </c>
      <c r="V28" s="12">
        <v>456.8</v>
      </c>
      <c r="W28" s="12">
        <v>274.2</v>
      </c>
      <c r="X28" s="12">
        <v>216.4</v>
      </c>
      <c r="Y28" s="12">
        <v>383</v>
      </c>
      <c r="Z28" s="12">
        <v>426.6</v>
      </c>
      <c r="AA28" s="12">
        <v>59.2</v>
      </c>
      <c r="AB28" s="12">
        <v>27.6</v>
      </c>
      <c r="AC28" s="12">
        <v>233.8</v>
      </c>
      <c r="AD28" s="12">
        <v>167.2</v>
      </c>
      <c r="AE28" s="12">
        <v>441.6</v>
      </c>
      <c r="AF28" s="12">
        <v>533.20000000000005</v>
      </c>
      <c r="AG28" s="12">
        <v>292</v>
      </c>
      <c r="AH28" s="12">
        <v>327.8</v>
      </c>
      <c r="AI28" s="12">
        <v>437.2</v>
      </c>
      <c r="AJ28" s="12">
        <v>87.8</v>
      </c>
      <c r="AK28" s="12">
        <v>159.80000000000001</v>
      </c>
      <c r="AL28" s="12">
        <v>748.8</v>
      </c>
      <c r="AM28" s="12">
        <v>110.8</v>
      </c>
      <c r="AN28" s="12">
        <v>246.2</v>
      </c>
      <c r="AO28" s="12">
        <v>87.2</v>
      </c>
      <c r="AP28" s="12">
        <v>102.4</v>
      </c>
      <c r="AQ28" s="12">
        <v>405</v>
      </c>
      <c r="AR28" s="12">
        <v>353.6</v>
      </c>
      <c r="AS28" s="12">
        <v>123</v>
      </c>
      <c r="AT28" s="13">
        <v>11367.8</v>
      </c>
      <c r="AU28" s="14"/>
      <c r="AW28" s="9" t="s">
        <v>58</v>
      </c>
      <c r="AX28" s="15">
        <f>AX18+BD12</f>
        <v>8448.5999999999985</v>
      </c>
      <c r="AY28" s="9">
        <f>AY18+BD13</f>
        <v>759.6</v>
      </c>
      <c r="AZ28" s="9">
        <f>AZ18+BD14</f>
        <v>4236.2</v>
      </c>
      <c r="BA28" s="9">
        <f>BA18+BD15</f>
        <v>1135.2</v>
      </c>
      <c r="BB28" s="9">
        <f>BB18+BD16</f>
        <v>1433.2000000000003</v>
      </c>
      <c r="BC28" s="9">
        <f>SUM(BC18,BD17)</f>
        <v>865.39999999999986</v>
      </c>
      <c r="BD28" s="9">
        <f>BD18</f>
        <v>833.99999999999989</v>
      </c>
      <c r="BE28" s="9">
        <f>SUM(AX22:BD28)</f>
        <v>135364.6</v>
      </c>
    </row>
    <row r="29" spans="1:57">
      <c r="A29" s="1" t="s">
        <v>26</v>
      </c>
      <c r="B29" s="12">
        <v>61.2</v>
      </c>
      <c r="C29" s="12">
        <v>124.2</v>
      </c>
      <c r="D29" s="12">
        <v>101.2</v>
      </c>
      <c r="E29" s="12">
        <v>154</v>
      </c>
      <c r="F29" s="12">
        <v>286.60000000000002</v>
      </c>
      <c r="G29" s="12">
        <v>120.6</v>
      </c>
      <c r="H29" s="12">
        <v>205.6</v>
      </c>
      <c r="I29" s="12">
        <v>165.6</v>
      </c>
      <c r="J29" s="12">
        <v>192.2</v>
      </c>
      <c r="K29" s="12">
        <v>158.6</v>
      </c>
      <c r="L29" s="12">
        <v>153.80000000000001</v>
      </c>
      <c r="M29" s="12">
        <v>116</v>
      </c>
      <c r="N29" s="12">
        <v>94.4</v>
      </c>
      <c r="O29" s="12">
        <v>104.2</v>
      </c>
      <c r="P29" s="12">
        <v>49.8</v>
      </c>
      <c r="Q29" s="12">
        <v>27.2</v>
      </c>
      <c r="R29" s="12">
        <v>62</v>
      </c>
      <c r="S29" s="12">
        <v>127</v>
      </c>
      <c r="T29" s="12">
        <v>77.599999999999994</v>
      </c>
      <c r="U29" s="12">
        <v>106</v>
      </c>
      <c r="V29" s="12">
        <v>144.4</v>
      </c>
      <c r="W29" s="12">
        <v>88.8</v>
      </c>
      <c r="X29" s="12">
        <v>59.8</v>
      </c>
      <c r="Y29" s="12">
        <v>190.2</v>
      </c>
      <c r="Z29" s="12">
        <v>208.6</v>
      </c>
      <c r="AA29" s="12">
        <v>21</v>
      </c>
      <c r="AB29" s="12">
        <v>31.6</v>
      </c>
      <c r="AC29" s="12">
        <v>52</v>
      </c>
      <c r="AD29" s="12">
        <v>84.6</v>
      </c>
      <c r="AE29" s="12">
        <v>406.4</v>
      </c>
      <c r="AF29" s="12">
        <v>493.4</v>
      </c>
      <c r="AG29" s="12">
        <v>282.39999999999998</v>
      </c>
      <c r="AH29" s="12">
        <v>699.2</v>
      </c>
      <c r="AI29" s="12">
        <v>214</v>
      </c>
      <c r="AJ29" s="12">
        <v>87</v>
      </c>
      <c r="AK29" s="12">
        <v>63</v>
      </c>
      <c r="AL29" s="12">
        <v>171.4</v>
      </c>
      <c r="AM29" s="12">
        <v>34.6</v>
      </c>
      <c r="AN29" s="12">
        <v>88.8</v>
      </c>
      <c r="AO29" s="12">
        <v>53.8</v>
      </c>
      <c r="AP29" s="12">
        <v>53.6</v>
      </c>
      <c r="AQ29" s="12">
        <v>283</v>
      </c>
      <c r="AR29" s="12">
        <v>132.6</v>
      </c>
      <c r="AS29" s="12">
        <v>40.4</v>
      </c>
      <c r="AT29" s="13">
        <v>6472.4</v>
      </c>
      <c r="AU29" s="14"/>
      <c r="AX29" s="15"/>
    </row>
    <row r="30" spans="1:57">
      <c r="A30" s="1" t="s">
        <v>27</v>
      </c>
      <c r="B30" s="12">
        <v>129.19999999999999</v>
      </c>
      <c r="C30" s="12">
        <v>304.60000000000002</v>
      </c>
      <c r="D30" s="12">
        <v>149.4</v>
      </c>
      <c r="E30" s="12">
        <v>254.2</v>
      </c>
      <c r="F30" s="12">
        <v>642.6</v>
      </c>
      <c r="G30" s="12">
        <v>221.6</v>
      </c>
      <c r="H30" s="12">
        <v>366.6</v>
      </c>
      <c r="I30" s="12">
        <v>298.39999999999998</v>
      </c>
      <c r="J30" s="12">
        <v>380.4</v>
      </c>
      <c r="K30" s="12">
        <v>337.6</v>
      </c>
      <c r="L30" s="12">
        <v>386.4</v>
      </c>
      <c r="M30" s="12">
        <v>314.60000000000002</v>
      </c>
      <c r="N30" s="12">
        <v>194</v>
      </c>
      <c r="O30" s="12">
        <v>212</v>
      </c>
      <c r="P30" s="12">
        <v>108.8</v>
      </c>
      <c r="Q30" s="12">
        <v>82.4</v>
      </c>
      <c r="R30" s="12">
        <v>119.8</v>
      </c>
      <c r="S30" s="12">
        <v>268.39999999999998</v>
      </c>
      <c r="T30" s="12">
        <v>157.19999999999999</v>
      </c>
      <c r="U30" s="12">
        <v>161.6</v>
      </c>
      <c r="V30" s="12">
        <v>273.60000000000002</v>
      </c>
      <c r="W30" s="12">
        <v>156.6</v>
      </c>
      <c r="X30" s="12">
        <v>98.4</v>
      </c>
      <c r="Y30" s="12">
        <v>323.60000000000002</v>
      </c>
      <c r="Z30" s="12">
        <v>509.2</v>
      </c>
      <c r="AA30" s="12">
        <v>218.4</v>
      </c>
      <c r="AB30" s="12">
        <v>43.4</v>
      </c>
      <c r="AC30" s="12">
        <v>113.2</v>
      </c>
      <c r="AD30" s="12">
        <v>174.2</v>
      </c>
      <c r="AE30" s="12">
        <v>1281</v>
      </c>
      <c r="AF30" s="12">
        <v>1410.4</v>
      </c>
      <c r="AG30" s="12">
        <v>685</v>
      </c>
      <c r="AH30" s="12">
        <v>1273.5999999999999</v>
      </c>
      <c r="AI30" s="12">
        <v>666.2</v>
      </c>
      <c r="AJ30" s="12">
        <v>245.8</v>
      </c>
      <c r="AK30" s="12">
        <v>116.4</v>
      </c>
      <c r="AL30" s="12">
        <v>398.4</v>
      </c>
      <c r="AM30" s="12">
        <v>65.2</v>
      </c>
      <c r="AN30" s="12">
        <v>190.6</v>
      </c>
      <c r="AO30" s="12">
        <v>173.2</v>
      </c>
      <c r="AP30" s="12">
        <v>163</v>
      </c>
      <c r="AQ30" s="12">
        <v>1146.8</v>
      </c>
      <c r="AR30" s="12">
        <v>376.2</v>
      </c>
      <c r="AS30" s="12">
        <v>73.599999999999994</v>
      </c>
      <c r="AT30" s="13">
        <v>15265.800000000001</v>
      </c>
      <c r="AU30" s="14"/>
      <c r="AX30" s="15"/>
    </row>
    <row r="31" spans="1:57">
      <c r="A31" s="1" t="s">
        <v>28</v>
      </c>
      <c r="B31" s="12">
        <v>66.2</v>
      </c>
      <c r="C31" s="12">
        <v>114.2</v>
      </c>
      <c r="D31" s="12">
        <v>100.4</v>
      </c>
      <c r="E31" s="12">
        <v>186.8</v>
      </c>
      <c r="F31" s="12">
        <v>320.39999999999998</v>
      </c>
      <c r="G31" s="12">
        <v>194</v>
      </c>
      <c r="H31" s="12">
        <v>311</v>
      </c>
      <c r="I31" s="12">
        <v>210.6</v>
      </c>
      <c r="J31" s="12">
        <v>169.6</v>
      </c>
      <c r="K31" s="12">
        <v>181.4</v>
      </c>
      <c r="L31" s="12">
        <v>222</v>
      </c>
      <c r="M31" s="12">
        <v>129</v>
      </c>
      <c r="N31" s="12">
        <v>86</v>
      </c>
      <c r="O31" s="12">
        <v>78.599999999999994</v>
      </c>
      <c r="P31" s="12">
        <v>52.4</v>
      </c>
      <c r="Q31" s="12">
        <v>27.2</v>
      </c>
      <c r="R31" s="12">
        <v>58.8</v>
      </c>
      <c r="S31" s="12">
        <v>123.6</v>
      </c>
      <c r="T31" s="12">
        <v>86.4</v>
      </c>
      <c r="U31" s="12">
        <v>103.8</v>
      </c>
      <c r="V31" s="12">
        <v>171.4</v>
      </c>
      <c r="W31" s="12">
        <v>107.4</v>
      </c>
      <c r="X31" s="12">
        <v>82.4</v>
      </c>
      <c r="Y31" s="12">
        <v>236.4</v>
      </c>
      <c r="Z31" s="12">
        <v>245.2</v>
      </c>
      <c r="AA31" s="12">
        <v>112.8</v>
      </c>
      <c r="AB31" s="12">
        <v>74.400000000000006</v>
      </c>
      <c r="AC31" s="12">
        <v>153.80000000000001</v>
      </c>
      <c r="AD31" s="12">
        <v>62.6</v>
      </c>
      <c r="AE31" s="12">
        <v>576</v>
      </c>
      <c r="AF31" s="12">
        <v>702.6</v>
      </c>
      <c r="AG31" s="12">
        <v>271</v>
      </c>
      <c r="AH31" s="12">
        <v>492</v>
      </c>
      <c r="AI31" s="12">
        <v>279.39999999999998</v>
      </c>
      <c r="AJ31" s="12">
        <v>121.4</v>
      </c>
      <c r="AK31" s="12">
        <v>53.8</v>
      </c>
      <c r="AL31" s="12">
        <v>196.2</v>
      </c>
      <c r="AM31" s="12">
        <v>36</v>
      </c>
      <c r="AN31" s="12">
        <v>84.2</v>
      </c>
      <c r="AO31" s="12">
        <v>75.599999999999994</v>
      </c>
      <c r="AP31" s="12">
        <v>120.4</v>
      </c>
      <c r="AQ31" s="12">
        <v>510.2</v>
      </c>
      <c r="AR31" s="12">
        <v>248</v>
      </c>
      <c r="AS31" s="12">
        <v>35.6</v>
      </c>
      <c r="AT31" s="13">
        <v>7871.2000000000007</v>
      </c>
      <c r="AU31" s="14"/>
      <c r="AX31" s="15"/>
    </row>
    <row r="32" spans="1:57">
      <c r="A32" s="1">
        <v>16</v>
      </c>
      <c r="B32" s="12">
        <v>81</v>
      </c>
      <c r="C32" s="12">
        <v>97.6</v>
      </c>
      <c r="D32" s="12">
        <v>61.4</v>
      </c>
      <c r="E32" s="12">
        <v>113.8</v>
      </c>
      <c r="F32" s="12">
        <v>207.2</v>
      </c>
      <c r="G32" s="12">
        <v>143.4</v>
      </c>
      <c r="H32" s="12">
        <v>243.6</v>
      </c>
      <c r="I32" s="12">
        <v>169</v>
      </c>
      <c r="J32" s="12">
        <v>117.8</v>
      </c>
      <c r="K32" s="12">
        <v>125.2</v>
      </c>
      <c r="L32" s="12">
        <v>191</v>
      </c>
      <c r="M32" s="12">
        <v>86.6</v>
      </c>
      <c r="N32" s="12">
        <v>64.2</v>
      </c>
      <c r="O32" s="12">
        <v>66.2</v>
      </c>
      <c r="P32" s="12">
        <v>44.4</v>
      </c>
      <c r="Q32" s="12">
        <v>28.4</v>
      </c>
      <c r="R32" s="12">
        <v>27.6</v>
      </c>
      <c r="S32" s="12">
        <v>58.2</v>
      </c>
      <c r="T32" s="12">
        <v>43</v>
      </c>
      <c r="U32" s="12">
        <v>46.4</v>
      </c>
      <c r="V32" s="12">
        <v>46.4</v>
      </c>
      <c r="W32" s="12">
        <v>31.6</v>
      </c>
      <c r="X32" s="12">
        <v>27.6</v>
      </c>
      <c r="Y32" s="12">
        <v>143.19999999999999</v>
      </c>
      <c r="Z32" s="12">
        <v>238.2</v>
      </c>
      <c r="AA32" s="12">
        <v>340.4</v>
      </c>
      <c r="AB32" s="12">
        <v>307.60000000000002</v>
      </c>
      <c r="AC32" s="12">
        <v>1305</v>
      </c>
      <c r="AD32" s="12">
        <v>638.20000000000005</v>
      </c>
      <c r="AE32" s="12">
        <v>45.8</v>
      </c>
      <c r="AF32" s="12">
        <v>252.8</v>
      </c>
      <c r="AG32" s="12">
        <v>248.2</v>
      </c>
      <c r="AH32" s="12">
        <v>365.4</v>
      </c>
      <c r="AI32" s="12">
        <v>208.4</v>
      </c>
      <c r="AJ32" s="12">
        <v>84.6</v>
      </c>
      <c r="AK32" s="12">
        <v>26</v>
      </c>
      <c r="AL32" s="12">
        <v>68.8</v>
      </c>
      <c r="AM32" s="12">
        <v>16.8</v>
      </c>
      <c r="AN32" s="12">
        <v>61.4</v>
      </c>
      <c r="AO32" s="12">
        <v>50</v>
      </c>
      <c r="AP32" s="12">
        <v>100.2</v>
      </c>
      <c r="AQ32" s="12">
        <v>220.6</v>
      </c>
      <c r="AR32" s="12">
        <v>160.19999999999999</v>
      </c>
      <c r="AS32" s="12">
        <v>15.6</v>
      </c>
      <c r="AT32" s="13">
        <v>7019</v>
      </c>
      <c r="AU32" s="14"/>
      <c r="AX32" s="15"/>
    </row>
    <row r="33" spans="1:50">
      <c r="A33" s="1">
        <v>24</v>
      </c>
      <c r="B33" s="12">
        <v>79.8</v>
      </c>
      <c r="C33" s="12">
        <v>96.6</v>
      </c>
      <c r="D33" s="12">
        <v>48.4</v>
      </c>
      <c r="E33" s="12">
        <v>93</v>
      </c>
      <c r="F33" s="12">
        <v>131.4</v>
      </c>
      <c r="G33" s="12">
        <v>111</v>
      </c>
      <c r="H33" s="12">
        <v>177</v>
      </c>
      <c r="I33" s="12">
        <v>120.6</v>
      </c>
      <c r="J33" s="12">
        <v>85.8</v>
      </c>
      <c r="K33" s="12">
        <v>107.6</v>
      </c>
      <c r="L33" s="12">
        <v>169.4</v>
      </c>
      <c r="M33" s="12">
        <v>84.8</v>
      </c>
      <c r="N33" s="12">
        <v>65</v>
      </c>
      <c r="O33" s="12">
        <v>56</v>
      </c>
      <c r="P33" s="12">
        <v>37.799999999999997</v>
      </c>
      <c r="Q33" s="12">
        <v>24.8</v>
      </c>
      <c r="R33" s="12">
        <v>30.8</v>
      </c>
      <c r="S33" s="12">
        <v>43.2</v>
      </c>
      <c r="T33" s="12">
        <v>52.2</v>
      </c>
      <c r="U33" s="12">
        <v>30.8</v>
      </c>
      <c r="V33" s="12">
        <v>44.8</v>
      </c>
      <c r="W33" s="12">
        <v>21.2</v>
      </c>
      <c r="X33" s="12">
        <v>22.4</v>
      </c>
      <c r="Y33" s="12">
        <v>108.4</v>
      </c>
      <c r="Z33" s="12">
        <v>160.19999999999999</v>
      </c>
      <c r="AA33" s="12">
        <v>389.6</v>
      </c>
      <c r="AB33" s="12">
        <v>341.2</v>
      </c>
      <c r="AC33" s="12">
        <v>1559.8</v>
      </c>
      <c r="AD33" s="12">
        <v>802.8</v>
      </c>
      <c r="AE33" s="12">
        <v>239.4</v>
      </c>
      <c r="AF33" s="12">
        <v>55.2</v>
      </c>
      <c r="AG33" s="12">
        <v>311.60000000000002</v>
      </c>
      <c r="AH33" s="12">
        <v>452.8</v>
      </c>
      <c r="AI33" s="12">
        <v>319.60000000000002</v>
      </c>
      <c r="AJ33" s="12">
        <v>113.2</v>
      </c>
      <c r="AK33" s="12">
        <v>25.4</v>
      </c>
      <c r="AL33" s="12">
        <v>55.8</v>
      </c>
      <c r="AM33" s="12">
        <v>14</v>
      </c>
      <c r="AN33" s="12">
        <v>65.2</v>
      </c>
      <c r="AO33" s="12">
        <v>97.6</v>
      </c>
      <c r="AP33" s="12">
        <v>163.80000000000001</v>
      </c>
      <c r="AQ33" s="12">
        <v>208.2</v>
      </c>
      <c r="AR33" s="12">
        <v>212.4</v>
      </c>
      <c r="AS33" s="12">
        <v>8</v>
      </c>
      <c r="AT33" s="13">
        <v>7438.5999999999995</v>
      </c>
      <c r="AU33" s="14"/>
      <c r="AX33" s="15"/>
    </row>
    <row r="34" spans="1:50">
      <c r="A34" s="1" t="s">
        <v>29</v>
      </c>
      <c r="B34" s="12">
        <v>19</v>
      </c>
      <c r="C34" s="12">
        <v>24.8</v>
      </c>
      <c r="D34" s="12">
        <v>11.2</v>
      </c>
      <c r="E34" s="12">
        <v>18.399999999999999</v>
      </c>
      <c r="F34" s="12">
        <v>40.6</v>
      </c>
      <c r="G34" s="12">
        <v>17.2</v>
      </c>
      <c r="H34" s="12">
        <v>33.200000000000003</v>
      </c>
      <c r="I34" s="12">
        <v>23.2</v>
      </c>
      <c r="J34" s="12">
        <v>29</v>
      </c>
      <c r="K34" s="12">
        <v>25.8</v>
      </c>
      <c r="L34" s="12">
        <v>27</v>
      </c>
      <c r="M34" s="12">
        <v>29.8</v>
      </c>
      <c r="N34" s="12">
        <v>14.8</v>
      </c>
      <c r="O34" s="12">
        <v>15.2</v>
      </c>
      <c r="P34" s="12">
        <v>7.8</v>
      </c>
      <c r="Q34" s="12">
        <v>5.8</v>
      </c>
      <c r="R34" s="12">
        <v>8.8000000000000007</v>
      </c>
      <c r="S34" s="12">
        <v>13</v>
      </c>
      <c r="T34" s="12">
        <v>18.600000000000001</v>
      </c>
      <c r="U34" s="12">
        <v>15.4</v>
      </c>
      <c r="V34" s="12">
        <v>18</v>
      </c>
      <c r="W34" s="12">
        <v>10.6</v>
      </c>
      <c r="X34" s="12">
        <v>4.5999999999999996</v>
      </c>
      <c r="Y34" s="12">
        <v>31.4</v>
      </c>
      <c r="Z34" s="12">
        <v>23.8</v>
      </c>
      <c r="AA34" s="12">
        <v>179.6</v>
      </c>
      <c r="AB34" s="12">
        <v>183.4</v>
      </c>
      <c r="AC34" s="12">
        <v>829.8</v>
      </c>
      <c r="AD34" s="12">
        <v>263</v>
      </c>
      <c r="AE34" s="12">
        <v>245.8</v>
      </c>
      <c r="AF34" s="12">
        <v>293</v>
      </c>
      <c r="AG34" s="12">
        <v>23.6</v>
      </c>
      <c r="AH34" s="12">
        <v>48.8</v>
      </c>
      <c r="AI34" s="12">
        <v>45.6</v>
      </c>
      <c r="AJ34" s="12">
        <v>34.799999999999997</v>
      </c>
      <c r="AK34" s="12">
        <v>7.4</v>
      </c>
      <c r="AL34" s="12">
        <v>28.8</v>
      </c>
      <c r="AM34" s="12">
        <v>5.2</v>
      </c>
      <c r="AN34" s="12">
        <v>27</v>
      </c>
      <c r="AO34" s="12">
        <v>15.4</v>
      </c>
      <c r="AP34" s="12">
        <v>57.4</v>
      </c>
      <c r="AQ34" s="12">
        <v>91.6</v>
      </c>
      <c r="AR34" s="12">
        <v>48.2</v>
      </c>
      <c r="AS34" s="12">
        <v>3.8</v>
      </c>
      <c r="AT34" s="13">
        <v>2919.2000000000003</v>
      </c>
      <c r="AU34" s="14"/>
      <c r="AX34" s="15"/>
    </row>
    <row r="35" spans="1:50">
      <c r="A35" s="1" t="s">
        <v>30</v>
      </c>
      <c r="B35" s="12">
        <v>21.6</v>
      </c>
      <c r="C35" s="12">
        <v>37.200000000000003</v>
      </c>
      <c r="D35" s="12">
        <v>10.4</v>
      </c>
      <c r="E35" s="12">
        <v>17</v>
      </c>
      <c r="F35" s="12">
        <v>34.4</v>
      </c>
      <c r="G35" s="12">
        <v>15</v>
      </c>
      <c r="H35" s="12">
        <v>34.799999999999997</v>
      </c>
      <c r="I35" s="12">
        <v>24.6</v>
      </c>
      <c r="J35" s="12">
        <v>41.8</v>
      </c>
      <c r="K35" s="12">
        <v>35.6</v>
      </c>
      <c r="L35" s="12">
        <v>45.2</v>
      </c>
      <c r="M35" s="12">
        <v>30.4</v>
      </c>
      <c r="N35" s="12">
        <v>18.600000000000001</v>
      </c>
      <c r="O35" s="12">
        <v>28.8</v>
      </c>
      <c r="P35" s="12">
        <v>9.8000000000000007</v>
      </c>
      <c r="Q35" s="12">
        <v>10.6</v>
      </c>
      <c r="R35" s="12">
        <v>11</v>
      </c>
      <c r="S35" s="12">
        <v>15.8</v>
      </c>
      <c r="T35" s="12">
        <v>23.4</v>
      </c>
      <c r="U35" s="12">
        <v>14.2</v>
      </c>
      <c r="V35" s="12">
        <v>15.8</v>
      </c>
      <c r="W35" s="12">
        <v>3.6</v>
      </c>
      <c r="X35" s="12">
        <v>6.8</v>
      </c>
      <c r="Y35" s="12">
        <v>12.4</v>
      </c>
      <c r="Z35" s="12">
        <v>24.8</v>
      </c>
      <c r="AA35" s="12">
        <v>266.39999999999998</v>
      </c>
      <c r="AB35" s="12">
        <v>262.39999999999998</v>
      </c>
      <c r="AC35" s="12">
        <v>1717.4</v>
      </c>
      <c r="AD35" s="12">
        <v>422.6</v>
      </c>
      <c r="AE35" s="12">
        <v>323.60000000000002</v>
      </c>
      <c r="AF35" s="12">
        <v>385.8</v>
      </c>
      <c r="AG35" s="12">
        <v>57.2</v>
      </c>
      <c r="AH35" s="12">
        <v>33.200000000000003</v>
      </c>
      <c r="AI35" s="12">
        <v>45.2</v>
      </c>
      <c r="AJ35" s="12">
        <v>60.6</v>
      </c>
      <c r="AK35" s="12">
        <v>8.8000000000000007</v>
      </c>
      <c r="AL35" s="12">
        <v>18.8</v>
      </c>
      <c r="AM35" s="12">
        <v>5.6</v>
      </c>
      <c r="AN35" s="12">
        <v>33.200000000000003</v>
      </c>
      <c r="AO35" s="12">
        <v>29.4</v>
      </c>
      <c r="AP35" s="12">
        <v>109.8</v>
      </c>
      <c r="AQ35" s="12">
        <v>78.599999999999994</v>
      </c>
      <c r="AR35" s="12">
        <v>47.8</v>
      </c>
      <c r="AS35" s="12">
        <v>5</v>
      </c>
      <c r="AT35" s="13">
        <v>4455.0000000000009</v>
      </c>
      <c r="AU35" s="14"/>
      <c r="AX35" s="15"/>
    </row>
    <row r="36" spans="1:50">
      <c r="A36" s="1" t="s">
        <v>31</v>
      </c>
      <c r="B36" s="12">
        <v>23.4</v>
      </c>
      <c r="C36" s="12">
        <v>29.6</v>
      </c>
      <c r="D36" s="12">
        <v>8</v>
      </c>
      <c r="E36" s="12">
        <v>12.2</v>
      </c>
      <c r="F36" s="12">
        <v>50.2</v>
      </c>
      <c r="G36" s="12">
        <v>13.6</v>
      </c>
      <c r="H36" s="12">
        <v>31.4</v>
      </c>
      <c r="I36" s="12">
        <v>23.8</v>
      </c>
      <c r="J36" s="12">
        <v>36.6</v>
      </c>
      <c r="K36" s="12">
        <v>23.4</v>
      </c>
      <c r="L36" s="12">
        <v>37.799999999999997</v>
      </c>
      <c r="M36" s="12">
        <v>31.8</v>
      </c>
      <c r="N36" s="12">
        <v>23.2</v>
      </c>
      <c r="O36" s="12">
        <v>18.600000000000001</v>
      </c>
      <c r="P36" s="12">
        <v>12.8</v>
      </c>
      <c r="Q36" s="12">
        <v>9.4</v>
      </c>
      <c r="R36" s="12">
        <v>15.8</v>
      </c>
      <c r="S36" s="12">
        <v>23.2</v>
      </c>
      <c r="T36" s="12">
        <v>27.8</v>
      </c>
      <c r="U36" s="12">
        <v>20.6</v>
      </c>
      <c r="V36" s="12">
        <v>23.8</v>
      </c>
      <c r="W36" s="12">
        <v>7.2</v>
      </c>
      <c r="X36" s="12">
        <v>6</v>
      </c>
      <c r="Y36" s="12">
        <v>15.2</v>
      </c>
      <c r="Z36" s="12">
        <v>22.4</v>
      </c>
      <c r="AA36" s="12">
        <v>163.6</v>
      </c>
      <c r="AB36" s="12">
        <v>157.6</v>
      </c>
      <c r="AC36" s="12">
        <v>765.4</v>
      </c>
      <c r="AD36" s="12">
        <v>288.8</v>
      </c>
      <c r="AE36" s="12">
        <v>231</v>
      </c>
      <c r="AF36" s="12">
        <v>286.39999999999998</v>
      </c>
      <c r="AG36" s="12">
        <v>48.6</v>
      </c>
      <c r="AH36" s="12">
        <v>57.6</v>
      </c>
      <c r="AI36" s="12">
        <v>13.4</v>
      </c>
      <c r="AJ36" s="12">
        <v>32</v>
      </c>
      <c r="AK36" s="12">
        <v>10.199999999999999</v>
      </c>
      <c r="AL36" s="12">
        <v>43.8</v>
      </c>
      <c r="AM36" s="12">
        <v>8.8000000000000007</v>
      </c>
      <c r="AN36" s="12">
        <v>40</v>
      </c>
      <c r="AO36" s="12">
        <v>26.6</v>
      </c>
      <c r="AP36" s="12">
        <v>100.4</v>
      </c>
      <c r="AQ36" s="12">
        <v>153.6</v>
      </c>
      <c r="AR36" s="12">
        <v>94.6</v>
      </c>
      <c r="AS36" s="12">
        <v>7.8</v>
      </c>
      <c r="AT36" s="13">
        <v>3078</v>
      </c>
      <c r="AU36" s="14"/>
      <c r="AX36" s="15"/>
    </row>
    <row r="37" spans="1:50">
      <c r="A37" s="1" t="s">
        <v>32</v>
      </c>
      <c r="B37" s="12">
        <v>6</v>
      </c>
      <c r="C37" s="12">
        <v>13.2</v>
      </c>
      <c r="D37" s="12">
        <v>2.8</v>
      </c>
      <c r="E37" s="12">
        <v>3.2</v>
      </c>
      <c r="F37" s="12">
        <v>9.1999999999999993</v>
      </c>
      <c r="G37" s="12">
        <v>3.4</v>
      </c>
      <c r="H37" s="12">
        <v>8.1999999999999993</v>
      </c>
      <c r="I37" s="12">
        <v>6</v>
      </c>
      <c r="J37" s="12">
        <v>13.2</v>
      </c>
      <c r="K37" s="12">
        <v>7.4</v>
      </c>
      <c r="L37" s="12">
        <v>9.8000000000000007</v>
      </c>
      <c r="M37" s="12">
        <v>6.8</v>
      </c>
      <c r="N37" s="12">
        <v>5.8</v>
      </c>
      <c r="O37" s="12">
        <v>7.6</v>
      </c>
      <c r="P37" s="12">
        <v>3.4</v>
      </c>
      <c r="Q37" s="12">
        <v>5.8</v>
      </c>
      <c r="R37" s="12">
        <v>5.8</v>
      </c>
      <c r="S37" s="12">
        <v>4.5999999999999996</v>
      </c>
      <c r="T37" s="12">
        <v>10</v>
      </c>
      <c r="U37" s="12">
        <v>6</v>
      </c>
      <c r="V37" s="12">
        <v>7.6</v>
      </c>
      <c r="W37" s="12">
        <v>3.4</v>
      </c>
      <c r="X37" s="12">
        <v>2.2000000000000002</v>
      </c>
      <c r="Y37" s="12">
        <v>4.8</v>
      </c>
      <c r="Z37" s="12">
        <v>4.8</v>
      </c>
      <c r="AA37" s="12">
        <v>71.599999999999994</v>
      </c>
      <c r="AB37" s="12">
        <v>63.2</v>
      </c>
      <c r="AC37" s="12">
        <v>304</v>
      </c>
      <c r="AD37" s="12">
        <v>130.19999999999999</v>
      </c>
      <c r="AE37" s="12">
        <v>76.599999999999994</v>
      </c>
      <c r="AF37" s="12">
        <v>99.2</v>
      </c>
      <c r="AG37" s="12">
        <v>32.6</v>
      </c>
      <c r="AH37" s="12">
        <v>59.6</v>
      </c>
      <c r="AI37" s="12">
        <v>38</v>
      </c>
      <c r="AJ37" s="12">
        <v>5.6</v>
      </c>
      <c r="AK37" s="12">
        <v>2</v>
      </c>
      <c r="AL37" s="12">
        <v>5</v>
      </c>
      <c r="AM37" s="12">
        <v>3.2</v>
      </c>
      <c r="AN37" s="12">
        <v>18.399999999999999</v>
      </c>
      <c r="AO37" s="12">
        <v>6.6</v>
      </c>
      <c r="AP37" s="12">
        <v>50.2</v>
      </c>
      <c r="AQ37" s="12">
        <v>76.2</v>
      </c>
      <c r="AR37" s="12">
        <v>30.2</v>
      </c>
      <c r="AS37" s="12">
        <v>0.4</v>
      </c>
      <c r="AT37" s="13">
        <v>1233.8000000000002</v>
      </c>
      <c r="AU37" s="14"/>
      <c r="AX37" s="15"/>
    </row>
    <row r="38" spans="1:50">
      <c r="A38" s="1" t="s">
        <v>33</v>
      </c>
      <c r="B38" s="12">
        <v>3.2</v>
      </c>
      <c r="C38" s="12">
        <v>5.4</v>
      </c>
      <c r="D38" s="12">
        <v>4.2</v>
      </c>
      <c r="E38" s="12">
        <v>5.4</v>
      </c>
      <c r="F38" s="12">
        <v>12.8</v>
      </c>
      <c r="G38" s="12">
        <v>7.4</v>
      </c>
      <c r="H38" s="12">
        <v>12.6</v>
      </c>
      <c r="I38" s="12">
        <v>7.2</v>
      </c>
      <c r="J38" s="12">
        <v>9.4</v>
      </c>
      <c r="K38" s="12">
        <v>36.6</v>
      </c>
      <c r="L38" s="12">
        <v>32.4</v>
      </c>
      <c r="M38" s="12">
        <v>84.8</v>
      </c>
      <c r="N38" s="12">
        <v>22</v>
      </c>
      <c r="O38" s="12">
        <v>51.6</v>
      </c>
      <c r="P38" s="12">
        <v>15</v>
      </c>
      <c r="Q38" s="12">
        <v>8.8000000000000007</v>
      </c>
      <c r="R38" s="12">
        <v>5.8</v>
      </c>
      <c r="S38" s="12">
        <v>15.8</v>
      </c>
      <c r="T38" s="12">
        <v>4.4000000000000004</v>
      </c>
      <c r="U38" s="12">
        <v>2</v>
      </c>
      <c r="V38" s="12">
        <v>4.8</v>
      </c>
      <c r="W38" s="12">
        <v>1.4</v>
      </c>
      <c r="X38" s="12">
        <v>0.4</v>
      </c>
      <c r="Y38" s="12">
        <v>4</v>
      </c>
      <c r="Z38" s="12">
        <v>6.6</v>
      </c>
      <c r="AA38" s="12">
        <v>106.8</v>
      </c>
      <c r="AB38" s="12">
        <v>69.8</v>
      </c>
      <c r="AC38" s="12">
        <v>138.19999999999999</v>
      </c>
      <c r="AD38" s="12">
        <v>79.2</v>
      </c>
      <c r="AE38" s="12">
        <v>31.8</v>
      </c>
      <c r="AF38" s="12">
        <v>17.600000000000001</v>
      </c>
      <c r="AG38" s="12">
        <v>8.6</v>
      </c>
      <c r="AH38" s="12">
        <v>9.6</v>
      </c>
      <c r="AI38" s="12">
        <v>18</v>
      </c>
      <c r="AJ38" s="12">
        <v>3</v>
      </c>
      <c r="AK38" s="12">
        <v>4.2</v>
      </c>
      <c r="AL38" s="12">
        <v>56.4</v>
      </c>
      <c r="AM38" s="12">
        <v>0.2</v>
      </c>
      <c r="AN38" s="12">
        <v>4.5999999999999996</v>
      </c>
      <c r="AO38" s="12">
        <v>1.2</v>
      </c>
      <c r="AP38" s="12">
        <v>3.2</v>
      </c>
      <c r="AQ38" s="12">
        <v>13.2</v>
      </c>
      <c r="AR38" s="12">
        <v>4.4000000000000004</v>
      </c>
      <c r="AS38" s="12">
        <v>38.6</v>
      </c>
      <c r="AT38" s="13">
        <v>972.60000000000025</v>
      </c>
      <c r="AU38" s="14"/>
      <c r="AX38" s="15"/>
    </row>
    <row r="39" spans="1:50">
      <c r="A39" s="1" t="s">
        <v>34</v>
      </c>
      <c r="B39" s="12">
        <v>6.4</v>
      </c>
      <c r="C39" s="12">
        <v>15</v>
      </c>
      <c r="D39" s="12">
        <v>8</v>
      </c>
      <c r="E39" s="12">
        <v>8.4</v>
      </c>
      <c r="F39" s="12">
        <v>39.6</v>
      </c>
      <c r="G39" s="12">
        <v>12.4</v>
      </c>
      <c r="H39" s="12">
        <v>15.4</v>
      </c>
      <c r="I39" s="12">
        <v>11</v>
      </c>
      <c r="J39" s="12">
        <v>21</v>
      </c>
      <c r="K39" s="12">
        <v>43.4</v>
      </c>
      <c r="L39" s="12">
        <v>68</v>
      </c>
      <c r="M39" s="12">
        <v>269.39999999999998</v>
      </c>
      <c r="N39" s="12">
        <v>24.2</v>
      </c>
      <c r="O39" s="12">
        <v>79.599999999999994</v>
      </c>
      <c r="P39" s="12">
        <v>24.8</v>
      </c>
      <c r="Q39" s="12">
        <v>10.6</v>
      </c>
      <c r="R39" s="12">
        <v>20.8</v>
      </c>
      <c r="S39" s="12">
        <v>35</v>
      </c>
      <c r="T39" s="12">
        <v>9.1999999999999993</v>
      </c>
      <c r="U39" s="12">
        <v>5.2</v>
      </c>
      <c r="V39" s="12">
        <v>5.2</v>
      </c>
      <c r="W39" s="12">
        <v>1.6</v>
      </c>
      <c r="X39" s="12">
        <v>0.6</v>
      </c>
      <c r="Y39" s="12">
        <v>5.4</v>
      </c>
      <c r="Z39" s="12">
        <v>7.8</v>
      </c>
      <c r="AA39" s="12">
        <v>567.79999999999995</v>
      </c>
      <c r="AB39" s="12">
        <v>195</v>
      </c>
      <c r="AC39" s="12">
        <v>502.8</v>
      </c>
      <c r="AD39" s="12">
        <v>248.4</v>
      </c>
      <c r="AE39" s="12">
        <v>68</v>
      </c>
      <c r="AF39" s="12">
        <v>42.6</v>
      </c>
      <c r="AG39" s="12">
        <v>31.8</v>
      </c>
      <c r="AH39" s="12">
        <v>23.2</v>
      </c>
      <c r="AI39" s="12">
        <v>64</v>
      </c>
      <c r="AJ39" s="12">
        <v>5.6</v>
      </c>
      <c r="AK39" s="12">
        <v>54.2</v>
      </c>
      <c r="AL39" s="12">
        <v>10.6</v>
      </c>
      <c r="AM39" s="12">
        <v>1.2</v>
      </c>
      <c r="AN39" s="12">
        <v>7</v>
      </c>
      <c r="AO39" s="12">
        <v>5</v>
      </c>
      <c r="AP39" s="12">
        <v>7.4</v>
      </c>
      <c r="AQ39" s="12">
        <v>98.4</v>
      </c>
      <c r="AR39" s="12">
        <v>11.4</v>
      </c>
      <c r="AS39" s="12">
        <v>12.4</v>
      </c>
      <c r="AT39" s="13">
        <v>2704.7999999999997</v>
      </c>
      <c r="AU39" s="14"/>
      <c r="AX39" s="15"/>
    </row>
    <row r="40" spans="1:50">
      <c r="A40" s="1" t="s">
        <v>35</v>
      </c>
      <c r="B40" s="12">
        <v>2</v>
      </c>
      <c r="C40" s="12">
        <v>2.2000000000000002</v>
      </c>
      <c r="D40" s="12">
        <v>1.6</v>
      </c>
      <c r="E40" s="12">
        <v>1</v>
      </c>
      <c r="F40" s="12">
        <v>7.2</v>
      </c>
      <c r="G40" s="12">
        <v>2</v>
      </c>
      <c r="H40" s="12">
        <v>11</v>
      </c>
      <c r="I40" s="12">
        <v>5.6</v>
      </c>
      <c r="J40" s="12">
        <v>10.4</v>
      </c>
      <c r="K40" s="12">
        <v>1</v>
      </c>
      <c r="L40" s="12">
        <v>5.4</v>
      </c>
      <c r="M40" s="12">
        <v>24.4</v>
      </c>
      <c r="N40" s="12">
        <v>2.6</v>
      </c>
      <c r="O40" s="12">
        <v>2.2000000000000002</v>
      </c>
      <c r="P40" s="12">
        <v>1.8</v>
      </c>
      <c r="Q40" s="12">
        <v>1.6</v>
      </c>
      <c r="R40" s="12">
        <v>1.2</v>
      </c>
      <c r="S40" s="12">
        <v>5.4</v>
      </c>
      <c r="T40" s="12">
        <v>22.8</v>
      </c>
      <c r="U40" s="12">
        <v>9.4</v>
      </c>
      <c r="V40" s="12">
        <v>11.8</v>
      </c>
      <c r="W40" s="12">
        <v>3.2</v>
      </c>
      <c r="X40" s="12">
        <v>1.6</v>
      </c>
      <c r="Y40" s="12">
        <v>8</v>
      </c>
      <c r="Z40" s="12">
        <v>1.2</v>
      </c>
      <c r="AA40" s="12">
        <v>86</v>
      </c>
      <c r="AB40" s="12">
        <v>40.4</v>
      </c>
      <c r="AC40" s="12">
        <v>80.2</v>
      </c>
      <c r="AD40" s="12">
        <v>44</v>
      </c>
      <c r="AE40" s="12">
        <v>16.600000000000001</v>
      </c>
      <c r="AF40" s="12">
        <v>10.6</v>
      </c>
      <c r="AG40" s="12">
        <v>4.8</v>
      </c>
      <c r="AH40" s="12">
        <v>6.4</v>
      </c>
      <c r="AI40" s="12">
        <v>10.6</v>
      </c>
      <c r="AJ40" s="12">
        <v>1.2</v>
      </c>
      <c r="AK40" s="12">
        <v>0.8</v>
      </c>
      <c r="AL40" s="12">
        <v>2.4</v>
      </c>
      <c r="AM40" s="12">
        <v>1.6</v>
      </c>
      <c r="AN40" s="12">
        <v>20.8</v>
      </c>
      <c r="AO40" s="12">
        <v>3</v>
      </c>
      <c r="AP40" s="12">
        <v>2.2000000000000002</v>
      </c>
      <c r="AQ40" s="12">
        <v>23.6</v>
      </c>
      <c r="AR40" s="12">
        <v>3.2</v>
      </c>
      <c r="AS40" s="12">
        <v>0.4</v>
      </c>
      <c r="AT40" s="13">
        <v>505.4</v>
      </c>
      <c r="AU40" s="14"/>
      <c r="AX40" s="15"/>
    </row>
    <row r="41" spans="1:50">
      <c r="A41" s="1" t="s">
        <v>36</v>
      </c>
      <c r="B41" s="12">
        <v>31.8</v>
      </c>
      <c r="C41" s="12">
        <v>34.799999999999997</v>
      </c>
      <c r="D41" s="12">
        <v>10.8</v>
      </c>
      <c r="E41" s="12">
        <v>10.6</v>
      </c>
      <c r="F41" s="12">
        <v>22.4</v>
      </c>
      <c r="G41" s="12">
        <v>15.6</v>
      </c>
      <c r="H41" s="12">
        <v>89.4</v>
      </c>
      <c r="I41" s="12">
        <v>32.799999999999997</v>
      </c>
      <c r="J41" s="12">
        <v>47.6</v>
      </c>
      <c r="K41" s="12">
        <v>11.6</v>
      </c>
      <c r="L41" s="12">
        <v>51</v>
      </c>
      <c r="M41" s="12">
        <v>85.2</v>
      </c>
      <c r="N41" s="12">
        <v>24.6</v>
      </c>
      <c r="O41" s="12">
        <v>28.8</v>
      </c>
      <c r="P41" s="12">
        <v>26.6</v>
      </c>
      <c r="Q41" s="12">
        <v>14.4</v>
      </c>
      <c r="R41" s="12">
        <v>15.8</v>
      </c>
      <c r="S41" s="12">
        <v>29</v>
      </c>
      <c r="T41" s="12">
        <v>161.80000000000001</v>
      </c>
      <c r="U41" s="12">
        <v>45.6</v>
      </c>
      <c r="V41" s="12">
        <v>71.599999999999994</v>
      </c>
      <c r="W41" s="12">
        <v>13.6</v>
      </c>
      <c r="X41" s="12">
        <v>12</v>
      </c>
      <c r="Y41" s="12">
        <v>32.200000000000003</v>
      </c>
      <c r="Z41" s="12">
        <v>25.2</v>
      </c>
      <c r="AA41" s="12">
        <v>183.6</v>
      </c>
      <c r="AB41" s="12">
        <v>80.400000000000006</v>
      </c>
      <c r="AC41" s="12">
        <v>251.6</v>
      </c>
      <c r="AD41" s="12">
        <v>120.4</v>
      </c>
      <c r="AE41" s="12">
        <v>56.4</v>
      </c>
      <c r="AF41" s="12">
        <v>63.2</v>
      </c>
      <c r="AG41" s="12">
        <v>26.2</v>
      </c>
      <c r="AH41" s="12">
        <v>29.2</v>
      </c>
      <c r="AI41" s="12">
        <v>42.6</v>
      </c>
      <c r="AJ41" s="12">
        <v>15.4</v>
      </c>
      <c r="AK41" s="12">
        <v>4.5999999999999996</v>
      </c>
      <c r="AL41" s="12">
        <v>7.8</v>
      </c>
      <c r="AM41" s="12">
        <v>26.2</v>
      </c>
      <c r="AN41" s="12">
        <v>13.2</v>
      </c>
      <c r="AO41" s="12">
        <v>14</v>
      </c>
      <c r="AP41" s="12">
        <v>12.2</v>
      </c>
      <c r="AQ41" s="12">
        <v>69.400000000000006</v>
      </c>
      <c r="AR41" s="12">
        <v>19</v>
      </c>
      <c r="AS41" s="12">
        <v>1.6</v>
      </c>
      <c r="AT41" s="13">
        <v>1981.8000000000004</v>
      </c>
      <c r="AU41" s="14"/>
      <c r="AX41" s="15"/>
    </row>
    <row r="42" spans="1:50">
      <c r="A42" s="1" t="s">
        <v>53</v>
      </c>
      <c r="B42" s="12">
        <v>5.6</v>
      </c>
      <c r="C42" s="12">
        <v>8.1999999999999993</v>
      </c>
      <c r="D42" s="12">
        <v>1.6</v>
      </c>
      <c r="E42" s="12">
        <v>3.2</v>
      </c>
      <c r="F42" s="12">
        <v>10.8</v>
      </c>
      <c r="G42" s="12">
        <v>3.4</v>
      </c>
      <c r="H42" s="12">
        <v>6.2</v>
      </c>
      <c r="I42" s="12">
        <v>4.8</v>
      </c>
      <c r="J42" s="12">
        <v>6.8</v>
      </c>
      <c r="K42" s="12">
        <v>5.4</v>
      </c>
      <c r="L42" s="12">
        <v>6.8</v>
      </c>
      <c r="M42" s="12">
        <v>6.8</v>
      </c>
      <c r="N42" s="12">
        <v>4.2</v>
      </c>
      <c r="O42" s="12">
        <v>2.8</v>
      </c>
      <c r="P42" s="12">
        <v>3.6</v>
      </c>
      <c r="Q42" s="12">
        <v>2.2000000000000002</v>
      </c>
      <c r="R42" s="12">
        <v>3</v>
      </c>
      <c r="S42" s="12">
        <v>3.6</v>
      </c>
      <c r="T42" s="12">
        <v>12</v>
      </c>
      <c r="U42" s="12">
        <v>5.4</v>
      </c>
      <c r="V42" s="12">
        <v>7.4</v>
      </c>
      <c r="W42" s="12">
        <v>2.2000000000000002</v>
      </c>
      <c r="X42" s="12">
        <v>2.4</v>
      </c>
      <c r="Y42" s="12">
        <v>4.4000000000000004</v>
      </c>
      <c r="Z42" s="12">
        <v>4.8</v>
      </c>
      <c r="AA42" s="12">
        <v>60.4</v>
      </c>
      <c r="AB42" s="12">
        <v>47.6</v>
      </c>
      <c r="AC42" s="12">
        <v>197.4</v>
      </c>
      <c r="AD42" s="12">
        <v>80.599999999999994</v>
      </c>
      <c r="AE42" s="12">
        <v>47.6</v>
      </c>
      <c r="AF42" s="12">
        <v>87.2</v>
      </c>
      <c r="AG42" s="12">
        <v>23.4</v>
      </c>
      <c r="AH42" s="12">
        <v>31.8</v>
      </c>
      <c r="AI42" s="12">
        <v>38.6</v>
      </c>
      <c r="AJ42" s="12">
        <v>8.6</v>
      </c>
      <c r="AK42" s="12">
        <v>2.8</v>
      </c>
      <c r="AL42" s="12">
        <v>6</v>
      </c>
      <c r="AM42" s="12">
        <v>2.2000000000000002</v>
      </c>
      <c r="AN42" s="12">
        <v>14.2</v>
      </c>
      <c r="AO42" s="12">
        <v>5.2</v>
      </c>
      <c r="AP42" s="12">
        <v>23.6</v>
      </c>
      <c r="AQ42" s="12">
        <v>29</v>
      </c>
      <c r="AR42" s="12">
        <v>12.2</v>
      </c>
      <c r="AS42" s="12">
        <v>0.8</v>
      </c>
      <c r="AT42" s="13">
        <v>846.80000000000018</v>
      </c>
      <c r="AU42" s="14"/>
      <c r="AX42" s="15"/>
    </row>
    <row r="43" spans="1:50">
      <c r="A43" s="1" t="s">
        <v>54</v>
      </c>
      <c r="B43" s="12">
        <v>7.4</v>
      </c>
      <c r="C43" s="12">
        <v>11.2</v>
      </c>
      <c r="D43" s="12">
        <v>4.4000000000000004</v>
      </c>
      <c r="E43" s="12">
        <v>4.4000000000000004</v>
      </c>
      <c r="F43" s="12">
        <v>8</v>
      </c>
      <c r="G43" s="12">
        <v>5.2</v>
      </c>
      <c r="H43" s="12">
        <v>6.6</v>
      </c>
      <c r="I43" s="12">
        <v>8.6</v>
      </c>
      <c r="J43" s="12">
        <v>8.1999999999999993</v>
      </c>
      <c r="K43" s="12">
        <v>4.8</v>
      </c>
      <c r="L43" s="12">
        <v>11.2</v>
      </c>
      <c r="M43" s="12">
        <v>10.6</v>
      </c>
      <c r="N43" s="12">
        <v>4.2</v>
      </c>
      <c r="O43" s="12">
        <v>4</v>
      </c>
      <c r="P43" s="12">
        <v>4.8</v>
      </c>
      <c r="Q43" s="12">
        <v>5</v>
      </c>
      <c r="R43" s="12">
        <v>3.6</v>
      </c>
      <c r="S43" s="12">
        <v>6.8</v>
      </c>
      <c r="T43" s="12">
        <v>10.199999999999999</v>
      </c>
      <c r="U43" s="12">
        <v>5.8</v>
      </c>
      <c r="V43" s="12">
        <v>8</v>
      </c>
      <c r="W43" s="12">
        <v>3.6</v>
      </c>
      <c r="X43" s="12">
        <v>1.2</v>
      </c>
      <c r="Y43" s="12">
        <v>2.8</v>
      </c>
      <c r="Z43" s="12">
        <v>4.4000000000000004</v>
      </c>
      <c r="AA43" s="12">
        <v>57.4</v>
      </c>
      <c r="AB43" s="12">
        <v>40</v>
      </c>
      <c r="AC43" s="12">
        <v>210.4</v>
      </c>
      <c r="AD43" s="12">
        <v>142.19999999999999</v>
      </c>
      <c r="AE43" s="12">
        <v>107.6</v>
      </c>
      <c r="AF43" s="12">
        <v>156.80000000000001</v>
      </c>
      <c r="AG43" s="12">
        <v>53.4</v>
      </c>
      <c r="AH43" s="12">
        <v>116.6</v>
      </c>
      <c r="AI43" s="12">
        <v>107.4</v>
      </c>
      <c r="AJ43" s="12">
        <v>49.6</v>
      </c>
      <c r="AK43" s="12">
        <v>4</v>
      </c>
      <c r="AL43" s="12">
        <v>7.4</v>
      </c>
      <c r="AM43" s="12">
        <v>2.6</v>
      </c>
      <c r="AN43" s="12">
        <v>13</v>
      </c>
      <c r="AO43" s="12">
        <v>25.8</v>
      </c>
      <c r="AP43" s="12">
        <v>3.2</v>
      </c>
      <c r="AQ43" s="12">
        <v>52.4</v>
      </c>
      <c r="AR43" s="12">
        <v>28.6</v>
      </c>
      <c r="AS43" s="12">
        <v>2</v>
      </c>
      <c r="AT43" s="13">
        <v>1335.4</v>
      </c>
      <c r="AU43" s="14"/>
      <c r="AX43" s="15"/>
    </row>
    <row r="44" spans="1:50">
      <c r="A44" s="1" t="s">
        <v>55</v>
      </c>
      <c r="B44" s="12">
        <v>16.2</v>
      </c>
      <c r="C44" s="12">
        <v>38</v>
      </c>
      <c r="D44" s="12">
        <v>28.4</v>
      </c>
      <c r="E44" s="12">
        <v>46.8</v>
      </c>
      <c r="F44" s="12">
        <v>138</v>
      </c>
      <c r="G44" s="12">
        <v>27.8</v>
      </c>
      <c r="H44" s="12">
        <v>44</v>
      </c>
      <c r="I44" s="12">
        <v>30.2</v>
      </c>
      <c r="J44" s="12">
        <v>47.4</v>
      </c>
      <c r="K44" s="12">
        <v>15.2</v>
      </c>
      <c r="L44" s="12">
        <v>20.6</v>
      </c>
      <c r="M44" s="12">
        <v>33</v>
      </c>
      <c r="N44" s="12">
        <v>9.1999999999999993</v>
      </c>
      <c r="O44" s="12">
        <v>6.6</v>
      </c>
      <c r="P44" s="12">
        <v>5</v>
      </c>
      <c r="Q44" s="12">
        <v>3</v>
      </c>
      <c r="R44" s="12">
        <v>9.1999999999999993</v>
      </c>
      <c r="S44" s="12">
        <v>24.4</v>
      </c>
      <c r="T44" s="12">
        <v>36.200000000000003</v>
      </c>
      <c r="U44" s="12">
        <v>61.4</v>
      </c>
      <c r="V44" s="12">
        <v>90.2</v>
      </c>
      <c r="W44" s="12">
        <v>52.2</v>
      </c>
      <c r="X44" s="12">
        <v>44.8</v>
      </c>
      <c r="Y44" s="12">
        <v>81.8</v>
      </c>
      <c r="Z44" s="12">
        <v>37.6</v>
      </c>
      <c r="AA44" s="12">
        <v>345.6</v>
      </c>
      <c r="AB44" s="12">
        <v>290.39999999999998</v>
      </c>
      <c r="AC44" s="12">
        <v>1241</v>
      </c>
      <c r="AD44" s="12">
        <v>388.8</v>
      </c>
      <c r="AE44" s="12">
        <v>137</v>
      </c>
      <c r="AF44" s="12">
        <v>115</v>
      </c>
      <c r="AG44" s="12">
        <v>53.4</v>
      </c>
      <c r="AH44" s="12">
        <v>53.4</v>
      </c>
      <c r="AI44" s="12">
        <v>92</v>
      </c>
      <c r="AJ44" s="12">
        <v>39.6</v>
      </c>
      <c r="AK44" s="12">
        <v>6.2</v>
      </c>
      <c r="AL44" s="12">
        <v>73.599999999999994</v>
      </c>
      <c r="AM44" s="12">
        <v>16.2</v>
      </c>
      <c r="AN44" s="12">
        <v>48.2</v>
      </c>
      <c r="AO44" s="12">
        <v>11.6</v>
      </c>
      <c r="AP44" s="12">
        <v>32</v>
      </c>
      <c r="AQ44" s="12">
        <v>37.799999999999997</v>
      </c>
      <c r="AR44" s="12">
        <v>184.2</v>
      </c>
      <c r="AS44" s="12">
        <v>11.6</v>
      </c>
      <c r="AT44" s="13">
        <v>4124.8</v>
      </c>
      <c r="AU44" s="14"/>
      <c r="AX44" s="15"/>
    </row>
    <row r="45" spans="1:50">
      <c r="A45" s="1" t="s">
        <v>56</v>
      </c>
      <c r="B45" s="12">
        <v>9.1999999999999993</v>
      </c>
      <c r="C45" s="12">
        <v>14</v>
      </c>
      <c r="D45" s="12">
        <v>11.2</v>
      </c>
      <c r="E45" s="12">
        <v>17.2</v>
      </c>
      <c r="F45" s="12">
        <v>67.400000000000006</v>
      </c>
      <c r="G45" s="12">
        <v>19.8</v>
      </c>
      <c r="H45" s="12">
        <v>20.6</v>
      </c>
      <c r="I45" s="12">
        <v>21.6</v>
      </c>
      <c r="J45" s="12">
        <v>29.8</v>
      </c>
      <c r="K45" s="12">
        <v>8.8000000000000007</v>
      </c>
      <c r="L45" s="12">
        <v>14</v>
      </c>
      <c r="M45" s="12">
        <v>18.2</v>
      </c>
      <c r="N45" s="12">
        <v>4.5999999999999996</v>
      </c>
      <c r="O45" s="12">
        <v>5.6</v>
      </c>
      <c r="P45" s="12">
        <v>5.4</v>
      </c>
      <c r="Q45" s="12">
        <v>2.8</v>
      </c>
      <c r="R45" s="12">
        <v>3.2</v>
      </c>
      <c r="S45" s="12">
        <v>4.8</v>
      </c>
      <c r="T45" s="12">
        <v>15.2</v>
      </c>
      <c r="U45" s="12">
        <v>15.6</v>
      </c>
      <c r="V45" s="12">
        <v>17.600000000000001</v>
      </c>
      <c r="W45" s="12">
        <v>9.1999999999999993</v>
      </c>
      <c r="X45" s="12">
        <v>4</v>
      </c>
      <c r="Y45" s="12">
        <v>21.2</v>
      </c>
      <c r="Z45" s="12">
        <v>12</v>
      </c>
      <c r="AA45" s="12">
        <v>170.4</v>
      </c>
      <c r="AB45" s="12">
        <v>126</v>
      </c>
      <c r="AC45" s="12">
        <v>474</v>
      </c>
      <c r="AD45" s="12">
        <v>291.8</v>
      </c>
      <c r="AE45" s="12">
        <v>166.4</v>
      </c>
      <c r="AF45" s="12">
        <v>201.4</v>
      </c>
      <c r="AG45" s="12">
        <v>54.2</v>
      </c>
      <c r="AH45" s="12">
        <v>61</v>
      </c>
      <c r="AI45" s="12">
        <v>173.8</v>
      </c>
      <c r="AJ45" s="12">
        <v>30.8</v>
      </c>
      <c r="AK45" s="12">
        <v>3.4</v>
      </c>
      <c r="AL45" s="12">
        <v>9.6</v>
      </c>
      <c r="AM45" s="12">
        <v>5</v>
      </c>
      <c r="AN45" s="12">
        <v>18.8</v>
      </c>
      <c r="AO45" s="12">
        <v>16.2</v>
      </c>
      <c r="AP45" s="12">
        <v>25.4</v>
      </c>
      <c r="AQ45" s="12">
        <v>332</v>
      </c>
      <c r="AR45" s="12">
        <v>14.8</v>
      </c>
      <c r="AS45" s="12">
        <v>1.4</v>
      </c>
      <c r="AT45" s="13">
        <v>2549.400000000001</v>
      </c>
      <c r="AU45" s="14"/>
      <c r="AX45" s="15"/>
    </row>
    <row r="46" spans="1:50">
      <c r="A46" s="1" t="s">
        <v>62</v>
      </c>
      <c r="B46" s="12">
        <v>1.2</v>
      </c>
      <c r="C46" s="12">
        <v>2</v>
      </c>
      <c r="D46" s="12">
        <v>5.2</v>
      </c>
      <c r="E46" s="12">
        <v>3.4</v>
      </c>
      <c r="F46" s="12">
        <v>12.4</v>
      </c>
      <c r="G46" s="12">
        <v>4.4000000000000004</v>
      </c>
      <c r="H46" s="12">
        <v>5.8</v>
      </c>
      <c r="I46" s="12">
        <v>7.2</v>
      </c>
      <c r="J46" s="12">
        <v>3.8</v>
      </c>
      <c r="K46" s="12">
        <v>18</v>
      </c>
      <c r="L46" s="12">
        <v>23.4</v>
      </c>
      <c r="M46" s="12">
        <v>83.4</v>
      </c>
      <c r="N46" s="12">
        <v>15.6</v>
      </c>
      <c r="O46" s="12">
        <v>55.4</v>
      </c>
      <c r="P46" s="12">
        <v>17.2</v>
      </c>
      <c r="Q46" s="12">
        <v>9.8000000000000007</v>
      </c>
      <c r="R46" s="12">
        <v>7.8</v>
      </c>
      <c r="S46" s="12">
        <v>11</v>
      </c>
      <c r="T46" s="12">
        <v>3.6</v>
      </c>
      <c r="U46" s="12">
        <v>2.2000000000000002</v>
      </c>
      <c r="V46" s="12">
        <v>3.6</v>
      </c>
      <c r="W46" s="12">
        <v>0.4</v>
      </c>
      <c r="X46" s="12">
        <v>0.4</v>
      </c>
      <c r="Y46" s="12">
        <v>1.2</v>
      </c>
      <c r="Z46" s="12">
        <v>1.4</v>
      </c>
      <c r="AA46" s="12">
        <v>106.2</v>
      </c>
      <c r="AB46" s="12">
        <v>51.2</v>
      </c>
      <c r="AC46" s="12">
        <v>103.2</v>
      </c>
      <c r="AD46" s="12">
        <v>45.6</v>
      </c>
      <c r="AE46" s="12">
        <v>10.4</v>
      </c>
      <c r="AF46" s="12">
        <v>9.4</v>
      </c>
      <c r="AG46" s="12">
        <v>4.5999999999999996</v>
      </c>
      <c r="AH46" s="12">
        <v>5.2</v>
      </c>
      <c r="AI46" s="12">
        <v>16</v>
      </c>
      <c r="AJ46" s="12">
        <v>0.8</v>
      </c>
      <c r="AK46" s="12">
        <v>36.4</v>
      </c>
      <c r="AL46" s="12">
        <v>8.4</v>
      </c>
      <c r="AM46" s="12">
        <v>0.2</v>
      </c>
      <c r="AN46" s="12">
        <v>1.4</v>
      </c>
      <c r="AO46" s="12">
        <v>1</v>
      </c>
      <c r="AP46" s="12">
        <v>2</v>
      </c>
      <c r="AQ46" s="12">
        <v>19</v>
      </c>
      <c r="AR46" s="12">
        <v>3.4</v>
      </c>
      <c r="AS46" s="12">
        <v>4</v>
      </c>
      <c r="AT46" s="13">
        <v>728.19999999999993</v>
      </c>
      <c r="AU46" s="14"/>
      <c r="AX46" s="15"/>
    </row>
    <row r="47" spans="1:50">
      <c r="A47" s="11" t="s">
        <v>49</v>
      </c>
      <c r="B47" s="14">
        <v>1462.2000000000003</v>
      </c>
      <c r="C47" s="14">
        <v>2285</v>
      </c>
      <c r="D47" s="14">
        <v>1569.6000000000004</v>
      </c>
      <c r="E47" s="14">
        <v>1870.0000000000005</v>
      </c>
      <c r="F47" s="14">
        <v>4463.7999999999984</v>
      </c>
      <c r="G47" s="14">
        <v>2121.8000000000006</v>
      </c>
      <c r="H47" s="14">
        <v>3158.1999999999994</v>
      </c>
      <c r="I47" s="14">
        <v>2394.3999999999992</v>
      </c>
      <c r="J47" s="14">
        <v>2849.6000000000008</v>
      </c>
      <c r="K47" s="14">
        <v>2235.6000000000004</v>
      </c>
      <c r="L47" s="14">
        <v>3449.400000000001</v>
      </c>
      <c r="M47" s="14">
        <v>3766.6000000000008</v>
      </c>
      <c r="N47" s="14">
        <v>1698.3999999999999</v>
      </c>
      <c r="O47" s="14">
        <v>2191.7999999999997</v>
      </c>
      <c r="P47" s="14">
        <v>1492.8</v>
      </c>
      <c r="Q47" s="14">
        <v>890.39999999999986</v>
      </c>
      <c r="R47" s="14">
        <v>1185.1999999999994</v>
      </c>
      <c r="S47" s="14">
        <v>2360.6000000000004</v>
      </c>
      <c r="T47" s="14">
        <v>1679.8000000000002</v>
      </c>
      <c r="U47" s="14">
        <v>1436</v>
      </c>
      <c r="V47" s="14">
        <v>2155.1999999999998</v>
      </c>
      <c r="W47" s="14">
        <v>1118.2000000000003</v>
      </c>
      <c r="X47" s="14">
        <v>834.39999999999986</v>
      </c>
      <c r="Y47" s="14">
        <v>2200.8000000000002</v>
      </c>
      <c r="Z47" s="14">
        <v>2465.8000000000006</v>
      </c>
      <c r="AA47" s="14">
        <v>8226.6</v>
      </c>
      <c r="AB47" s="14">
        <v>5448.7999999999993</v>
      </c>
      <c r="AC47" s="14">
        <v>17914.599999999999</v>
      </c>
      <c r="AD47" s="14">
        <v>9060.1999999999989</v>
      </c>
      <c r="AE47" s="14">
        <v>7003.4000000000015</v>
      </c>
      <c r="AF47" s="14">
        <v>7002.4000000000005</v>
      </c>
      <c r="AG47" s="14">
        <v>3015.9999999999995</v>
      </c>
      <c r="AH47" s="14">
        <v>4695.6000000000004</v>
      </c>
      <c r="AI47" s="14">
        <v>3563.6</v>
      </c>
      <c r="AJ47" s="14">
        <v>1188.5999999999997</v>
      </c>
      <c r="AK47" s="14">
        <v>937.99999999999989</v>
      </c>
      <c r="AL47" s="14">
        <v>2641.8000000000011</v>
      </c>
      <c r="AM47" s="14">
        <v>491</v>
      </c>
      <c r="AN47" s="14">
        <v>1831.6</v>
      </c>
      <c r="AO47" s="14">
        <v>813.40000000000009</v>
      </c>
      <c r="AP47" s="14">
        <v>1292.8000000000006</v>
      </c>
      <c r="AQ47" s="14">
        <v>5273.6</v>
      </c>
      <c r="AR47" s="14">
        <v>2351.1999999999998</v>
      </c>
      <c r="AS47" s="14">
        <v>665.79999999999984</v>
      </c>
      <c r="AT47" s="14">
        <v>136754.6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37" sqref="B37"/>
    </sheetView>
  </sheetViews>
  <sheetFormatPr baseColWidth="10" defaultColWidth="8.83203125" defaultRowHeight="12" x14ac:dyDescent="0"/>
  <cols>
    <col min="1" max="10" width="8.1640625" customWidth="1" collapsed="1"/>
  </cols>
  <sheetData>
    <row r="1" spans="1:10">
      <c r="A1" s="2" t="s">
        <v>63</v>
      </c>
      <c r="D1" s="10"/>
      <c r="G1" s="20">
        <f>'Weekday OD'!G1</f>
        <v>40664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>
        <v>45.476190476190482</v>
      </c>
      <c r="C5" s="4">
        <v>27.714285714285715</v>
      </c>
      <c r="D5" s="4">
        <v>96.904761904761898</v>
      </c>
      <c r="E5" s="4">
        <v>124.33333333333333</v>
      </c>
      <c r="F5" s="4">
        <v>466.95238095238096</v>
      </c>
      <c r="G5" s="4">
        <v>803.66666666666663</v>
      </c>
      <c r="H5" s="4">
        <v>659.19047619047626</v>
      </c>
      <c r="I5" s="4">
        <v>917.76190476190482</v>
      </c>
      <c r="J5" s="5">
        <v>3142</v>
      </c>
    </row>
    <row r="6" spans="1:10">
      <c r="A6" s="1" t="s">
        <v>26</v>
      </c>
      <c r="B6" s="4">
        <v>26.761904761904763</v>
      </c>
      <c r="C6" s="4">
        <v>36.047619047619051</v>
      </c>
      <c r="D6" s="4">
        <v>64.523809523809518</v>
      </c>
      <c r="E6" s="4">
        <v>113.61904761904762</v>
      </c>
      <c r="F6" s="4">
        <v>487.1904761904762</v>
      </c>
      <c r="G6" s="4">
        <v>1024.4761904761906</v>
      </c>
      <c r="H6" s="4">
        <v>882.14285714285711</v>
      </c>
      <c r="I6" s="4">
        <v>1701.6666666666667</v>
      </c>
      <c r="J6" s="5">
        <v>4336.4285714285716</v>
      </c>
    </row>
    <row r="7" spans="1:10">
      <c r="A7" s="1" t="s">
        <v>27</v>
      </c>
      <c r="B7" s="4">
        <v>146.8095238095238</v>
      </c>
      <c r="C7" s="4">
        <v>86.857142857142861</v>
      </c>
      <c r="D7" s="4">
        <v>52.38095238095238</v>
      </c>
      <c r="E7" s="4">
        <v>82.380952380952394</v>
      </c>
      <c r="F7" s="4">
        <v>460.80952380952385</v>
      </c>
      <c r="G7" s="4">
        <v>761.04761904761904</v>
      </c>
      <c r="H7" s="4">
        <v>515.2380952380953</v>
      </c>
      <c r="I7" s="4">
        <v>1486.8571428571429</v>
      </c>
      <c r="J7" s="5">
        <v>3592.3809523809523</v>
      </c>
    </row>
    <row r="8" spans="1:10">
      <c r="A8" s="1" t="s">
        <v>28</v>
      </c>
      <c r="B8" s="4">
        <v>91.761904761904759</v>
      </c>
      <c r="C8" s="4">
        <v>92.714285714285722</v>
      </c>
      <c r="D8" s="4">
        <v>90.047619047619051</v>
      </c>
      <c r="E8" s="4">
        <v>30.428571428571427</v>
      </c>
      <c r="F8" s="4">
        <v>282.52380952380952</v>
      </c>
      <c r="G8" s="4">
        <v>479.61904761904759</v>
      </c>
      <c r="H8" s="4">
        <v>366.66666666666663</v>
      </c>
      <c r="I8" s="4">
        <v>920.57142857142856</v>
      </c>
      <c r="J8" s="5">
        <v>2354.333333333333</v>
      </c>
    </row>
    <row r="9" spans="1:10">
      <c r="A9" s="1">
        <v>16</v>
      </c>
      <c r="B9" s="4">
        <v>391.04761904761909</v>
      </c>
      <c r="C9" s="4">
        <v>397</v>
      </c>
      <c r="D9" s="4">
        <v>548.23809523809518</v>
      </c>
      <c r="E9" s="4">
        <v>309.38095238095235</v>
      </c>
      <c r="F9" s="4">
        <v>17.904761904761905</v>
      </c>
      <c r="G9" s="4">
        <v>150.76190476190476</v>
      </c>
      <c r="H9" s="4">
        <v>153.61904761904762</v>
      </c>
      <c r="I9" s="4">
        <v>438.14285714285717</v>
      </c>
      <c r="J9" s="5">
        <v>2406.0952380952381</v>
      </c>
    </row>
    <row r="10" spans="1:10">
      <c r="A10" s="1">
        <v>24</v>
      </c>
      <c r="B10" s="4">
        <v>639.19047619047615</v>
      </c>
      <c r="C10" s="4">
        <v>746.23809523809518</v>
      </c>
      <c r="D10" s="4">
        <v>922.95238095238096</v>
      </c>
      <c r="E10" s="4">
        <v>481.47619047619048</v>
      </c>
      <c r="F10" s="4">
        <v>147.76190476190476</v>
      </c>
      <c r="G10" s="4">
        <v>25.904761904761902</v>
      </c>
      <c r="H10" s="4">
        <v>139.76190476190476</v>
      </c>
      <c r="I10" s="4">
        <v>431.71428571428572</v>
      </c>
      <c r="J10" s="5">
        <v>3534.9999999999995</v>
      </c>
    </row>
    <row r="11" spans="1:10">
      <c r="A11" s="1" t="s">
        <v>29</v>
      </c>
      <c r="B11" s="4">
        <v>592.33333333333337</v>
      </c>
      <c r="C11" s="4">
        <v>668.95238095238096</v>
      </c>
      <c r="D11" s="4">
        <v>654.14285714285711</v>
      </c>
      <c r="E11" s="4">
        <v>335.57142857142856</v>
      </c>
      <c r="F11" s="4">
        <v>161.33333333333334</v>
      </c>
      <c r="G11" s="4">
        <v>148.66666666666666</v>
      </c>
      <c r="H11" s="4">
        <v>16.80952380952381</v>
      </c>
      <c r="I11" s="4">
        <v>90.142857142857139</v>
      </c>
      <c r="J11" s="5">
        <v>2667.9523809523812</v>
      </c>
    </row>
    <row r="12" spans="1:10">
      <c r="A12" s="1" t="s">
        <v>30</v>
      </c>
      <c r="B12" s="4">
        <v>790.2380952380953</v>
      </c>
      <c r="C12" s="4">
        <v>951.76190476190482</v>
      </c>
      <c r="D12" s="4">
        <v>2006.6666666666667</v>
      </c>
      <c r="E12" s="4">
        <v>867.19047619047615</v>
      </c>
      <c r="F12" s="4">
        <v>402.47619047619042</v>
      </c>
      <c r="G12" s="4">
        <v>439.71428571428572</v>
      </c>
      <c r="H12" s="4">
        <v>87.38095238095238</v>
      </c>
      <c r="I12" s="4">
        <v>49.428571428571431</v>
      </c>
      <c r="J12" s="5">
        <v>5594.8571428571431</v>
      </c>
    </row>
    <row r="13" spans="1:10" s="3" customFormat="1">
      <c r="A13" s="3" t="s">
        <v>49</v>
      </c>
      <c r="B13" s="5">
        <v>2723.6190476190477</v>
      </c>
      <c r="C13" s="5">
        <v>3007.2857142857138</v>
      </c>
      <c r="D13" s="5">
        <v>4435.8571428571431</v>
      </c>
      <c r="E13" s="5">
        <v>2344.3809523809523</v>
      </c>
      <c r="F13" s="5">
        <v>2426.9523809523807</v>
      </c>
      <c r="G13" s="5">
        <v>3833.8571428571427</v>
      </c>
      <c r="H13" s="5">
        <v>2820.8095238095239</v>
      </c>
      <c r="I13" s="5">
        <v>6036.2857142857138</v>
      </c>
      <c r="J13" s="5">
        <v>27630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>
        <v>19.5</v>
      </c>
      <c r="C17" s="4">
        <v>6.25</v>
      </c>
      <c r="D17" s="4">
        <v>39.5</v>
      </c>
      <c r="E17" s="4">
        <v>27</v>
      </c>
      <c r="F17" s="4">
        <v>154.75</v>
      </c>
      <c r="G17" s="4">
        <v>206.5</v>
      </c>
      <c r="H17" s="4">
        <v>120.5</v>
      </c>
      <c r="I17" s="4">
        <v>260</v>
      </c>
      <c r="J17" s="5">
        <v>834</v>
      </c>
    </row>
    <row r="18" spans="1:10">
      <c r="A18" s="1" t="s">
        <v>26</v>
      </c>
      <c r="B18" s="4">
        <v>5.25</v>
      </c>
      <c r="C18" s="4">
        <v>13.5</v>
      </c>
      <c r="D18" s="4">
        <v>19.75</v>
      </c>
      <c r="E18" s="4">
        <v>17.25</v>
      </c>
      <c r="F18" s="4">
        <v>148</v>
      </c>
      <c r="G18" s="4">
        <v>236.5</v>
      </c>
      <c r="H18" s="4">
        <v>218</v>
      </c>
      <c r="I18" s="4">
        <v>722.5</v>
      </c>
      <c r="J18" s="5">
        <v>1380.75</v>
      </c>
    </row>
    <row r="19" spans="1:10">
      <c r="A19" s="1" t="s">
        <v>27</v>
      </c>
      <c r="B19" s="4">
        <v>42.5</v>
      </c>
      <c r="C19" s="4">
        <v>18.75</v>
      </c>
      <c r="D19" s="4">
        <v>61.5</v>
      </c>
      <c r="E19" s="4">
        <v>37.75</v>
      </c>
      <c r="F19" s="4">
        <v>419.25</v>
      </c>
      <c r="G19" s="4">
        <v>615.75</v>
      </c>
      <c r="H19" s="4">
        <v>386.5</v>
      </c>
      <c r="I19" s="4">
        <v>1066.5</v>
      </c>
      <c r="J19" s="5">
        <v>2648.5</v>
      </c>
    </row>
    <row r="20" spans="1:10">
      <c r="A20" s="1" t="s">
        <v>28</v>
      </c>
      <c r="B20" s="4">
        <v>21.5</v>
      </c>
      <c r="C20" s="4">
        <v>13.75</v>
      </c>
      <c r="D20" s="4">
        <v>45.5</v>
      </c>
      <c r="E20" s="4">
        <v>25.25</v>
      </c>
      <c r="F20" s="4">
        <v>184.75</v>
      </c>
      <c r="G20" s="4">
        <v>252.75</v>
      </c>
      <c r="H20" s="4">
        <v>149.75</v>
      </c>
      <c r="I20" s="4">
        <v>318.25</v>
      </c>
      <c r="J20" s="5">
        <v>1011.5</v>
      </c>
    </row>
    <row r="21" spans="1:10">
      <c r="A21" s="1">
        <v>16</v>
      </c>
      <c r="B21" s="4">
        <v>137</v>
      </c>
      <c r="C21" s="4">
        <v>82</v>
      </c>
      <c r="D21" s="4">
        <v>450.75</v>
      </c>
      <c r="E21" s="4">
        <v>189</v>
      </c>
      <c r="F21" s="4">
        <v>24.5</v>
      </c>
      <c r="G21" s="4">
        <v>133.5</v>
      </c>
      <c r="H21" s="4">
        <v>105.5</v>
      </c>
      <c r="I21" s="4">
        <v>249.75</v>
      </c>
      <c r="J21" s="5">
        <v>1372</v>
      </c>
    </row>
    <row r="22" spans="1:10">
      <c r="A22" s="1">
        <v>24</v>
      </c>
      <c r="B22" s="4">
        <v>163.25</v>
      </c>
      <c r="C22" s="4">
        <v>147.25</v>
      </c>
      <c r="D22" s="4">
        <v>678.25</v>
      </c>
      <c r="E22" s="4">
        <v>259.75</v>
      </c>
      <c r="F22" s="4">
        <v>113.5</v>
      </c>
      <c r="G22" s="4">
        <v>30</v>
      </c>
      <c r="H22" s="4">
        <v>108.75</v>
      </c>
      <c r="I22" s="4">
        <v>244.5</v>
      </c>
      <c r="J22" s="5">
        <v>1745.25</v>
      </c>
    </row>
    <row r="23" spans="1:10">
      <c r="A23" s="1" t="s">
        <v>29</v>
      </c>
      <c r="B23" s="4">
        <v>107</v>
      </c>
      <c r="C23" s="4">
        <v>113.25</v>
      </c>
      <c r="D23" s="4">
        <v>478</v>
      </c>
      <c r="E23" s="4">
        <v>134</v>
      </c>
      <c r="F23" s="4">
        <v>91.5</v>
      </c>
      <c r="G23" s="4">
        <v>99.75</v>
      </c>
      <c r="H23" s="4">
        <v>16.25</v>
      </c>
      <c r="I23" s="4">
        <v>42.5</v>
      </c>
      <c r="J23" s="5">
        <v>1082.25</v>
      </c>
    </row>
    <row r="24" spans="1:10">
      <c r="A24" s="1" t="s">
        <v>30</v>
      </c>
      <c r="B24" s="4">
        <v>206.5</v>
      </c>
      <c r="C24" s="4">
        <v>247</v>
      </c>
      <c r="D24" s="4">
        <v>1379</v>
      </c>
      <c r="E24" s="4">
        <v>292.25</v>
      </c>
      <c r="F24" s="4">
        <v>211.5</v>
      </c>
      <c r="G24" s="4">
        <v>206.75</v>
      </c>
      <c r="H24" s="4">
        <v>41.75</v>
      </c>
      <c r="I24" s="4">
        <v>30.5</v>
      </c>
      <c r="J24" s="5">
        <v>2615.25</v>
      </c>
    </row>
    <row r="25" spans="1:10" s="3" customFormat="1">
      <c r="A25" s="3" t="s">
        <v>49</v>
      </c>
      <c r="B25" s="5">
        <v>702.5</v>
      </c>
      <c r="C25" s="5">
        <v>641.75</v>
      </c>
      <c r="D25" s="5">
        <v>3152.25</v>
      </c>
      <c r="E25" s="5">
        <v>982.25</v>
      </c>
      <c r="F25" s="5">
        <v>1347.75</v>
      </c>
      <c r="G25" s="5">
        <v>1781.5</v>
      </c>
      <c r="H25" s="5">
        <v>1147</v>
      </c>
      <c r="I25" s="5">
        <v>2934.5</v>
      </c>
      <c r="J25" s="5">
        <v>12690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>
        <v>22.6</v>
      </c>
      <c r="C29" s="4">
        <v>4.4000000000000004</v>
      </c>
      <c r="D29" s="4">
        <v>23.2</v>
      </c>
      <c r="E29" s="4">
        <v>18</v>
      </c>
      <c r="F29" s="4">
        <v>101.80000000000001</v>
      </c>
      <c r="G29" s="4">
        <v>134.79999999999998</v>
      </c>
      <c r="H29" s="4">
        <v>77.8</v>
      </c>
      <c r="I29" s="4">
        <v>164.8</v>
      </c>
      <c r="J29" s="5">
        <v>547.4</v>
      </c>
    </row>
    <row r="30" spans="1:10">
      <c r="A30" s="1" t="s">
        <v>26</v>
      </c>
      <c r="B30" s="4">
        <v>2.6</v>
      </c>
      <c r="C30" s="4">
        <v>13.799999999999999</v>
      </c>
      <c r="D30" s="4">
        <v>11.6</v>
      </c>
      <c r="E30" s="4">
        <v>15.2</v>
      </c>
      <c r="F30" s="4">
        <v>95.600000000000009</v>
      </c>
      <c r="G30" s="4">
        <v>163.6</v>
      </c>
      <c r="H30" s="4">
        <v>120.2</v>
      </c>
      <c r="I30" s="4">
        <v>428.2</v>
      </c>
      <c r="J30" s="5">
        <v>850.8</v>
      </c>
    </row>
    <row r="31" spans="1:10">
      <c r="A31" s="1" t="s">
        <v>27</v>
      </c>
      <c r="B31" s="4">
        <v>26.4</v>
      </c>
      <c r="C31" s="4">
        <v>8.4</v>
      </c>
      <c r="D31" s="4">
        <v>57.2</v>
      </c>
      <c r="E31" s="4">
        <v>28.2</v>
      </c>
      <c r="F31" s="4">
        <v>274.8</v>
      </c>
      <c r="G31" s="4">
        <v>403.59999999999997</v>
      </c>
      <c r="H31" s="4">
        <v>240.2</v>
      </c>
      <c r="I31" s="4">
        <v>675.6</v>
      </c>
      <c r="J31" s="5">
        <v>1714.4</v>
      </c>
    </row>
    <row r="32" spans="1:10">
      <c r="A32" s="1" t="s">
        <v>28</v>
      </c>
      <c r="B32" s="4">
        <v>15.2</v>
      </c>
      <c r="C32" s="4">
        <v>8.8000000000000007</v>
      </c>
      <c r="D32" s="4">
        <v>29</v>
      </c>
      <c r="E32" s="4">
        <v>29.200000000000003</v>
      </c>
      <c r="F32" s="4">
        <v>144</v>
      </c>
      <c r="G32" s="4">
        <v>185.8</v>
      </c>
      <c r="H32" s="4">
        <v>101.60000000000001</v>
      </c>
      <c r="I32" s="4">
        <v>247.79999999999998</v>
      </c>
      <c r="J32" s="5">
        <v>761.4</v>
      </c>
    </row>
    <row r="33" spans="1:10">
      <c r="A33" s="1">
        <v>16</v>
      </c>
      <c r="B33" s="4">
        <v>92</v>
      </c>
      <c r="C33" s="4">
        <v>55.4</v>
      </c>
      <c r="D33" s="4">
        <v>346.8</v>
      </c>
      <c r="E33" s="4">
        <v>146.39999999999998</v>
      </c>
      <c r="F33" s="4">
        <v>27.2</v>
      </c>
      <c r="G33" s="4">
        <v>85.8</v>
      </c>
      <c r="H33" s="4">
        <v>70.8</v>
      </c>
      <c r="I33" s="4">
        <v>160.20000000000002</v>
      </c>
      <c r="J33" s="5">
        <v>984.6</v>
      </c>
    </row>
    <row r="34" spans="1:10">
      <c r="A34" s="1">
        <v>24</v>
      </c>
      <c r="B34" s="4">
        <v>121.8</v>
      </c>
      <c r="C34" s="4">
        <v>89.8</v>
      </c>
      <c r="D34" s="4">
        <v>492.4</v>
      </c>
      <c r="E34" s="4">
        <v>190.8</v>
      </c>
      <c r="F34" s="4">
        <v>79.2</v>
      </c>
      <c r="G34" s="4">
        <v>31.2</v>
      </c>
      <c r="H34" s="4">
        <v>86.8</v>
      </c>
      <c r="I34" s="4">
        <v>174</v>
      </c>
      <c r="J34" s="5">
        <v>1266</v>
      </c>
    </row>
    <row r="35" spans="1:10">
      <c r="A35" s="1" t="s">
        <v>29</v>
      </c>
      <c r="B35" s="4">
        <v>67.400000000000006</v>
      </c>
      <c r="C35" s="4">
        <v>81.8</v>
      </c>
      <c r="D35" s="4">
        <v>340.8</v>
      </c>
      <c r="E35" s="4">
        <v>94.4</v>
      </c>
      <c r="F35" s="4">
        <v>76.2</v>
      </c>
      <c r="G35" s="4">
        <v>89</v>
      </c>
      <c r="H35" s="4">
        <v>14</v>
      </c>
      <c r="I35" s="4">
        <v>22</v>
      </c>
      <c r="J35" s="5">
        <v>785.6</v>
      </c>
    </row>
    <row r="36" spans="1:10">
      <c r="A36" s="1" t="s">
        <v>30</v>
      </c>
      <c r="B36" s="4">
        <v>153.19999999999999</v>
      </c>
      <c r="C36" s="4">
        <v>152.79999999999998</v>
      </c>
      <c r="D36" s="4">
        <v>1020</v>
      </c>
      <c r="E36" s="4">
        <v>215.4</v>
      </c>
      <c r="F36" s="4">
        <v>143</v>
      </c>
      <c r="G36" s="4">
        <v>162.6</v>
      </c>
      <c r="H36" s="4">
        <v>24.6</v>
      </c>
      <c r="I36" s="4">
        <v>25.599999999999998</v>
      </c>
      <c r="J36" s="5">
        <v>1897.1999999999998</v>
      </c>
    </row>
    <row r="37" spans="1:10" s="3" customFormat="1">
      <c r="A37" s="3" t="s">
        <v>49</v>
      </c>
      <c r="B37" s="5">
        <v>501.2</v>
      </c>
      <c r="C37" s="5">
        <v>415.20000000000005</v>
      </c>
      <c r="D37" s="5">
        <v>2321</v>
      </c>
      <c r="E37" s="5">
        <v>737.6</v>
      </c>
      <c r="F37" s="5">
        <v>941.80000000000018</v>
      </c>
      <c r="G37" s="5">
        <v>1256.3999999999999</v>
      </c>
      <c r="H37" s="5">
        <v>735.99999999999989</v>
      </c>
      <c r="I37" s="5">
        <v>1898.1999999999998</v>
      </c>
      <c r="J37" s="5">
        <v>8808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OD</vt:lpstr>
      <vt:lpstr>Saturday OD</vt:lpstr>
      <vt:lpstr>Sunday OD</vt:lpstr>
      <vt:lpstr>FP Adult_Clipper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2014-05-07T06:11:26Z</dcterms:modified>
</cp:coreProperties>
</file>