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 activeTab="3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/>
  <c r="AX13" i="2"/>
  <c r="AX23" i="2"/>
  <c r="AW14" i="2"/>
  <c r="AY12" i="2"/>
  <c r="AW24" i="2"/>
  <c r="AX14" i="2"/>
  <c r="AY13" i="2"/>
  <c r="AX24" i="2"/>
  <c r="AY14" i="2"/>
  <c r="AY24" i="2"/>
  <c r="AW15" i="2"/>
  <c r="AZ12" i="2"/>
  <c r="AW25" i="2"/>
  <c r="AX15" i="2"/>
  <c r="AZ13" i="2"/>
  <c r="AX25" i="2"/>
  <c r="AY15" i="2"/>
  <c r="AZ14" i="2"/>
  <c r="AY25" i="2"/>
  <c r="AZ15" i="2"/>
  <c r="AZ25" i="2"/>
  <c r="AW16" i="2"/>
  <c r="BA12" i="2"/>
  <c r="AW26" i="2"/>
  <c r="AX16" i="2"/>
  <c r="AY16" i="2"/>
  <c r="AZ16" i="2"/>
  <c r="BA16" i="2"/>
  <c r="BB16" i="2"/>
  <c r="BC16" i="2"/>
  <c r="BD16" i="2"/>
  <c r="BA13" i="2"/>
  <c r="AX26" i="2"/>
  <c r="BA14" i="2"/>
  <c r="AY26" i="2"/>
  <c r="BA15" i="2"/>
  <c r="AZ26" i="2"/>
  <c r="BA26" i="2"/>
  <c r="AW17" i="2"/>
  <c r="BB12" i="2"/>
  <c r="AW27" i="2"/>
  <c r="AX17" i="2"/>
  <c r="BB13" i="2"/>
  <c r="AX27" i="2"/>
  <c r="AY17" i="2"/>
  <c r="BB14" i="2"/>
  <c r="AY27" i="2"/>
  <c r="AZ17" i="2"/>
  <c r="BB15" i="2"/>
  <c r="AZ27" i="2"/>
  <c r="BA17" i="2"/>
  <c r="BA27" i="2"/>
  <c r="BB17" i="2"/>
  <c r="BB27" i="2"/>
  <c r="AW18" i="2"/>
  <c r="AW19" i="2"/>
  <c r="BC12" i="2"/>
  <c r="AW28" i="2"/>
  <c r="AX18" i="2"/>
  <c r="BC13" i="2"/>
  <c r="AX28" i="2"/>
  <c r="AY18" i="2"/>
  <c r="AY19" i="2"/>
  <c r="BC14" i="2"/>
  <c r="AY28" i="2"/>
  <c r="AZ18" i="2"/>
  <c r="BC15" i="2"/>
  <c r="AZ28" i="2"/>
  <c r="BA18" i="2"/>
  <c r="BA28" i="2"/>
  <c r="BB18" i="2"/>
  <c r="BC17" i="2"/>
  <c r="BB28" i="2"/>
  <c r="BC18" i="2"/>
  <c r="BC28" i="2"/>
  <c r="AX19" i="2"/>
  <c r="AZ19" i="2"/>
  <c r="BB19" i="2"/>
  <c r="BD17" i="2"/>
  <c r="BD15" i="2"/>
  <c r="BD13" i="2"/>
  <c r="AW5" i="2"/>
  <c r="AW4" i="2"/>
  <c r="AZ3" i="2"/>
  <c r="AW3" i="2"/>
  <c r="G1" i="2"/>
  <c r="AW12" i="3"/>
  <c r="AW22" i="3"/>
  <c r="AW13" i="3"/>
  <c r="AX13" i="3"/>
  <c r="AY13" i="3"/>
  <c r="AZ13" i="3"/>
  <c r="BA13" i="3"/>
  <c r="BB13" i="3"/>
  <c r="BC13" i="3"/>
  <c r="BD13" i="3"/>
  <c r="AX12" i="3"/>
  <c r="AW23" i="3"/>
  <c r="AX23" i="3"/>
  <c r="AW14" i="3"/>
  <c r="AY12" i="3"/>
  <c r="AW24" i="3"/>
  <c r="AX14" i="3"/>
  <c r="AX15" i="3"/>
  <c r="AX16" i="3"/>
  <c r="AX17" i="3"/>
  <c r="AX18" i="3"/>
  <c r="AX19" i="3"/>
  <c r="AX24" i="3"/>
  <c r="AY14" i="3"/>
  <c r="AY24" i="3"/>
  <c r="AW15" i="3"/>
  <c r="AZ12" i="3"/>
  <c r="AW25" i="3"/>
  <c r="AY15" i="3"/>
  <c r="AZ15" i="3"/>
  <c r="BA15" i="3"/>
  <c r="BB15" i="3"/>
  <c r="BC15" i="3"/>
  <c r="BD15" i="3"/>
  <c r="AX25" i="3"/>
  <c r="AZ14" i="3"/>
  <c r="AY25" i="3"/>
  <c r="AZ25" i="3"/>
  <c r="AW16" i="3"/>
  <c r="BA12" i="3"/>
  <c r="AW26" i="3"/>
  <c r="AX26" i="3"/>
  <c r="AY16" i="3"/>
  <c r="BA14" i="3"/>
  <c r="AY26" i="3"/>
  <c r="AZ16" i="3"/>
  <c r="AZ26" i="3"/>
  <c r="BA16" i="3"/>
  <c r="BA26" i="3"/>
  <c r="AW17" i="3"/>
  <c r="AY17" i="3"/>
  <c r="AZ17" i="3"/>
  <c r="BA17" i="3"/>
  <c r="BB17" i="3"/>
  <c r="BC17" i="3"/>
  <c r="BD17" i="3"/>
  <c r="BB12" i="3"/>
  <c r="AW27" i="3"/>
  <c r="AX27" i="3"/>
  <c r="BB14" i="3"/>
  <c r="AY27" i="3"/>
  <c r="AZ27" i="3"/>
  <c r="BB16" i="3"/>
  <c r="BA27" i="3"/>
  <c r="BB27" i="3"/>
  <c r="AW18" i="3"/>
  <c r="BC12" i="3"/>
  <c r="AW28" i="3"/>
  <c r="AX28" i="3"/>
  <c r="AY18" i="3"/>
  <c r="BC14" i="3"/>
  <c r="AY28" i="3"/>
  <c r="AZ18" i="3"/>
  <c r="AZ28" i="3"/>
  <c r="BA18" i="3"/>
  <c r="BC16" i="3"/>
  <c r="BA28" i="3"/>
  <c r="BB18" i="3"/>
  <c r="BB28" i="3"/>
  <c r="BC18" i="3"/>
  <c r="BC28" i="3"/>
  <c r="AW19" i="3"/>
  <c r="AY19" i="3"/>
  <c r="BA19" i="3"/>
  <c r="BC19" i="3"/>
  <c r="BD18" i="3"/>
  <c r="BD16" i="3"/>
  <c r="BD14" i="3"/>
  <c r="BD12" i="3"/>
  <c r="AW5" i="3"/>
  <c r="AZ4" i="3"/>
  <c r="AW4" i="3"/>
  <c r="AW3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W16" i="1"/>
  <c r="AW17" i="1"/>
  <c r="AW18" i="1"/>
  <c r="AW19" i="1"/>
  <c r="AZ12" i="1"/>
  <c r="AW25" i="1"/>
  <c r="AX15" i="1"/>
  <c r="AZ13" i="1"/>
  <c r="AX25" i="1"/>
  <c r="AY15" i="1"/>
  <c r="AY16" i="1"/>
  <c r="AY17" i="1"/>
  <c r="AY18" i="1"/>
  <c r="AY19" i="1"/>
  <c r="AZ14" i="1"/>
  <c r="AY25" i="1"/>
  <c r="AZ15" i="1"/>
  <c r="AZ25" i="1"/>
  <c r="BA12" i="1"/>
  <c r="AW26" i="1"/>
  <c r="AX16" i="1"/>
  <c r="AZ16" i="1"/>
  <c r="BA16" i="1"/>
  <c r="BB16" i="1"/>
  <c r="BC16" i="1"/>
  <c r="BD16" i="1"/>
  <c r="BA13" i="1"/>
  <c r="AX26" i="1"/>
  <c r="BA14" i="1"/>
  <c r="AY26" i="1"/>
  <c r="BA15" i="1"/>
  <c r="AZ26" i="1"/>
  <c r="BA26" i="1"/>
  <c r="BB12" i="1"/>
  <c r="AW27" i="1"/>
  <c r="AX17" i="1"/>
  <c r="BB13" i="1"/>
  <c r="AX27" i="1"/>
  <c r="BB14" i="1"/>
  <c r="AY27" i="1"/>
  <c r="AZ17" i="1"/>
  <c r="BB15" i="1"/>
  <c r="AZ27" i="1"/>
  <c r="BA17" i="1"/>
  <c r="BA27" i="1"/>
  <c r="BB17" i="1"/>
  <c r="BB27" i="1"/>
  <c r="AX18" i="1"/>
  <c r="AZ18" i="1"/>
  <c r="BA18" i="1"/>
  <c r="BB18" i="1"/>
  <c r="BC18" i="1"/>
  <c r="BD18" i="1"/>
  <c r="BC12" i="1"/>
  <c r="BC13" i="1"/>
  <c r="AX28" i="1"/>
  <c r="BC14" i="1"/>
  <c r="AY28" i="1"/>
  <c r="BC15" i="1"/>
  <c r="AZ28" i="1"/>
  <c r="BA28" i="1"/>
  <c r="BC17" i="1"/>
  <c r="BB28" i="1"/>
  <c r="BC28" i="1"/>
  <c r="AX19" i="1"/>
  <c r="AZ19" i="1"/>
  <c r="BB19" i="1"/>
  <c r="BD17" i="1"/>
  <c r="BD15" i="1"/>
  <c r="BD13" i="1"/>
  <c r="AW5" i="1"/>
  <c r="AW4" i="1"/>
  <c r="AZ3" i="1"/>
  <c r="AW3" i="1"/>
  <c r="BD28" i="3"/>
  <c r="BD28" i="2"/>
  <c r="AW28" i="1"/>
  <c r="BD28" i="1"/>
  <c r="AZ4" i="1"/>
  <c r="BD12" i="1"/>
  <c r="BD14" i="1"/>
  <c r="BC19" i="1"/>
  <c r="BA19" i="1"/>
  <c r="BD19" i="1"/>
  <c r="BA3" i="1"/>
  <c r="AZ3" i="3"/>
  <c r="BB19" i="3"/>
  <c r="AZ19" i="3"/>
  <c r="BD19" i="3"/>
  <c r="BA4" i="3"/>
  <c r="AZ4" i="2"/>
  <c r="BD12" i="2"/>
  <c r="BD14" i="2"/>
  <c r="BD18" i="2"/>
  <c r="BC19" i="2"/>
  <c r="BA19" i="2"/>
  <c r="BD19" i="2"/>
  <c r="BA3" i="2"/>
  <c r="BA4" i="2"/>
  <c r="BA4" i="1"/>
  <c r="BA3" i="3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<sst xmlns="http://schemas.openxmlformats.org/spreadsheetml/2006/main" count="400" uniqueCount="63">
  <si>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</si>
  <si>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</si>
  <si>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</si>
  <si>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</si>
  <si>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</si>
  <si>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</si>
  <si>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</si>
  <si>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</si>
  <si>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</si>
  <si>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</si>
  <si>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</si>
  <si>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</si>
  <si>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</si>
  <si>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</si>
  <si>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</si>
  <si>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</si>
  <si>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</si>
  <si>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</si>
  <si>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</si>
  <si>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</si>
  <si>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</si>
  <si>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</si>
  <si>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</si>
  <si>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</si>
  <si>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</si>
  <si>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</si>
  <si>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</si>
  <si>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</si>
  <si>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</si>
  <si>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</si>
  <si>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</si>
  <si>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</si>
  <si>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</si>
  <si>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</si>
  <si>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</si>
  <si>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</si>
  <si>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</si>
  <si>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</si>
  <si>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</si>
  <si>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</si>
  <si>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</si>
  <si>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</si>
  <si>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</si>
  <si>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</si>
  <si>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</si>
  <si>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</si>
  <si>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</si>
  <si>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</si>
  <si>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</si>
  <si>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</si>
  <si>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</si>
  <si>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</si>
  <si>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</si>
  <si>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</si>
  <si>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</si>
  <si>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</si>
  <si>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</si>
  <si>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</si>
  <si>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</si>
  <si>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</si>
  <si>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</si>
  <si>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</si>
  <si>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Fast Pass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</si>
</sst>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39995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6.8636363636363633</v>
      </c>
      <c r="C3" s="12">
        <v>101.72727272727273</v>
      </c>
      <c r="D3" s="12">
        <v>114.81818181818181</v>
      </c>
      <c r="E3" s="12">
        <v>76.5</v>
      </c>
      <c r="F3" s="12">
        <v>354.81818181818181</v>
      </c>
      <c r="G3" s="12">
        <v>108.54545454545455</v>
      </c>
      <c r="H3" s="12">
        <v>133.86363636363637</v>
      </c>
      <c r="I3" s="12">
        <v>125.86363636363636</v>
      </c>
      <c r="J3" s="12">
        <v>178.81818181818181</v>
      </c>
      <c r="K3" s="12">
        <v>39</v>
      </c>
      <c r="L3" s="12">
        <v>98.954545454545453</v>
      </c>
      <c r="M3" s="12">
        <v>83.318181818181813</v>
      </c>
      <c r="N3" s="12">
        <v>40.954545454545453</v>
      </c>
      <c r="O3" s="12">
        <v>39.454545454545453</v>
      </c>
      <c r="P3" s="12">
        <v>38</v>
      </c>
      <c r="Q3" s="12">
        <v>21.863636363636363</v>
      </c>
      <c r="R3" s="12">
        <v>12.5</v>
      </c>
      <c r="S3" s="12">
        <v>36.636363636363633</v>
      </c>
      <c r="T3" s="12">
        <v>25.5</v>
      </c>
      <c r="U3" s="12">
        <v>13.090909090909092</v>
      </c>
      <c r="V3" s="12">
        <v>20.181818181818183</v>
      </c>
      <c r="W3" s="12">
        <v>8.045454545454545</v>
      </c>
      <c r="X3" s="12">
        <v>5.5909090909090908</v>
      </c>
      <c r="Y3" s="12">
        <v>18.227272727272727</v>
      </c>
      <c r="Z3" s="12">
        <v>22.681818181818183</v>
      </c>
      <c r="AA3" s="12">
        <v>238.31818181818181</v>
      </c>
      <c r="AB3" s="12">
        <v>217.95454545454547</v>
      </c>
      <c r="AC3" s="12">
        <v>286.09090909090907</v>
      </c>
      <c r="AD3" s="12">
        <v>206.13636363636363</v>
      </c>
      <c r="AE3" s="12">
        <v>110.95454545454545</v>
      </c>
      <c r="AF3" s="12">
        <v>105.45454545454545</v>
      </c>
      <c r="AG3" s="12">
        <v>25.5</v>
      </c>
      <c r="AH3" s="12">
        <v>42.81818181818182</v>
      </c>
      <c r="AI3" s="12">
        <v>31.272727272727273</v>
      </c>
      <c r="AJ3" s="12">
        <v>14</v>
      </c>
      <c r="AK3" s="12">
        <v>8.545454545454545</v>
      </c>
      <c r="AL3" s="12">
        <v>20.90909090909091</v>
      </c>
      <c r="AM3" s="12">
        <v>5.0909090909090908</v>
      </c>
      <c r="AN3" s="12">
        <v>38.68181818181818</v>
      </c>
      <c r="AO3" s="12">
        <v>9.1818181818181817</v>
      </c>
      <c r="AP3" s="12">
        <v>10.590909090909092</v>
      </c>
      <c r="AQ3" s="12">
        <v>30.772727272727273</v>
      </c>
      <c r="AR3" s="12">
        <v>24.636363636363637</v>
      </c>
      <c r="AS3" s="13">
        <v>3152.7272727272725</v>
      </c>
      <c r="AT3" s="14"/>
      <c r="AV3" s="9" t="s">
        <v>38</v>
      </c>
      <c r="AW3" s="12">
        <f>SUM(B3:Z27,AK3:AN27,B38:Z41,AK38:AN41)</f>
        <v>76159.227272727192</v>
      </c>
      <c r="AY3" s="9" t="s">
        <v>39</v>
      </c>
      <c r="AZ3" s="15">
        <f>SUM(AW12:AW18,AX12:BC12)</f>
        <v>214875.72727272726</v>
      </c>
      <c r="BA3" s="16">
        <f>AZ3/BD$19</f>
        <v>0.64649864847400307</v>
      </c>
    </row>
    <row r="4" spans="1:56">
      <c r="A4" s="1" t="s">
        <v>3</v>
      </c>
      <c r="B4" s="12">
        <v>132.04545454545453</v>
      </c>
      <c r="C4" s="12">
        <v>10.590909090909092</v>
      </c>
      <c r="D4" s="12">
        <v>104.5</v>
      </c>
      <c r="E4" s="12">
        <v>78.272727272727266</v>
      </c>
      <c r="F4" s="12">
        <v>843.09090909090912</v>
      </c>
      <c r="G4" s="12">
        <v>166.40909090909091</v>
      </c>
      <c r="H4" s="12">
        <v>264.72727272727275</v>
      </c>
      <c r="I4" s="12">
        <v>423.81818181818181</v>
      </c>
      <c r="J4" s="12">
        <v>591.86363636363637</v>
      </c>
      <c r="K4" s="12">
        <v>106.59090909090909</v>
      </c>
      <c r="L4" s="12">
        <v>146.04545454545453</v>
      </c>
      <c r="M4" s="12">
        <v>148.86363636363637</v>
      </c>
      <c r="N4" s="12">
        <v>53.68181818181818</v>
      </c>
      <c r="O4" s="12">
        <v>50.68181818181818</v>
      </c>
      <c r="P4" s="12">
        <v>64.590909090909093</v>
      </c>
      <c r="Q4" s="12">
        <v>32.545454545454547</v>
      </c>
      <c r="R4" s="12">
        <v>31</v>
      </c>
      <c r="S4" s="12">
        <v>76.181818181818187</v>
      </c>
      <c r="T4" s="12">
        <v>43.454545454545453</v>
      </c>
      <c r="U4" s="12">
        <v>22.045454545454547</v>
      </c>
      <c r="V4" s="12">
        <v>29</v>
      </c>
      <c r="W4" s="12">
        <v>9.6818181818181817</v>
      </c>
      <c r="X4" s="12">
        <v>12.818181818181818</v>
      </c>
      <c r="Y4" s="12">
        <v>26.727272727272727</v>
      </c>
      <c r="Z4" s="12">
        <v>43.31818181818182</v>
      </c>
      <c r="AA4" s="12">
        <v>822.27272727272725</v>
      </c>
      <c r="AB4" s="12">
        <v>783.31818181818187</v>
      </c>
      <c r="AC4" s="12">
        <v>734.18181818181813</v>
      </c>
      <c r="AD4" s="12">
        <v>636.36363636363637</v>
      </c>
      <c r="AE4" s="12">
        <v>138.54545454545453</v>
      </c>
      <c r="AF4" s="12">
        <v>139.81818181818181</v>
      </c>
      <c r="AG4" s="12">
        <v>44.863636363636367</v>
      </c>
      <c r="AH4" s="12">
        <v>71.318181818181813</v>
      </c>
      <c r="AI4" s="12">
        <v>75.681818181818187</v>
      </c>
      <c r="AJ4" s="12">
        <v>19.636363636363637</v>
      </c>
      <c r="AK4" s="12">
        <v>8.3181818181818183</v>
      </c>
      <c r="AL4" s="12">
        <v>39.5</v>
      </c>
      <c r="AM4" s="12">
        <v>9.3636363636363633</v>
      </c>
      <c r="AN4" s="12">
        <v>43.409090909090907</v>
      </c>
      <c r="AO4" s="12">
        <v>20.90909090909091</v>
      </c>
      <c r="AP4" s="12">
        <v>24.863636363636363</v>
      </c>
      <c r="AQ4" s="12">
        <v>61.363636363636367</v>
      </c>
      <c r="AR4" s="12">
        <v>49.909090909090907</v>
      </c>
      <c r="AS4" s="13">
        <v>7236.1818181818171</v>
      </c>
      <c r="AT4" s="14"/>
      <c r="AV4" s="9" t="s">
        <v>40</v>
      </c>
      <c r="AW4" s="12">
        <f>SUM(AA28:AJ37, AA42:AJ45, AO28:AR37, AO42:AR45)</f>
        <v>97251.590909090912</v>
      </c>
      <c r="AY4" s="9" t="s">
        <v>41</v>
      </c>
      <c r="AZ4" s="15">
        <f>SUM(AX13:BB18)</f>
        <v>110528.31818181816</v>
      </c>
      <c r="BA4" s="16">
        <f>AZ4/BD$19</f>
        <v>0.33254760428084662</v>
      </c>
    </row>
    <row r="5" spans="1:56">
      <c r="A5" s="1" t="s">
        <v>4</v>
      </c>
      <c r="B5" s="12">
        <v>118.36363636363636</v>
      </c>
      <c r="C5" s="12">
        <v>84.13636363636364</v>
      </c>
      <c r="D5" s="12">
        <v>6.0909090909090908</v>
      </c>
      <c r="E5" s="12">
        <v>64.090909090909093</v>
      </c>
      <c r="F5" s="12">
        <v>621.31818181818187</v>
      </c>
      <c r="G5" s="12">
        <v>79.36363636363636</v>
      </c>
      <c r="H5" s="12">
        <v>127.31818181818181</v>
      </c>
      <c r="I5" s="12">
        <v>212.63636363636363</v>
      </c>
      <c r="J5" s="12">
        <v>277.09090909090907</v>
      </c>
      <c r="K5" s="12">
        <v>89.227272727272734</v>
      </c>
      <c r="L5" s="12">
        <v>64.909090909090907</v>
      </c>
      <c r="M5" s="12">
        <v>73.63636363636364</v>
      </c>
      <c r="N5" s="12">
        <v>21.818181818181817</v>
      </c>
      <c r="O5" s="12">
        <v>16.318181818181817</v>
      </c>
      <c r="P5" s="12">
        <v>27.09090909090909</v>
      </c>
      <c r="Q5" s="12">
        <v>10.681818181818182</v>
      </c>
      <c r="R5" s="12">
        <v>7.5</v>
      </c>
      <c r="S5" s="12">
        <v>37.545454545454547</v>
      </c>
      <c r="T5" s="12">
        <v>24.272727272727273</v>
      </c>
      <c r="U5" s="12">
        <v>13.636363636363637</v>
      </c>
      <c r="V5" s="12">
        <v>27.545454545454547</v>
      </c>
      <c r="W5" s="12">
        <v>11.5</v>
      </c>
      <c r="X5" s="12">
        <v>11.909090909090908</v>
      </c>
      <c r="Y5" s="12">
        <v>32.545454545454547</v>
      </c>
      <c r="Z5" s="12">
        <v>15</v>
      </c>
      <c r="AA5" s="12">
        <v>493.59090909090907</v>
      </c>
      <c r="AB5" s="12">
        <v>506.04545454545456</v>
      </c>
      <c r="AC5" s="12">
        <v>373.22727272727275</v>
      </c>
      <c r="AD5" s="12">
        <v>292.95454545454544</v>
      </c>
      <c r="AE5" s="12">
        <v>62.363636363636367</v>
      </c>
      <c r="AF5" s="12">
        <v>44.18181818181818</v>
      </c>
      <c r="AG5" s="12">
        <v>26.727272727272727</v>
      </c>
      <c r="AH5" s="12">
        <v>30.90909090909091</v>
      </c>
      <c r="AI5" s="12">
        <v>29.454545454545453</v>
      </c>
      <c r="AJ5" s="12">
        <v>4.1363636363636367</v>
      </c>
      <c r="AK5" s="12">
        <v>4.8636363636363633</v>
      </c>
      <c r="AL5" s="12">
        <v>20.181818181818183</v>
      </c>
      <c r="AM5" s="12">
        <v>3.6363636363636362</v>
      </c>
      <c r="AN5" s="12">
        <v>10.409090909090908</v>
      </c>
      <c r="AO5" s="12">
        <v>5.5909090909090908</v>
      </c>
      <c r="AP5" s="12">
        <v>4.2727272727272725</v>
      </c>
      <c r="AQ5" s="12">
        <v>56.545454545454547</v>
      </c>
      <c r="AR5" s="12">
        <v>18.363636363636363</v>
      </c>
      <c r="AS5" s="13">
        <v>4063</v>
      </c>
      <c r="AT5" s="14"/>
      <c r="AV5" s="9" t="s">
        <v>42</v>
      </c>
      <c r="AW5" s="12">
        <f>SUM(AA3:AJ27,B28:Z37,AA38:AJ41,AK28:AN37, B42:Z45, AK42:AN45, AO3:AR27, AO38:AR41)</f>
        <v>158957.5909090908</v>
      </c>
    </row>
    <row r="6" spans="1:56">
      <c r="A6" s="1" t="s">
        <v>5</v>
      </c>
      <c r="B6" s="12">
        <v>74.181818181818187</v>
      </c>
      <c r="C6" s="12">
        <v>67.272727272727266</v>
      </c>
      <c r="D6" s="12">
        <v>62.636363636363633</v>
      </c>
      <c r="E6" s="12">
        <v>5.9090909090909092</v>
      </c>
      <c r="F6" s="12">
        <v>165.95454545454547</v>
      </c>
      <c r="G6" s="12">
        <v>53.772727272727273</v>
      </c>
      <c r="H6" s="12">
        <v>91</v>
      </c>
      <c r="I6" s="12">
        <v>194.63636363636363</v>
      </c>
      <c r="J6" s="12">
        <v>241.77272727272728</v>
      </c>
      <c r="K6" s="12">
        <v>67.954545454545453</v>
      </c>
      <c r="L6" s="12">
        <v>68.181818181818187</v>
      </c>
      <c r="M6" s="12">
        <v>73.36363636363636</v>
      </c>
      <c r="N6" s="12">
        <v>22.181818181818183</v>
      </c>
      <c r="O6" s="12">
        <v>21.863636363636363</v>
      </c>
      <c r="P6" s="12">
        <v>15.727272727272727</v>
      </c>
      <c r="Q6" s="12">
        <v>6.6818181818181817</v>
      </c>
      <c r="R6" s="12">
        <v>9.7272727272727266</v>
      </c>
      <c r="S6" s="12">
        <v>28.90909090909091</v>
      </c>
      <c r="T6" s="12">
        <v>18.772727272727273</v>
      </c>
      <c r="U6" s="12">
        <v>16.636363636363637</v>
      </c>
      <c r="V6" s="12">
        <v>23.772727272727273</v>
      </c>
      <c r="W6" s="12">
        <v>10.863636363636363</v>
      </c>
      <c r="X6" s="12">
        <v>10.863636363636363</v>
      </c>
      <c r="Y6" s="12">
        <v>19.227272727272727</v>
      </c>
      <c r="Z6" s="12">
        <v>14.227272727272727</v>
      </c>
      <c r="AA6" s="12">
        <v>601.77272727272725</v>
      </c>
      <c r="AB6" s="12">
        <v>578.36363636363637</v>
      </c>
      <c r="AC6" s="12">
        <v>389.81818181818181</v>
      </c>
      <c r="AD6" s="12">
        <v>367.04545454545456</v>
      </c>
      <c r="AE6" s="12">
        <v>124.95454545454545</v>
      </c>
      <c r="AF6" s="12">
        <v>67.36363636363636</v>
      </c>
      <c r="AG6" s="12">
        <v>27.863636363636363</v>
      </c>
      <c r="AH6" s="12">
        <v>17.454545454545453</v>
      </c>
      <c r="AI6" s="12">
        <v>29</v>
      </c>
      <c r="AJ6" s="12">
        <v>3.8636363636363638</v>
      </c>
      <c r="AK6" s="12">
        <v>7.6818181818181817</v>
      </c>
      <c r="AL6" s="12">
        <v>16</v>
      </c>
      <c r="AM6" s="12">
        <v>4.4545454545454541</v>
      </c>
      <c r="AN6" s="12">
        <v>8.8636363636363633</v>
      </c>
      <c r="AO6" s="12">
        <v>5.4090909090909092</v>
      </c>
      <c r="AP6" s="12">
        <v>5.2272727272727275</v>
      </c>
      <c r="AQ6" s="12">
        <v>75.13636363636364</v>
      </c>
      <c r="AR6" s="12">
        <v>22.545454545454547</v>
      </c>
      <c r="AS6" s="13">
        <v>3738.909090909091</v>
      </c>
      <c r="AT6" s="14"/>
      <c r="AW6" s="12"/>
    </row>
    <row r="7" spans="1:56">
      <c r="A7" s="1" t="s">
        <v>6</v>
      </c>
      <c r="B7" s="12">
        <v>380.81818181818181</v>
      </c>
      <c r="C7" s="12">
        <v>864.5</v>
      </c>
      <c r="D7" s="12">
        <v>614.90909090909088</v>
      </c>
      <c r="E7" s="12">
        <v>188.27272727272728</v>
      </c>
      <c r="F7" s="12">
        <v>18.5</v>
      </c>
      <c r="G7" s="12">
        <v>322.77272727272725</v>
      </c>
      <c r="H7" s="12">
        <v>433.68181818181819</v>
      </c>
      <c r="I7" s="12">
        <v>446.09090909090907</v>
      </c>
      <c r="J7" s="12">
        <v>548.13636363636363</v>
      </c>
      <c r="K7" s="12">
        <v>254.45454545454547</v>
      </c>
      <c r="L7" s="12">
        <v>298</v>
      </c>
      <c r="M7" s="12">
        <v>240.59090909090909</v>
      </c>
      <c r="N7" s="12">
        <v>191.54545454545453</v>
      </c>
      <c r="O7" s="12">
        <v>168.95454545454547</v>
      </c>
      <c r="P7" s="12">
        <v>132.90909090909091</v>
      </c>
      <c r="Q7" s="12">
        <v>107.22727272727273</v>
      </c>
      <c r="R7" s="12">
        <v>172.27272727272728</v>
      </c>
      <c r="S7" s="12">
        <v>396.90909090909093</v>
      </c>
      <c r="T7" s="12">
        <v>125.22727272727273</v>
      </c>
      <c r="U7" s="12">
        <v>165.22727272727272</v>
      </c>
      <c r="V7" s="12">
        <v>186.77272727272728</v>
      </c>
      <c r="W7" s="12">
        <v>107.09090909090909</v>
      </c>
      <c r="X7" s="12">
        <v>88.63636363636364</v>
      </c>
      <c r="Y7" s="12">
        <v>60.590909090909093</v>
      </c>
      <c r="Z7" s="12">
        <v>74.13636363636364</v>
      </c>
      <c r="AA7" s="12">
        <v>893.59090909090912</v>
      </c>
      <c r="AB7" s="12">
        <v>775.68181818181813</v>
      </c>
      <c r="AC7" s="12">
        <v>999.13636363636363</v>
      </c>
      <c r="AD7" s="12">
        <v>770.9545454545455</v>
      </c>
      <c r="AE7" s="12">
        <v>320.81818181818181</v>
      </c>
      <c r="AF7" s="12">
        <v>295.27272727272725</v>
      </c>
      <c r="AG7" s="12">
        <v>141.59090909090909</v>
      </c>
      <c r="AH7" s="12">
        <v>135.5</v>
      </c>
      <c r="AI7" s="12">
        <v>127.90909090909091</v>
      </c>
      <c r="AJ7" s="12">
        <v>41.227272727272727</v>
      </c>
      <c r="AK7" s="12">
        <v>63.409090909090907</v>
      </c>
      <c r="AL7" s="12">
        <v>216.18181818181819</v>
      </c>
      <c r="AM7" s="12">
        <v>36.045454545454547</v>
      </c>
      <c r="AN7" s="12">
        <v>115.36363636363636</v>
      </c>
      <c r="AO7" s="12">
        <v>38.68181818181818</v>
      </c>
      <c r="AP7" s="12">
        <v>28.863636363636363</v>
      </c>
      <c r="AQ7" s="12">
        <v>163.77272727272728</v>
      </c>
      <c r="AR7" s="12">
        <v>177.90909090909091</v>
      </c>
      <c r="AS7" s="13">
        <v>11930.136363636362</v>
      </c>
      <c r="AT7" s="14"/>
      <c r="AW7" s="12"/>
    </row>
    <row r="8" spans="1:56">
      <c r="A8" s="1" t="s">
        <v>7</v>
      </c>
      <c r="B8" s="12">
        <v>111.59090909090909</v>
      </c>
      <c r="C8" s="12">
        <v>144.90909090909091</v>
      </c>
      <c r="D8" s="12">
        <v>73.63636363636364</v>
      </c>
      <c r="E8" s="12">
        <v>47.772727272727273</v>
      </c>
      <c r="F8" s="12">
        <v>275.04545454545456</v>
      </c>
      <c r="G8" s="12">
        <v>5.7727272727272725</v>
      </c>
      <c r="H8" s="12">
        <v>89.63636363636364</v>
      </c>
      <c r="I8" s="12">
        <v>187.45454545454547</v>
      </c>
      <c r="J8" s="12">
        <v>223.04545454545453</v>
      </c>
      <c r="K8" s="12">
        <v>73.86363636363636</v>
      </c>
      <c r="L8" s="12">
        <v>110.5</v>
      </c>
      <c r="M8" s="12">
        <v>115.31818181818181</v>
      </c>
      <c r="N8" s="12">
        <v>43.590909090909093</v>
      </c>
      <c r="O8" s="12">
        <v>47.18181818181818</v>
      </c>
      <c r="P8" s="12">
        <v>41.31818181818182</v>
      </c>
      <c r="Q8" s="12">
        <v>19.59090909090909</v>
      </c>
      <c r="R8" s="12">
        <v>30.681818181818183</v>
      </c>
      <c r="S8" s="12">
        <v>59.863636363636367</v>
      </c>
      <c r="T8" s="12">
        <v>27.59090909090909</v>
      </c>
      <c r="U8" s="12">
        <v>21.954545454545453</v>
      </c>
      <c r="V8" s="12">
        <v>31.181818181818183</v>
      </c>
      <c r="W8" s="12">
        <v>9.7272727272727266</v>
      </c>
      <c r="X8" s="12">
        <v>9.2272727272727266</v>
      </c>
      <c r="Y8" s="12">
        <v>18.5</v>
      </c>
      <c r="Z8" s="12">
        <v>39.590909090909093</v>
      </c>
      <c r="AA8" s="12">
        <v>482.27272727272725</v>
      </c>
      <c r="AB8" s="12">
        <v>463.86363636363637</v>
      </c>
      <c r="AC8" s="12">
        <v>355.63636363636363</v>
      </c>
      <c r="AD8" s="12">
        <v>349.04545454545456</v>
      </c>
      <c r="AE8" s="12">
        <v>157.40909090909091</v>
      </c>
      <c r="AF8" s="12">
        <v>104.63636363636364</v>
      </c>
      <c r="AG8" s="12">
        <v>27.181818181818183</v>
      </c>
      <c r="AH8" s="12">
        <v>28.863636363636363</v>
      </c>
      <c r="AI8" s="12">
        <v>26.818181818181817</v>
      </c>
      <c r="AJ8" s="12">
        <v>8.045454545454545</v>
      </c>
      <c r="AK8" s="12">
        <v>12.636363636363637</v>
      </c>
      <c r="AL8" s="12">
        <v>36.31818181818182</v>
      </c>
      <c r="AM8" s="12">
        <v>6.1363636363636367</v>
      </c>
      <c r="AN8" s="12">
        <v>30.272727272727273</v>
      </c>
      <c r="AO8" s="12">
        <v>6.9090909090909092</v>
      </c>
      <c r="AP8" s="12">
        <v>5.0454545454545459</v>
      </c>
      <c r="AQ8" s="12">
        <v>49.272727272727273</v>
      </c>
      <c r="AR8" s="12">
        <v>24.772727272727273</v>
      </c>
      <c r="AS8" s="13">
        <v>4033.6818181818185</v>
      </c>
      <c r="AT8" s="14"/>
      <c r="AW8" s="15"/>
    </row>
    <row r="9" spans="1:56">
      <c r="A9" s="1" t="s">
        <v>8</v>
      </c>
      <c r="B9" s="12">
        <v>147.95454545454547</v>
      </c>
      <c r="C9" s="12">
        <v>264.31818181818181</v>
      </c>
      <c r="D9" s="12">
        <v>113.72727272727273</v>
      </c>
      <c r="E9" s="12">
        <v>87.36363636363636</v>
      </c>
      <c r="F9" s="12">
        <v>389.54545454545456</v>
      </c>
      <c r="G9" s="12">
        <v>89.454545454545453</v>
      </c>
      <c r="H9" s="12">
        <v>12.409090909090908</v>
      </c>
      <c r="I9" s="12">
        <v>164.54545454545453</v>
      </c>
      <c r="J9" s="12">
        <v>239.13636363636363</v>
      </c>
      <c r="K9" s="12">
        <v>85.772727272727266</v>
      </c>
      <c r="L9" s="12">
        <v>154.54545454545453</v>
      </c>
      <c r="M9" s="12">
        <v>183.22727272727272</v>
      </c>
      <c r="N9" s="12">
        <v>103.45454545454545</v>
      </c>
      <c r="O9" s="12">
        <v>106.22727272727273</v>
      </c>
      <c r="P9" s="12">
        <v>110.40909090909091</v>
      </c>
      <c r="Q9" s="12">
        <v>61.772727272727273</v>
      </c>
      <c r="R9" s="12">
        <v>71.909090909090907</v>
      </c>
      <c r="S9" s="12">
        <v>133.27272727272728</v>
      </c>
      <c r="T9" s="12">
        <v>112.63636363636364</v>
      </c>
      <c r="U9" s="12">
        <v>93.63636363636364</v>
      </c>
      <c r="V9" s="12">
        <v>123.54545454545455</v>
      </c>
      <c r="W9" s="12">
        <v>43.409090909090907</v>
      </c>
      <c r="X9" s="12">
        <v>48.272727272727273</v>
      </c>
      <c r="Y9" s="12">
        <v>54.863636363636367</v>
      </c>
      <c r="Z9" s="12">
        <v>68.090909090909093</v>
      </c>
      <c r="AA9" s="12">
        <v>840.18181818181813</v>
      </c>
      <c r="AB9" s="12">
        <v>824.5454545454545</v>
      </c>
      <c r="AC9" s="12">
        <v>692.4545454545455</v>
      </c>
      <c r="AD9" s="12">
        <v>671.59090909090912</v>
      </c>
      <c r="AE9" s="12">
        <v>251.95454545454547</v>
      </c>
      <c r="AF9" s="12">
        <v>183.72727272727272</v>
      </c>
      <c r="AG9" s="12">
        <v>75.181818181818187</v>
      </c>
      <c r="AH9" s="12">
        <v>71.045454545454547</v>
      </c>
      <c r="AI9" s="12">
        <v>64.63636363636364</v>
      </c>
      <c r="AJ9" s="12">
        <v>26.363636363636363</v>
      </c>
      <c r="AK9" s="12">
        <v>28.772727272727273</v>
      </c>
      <c r="AL9" s="12">
        <v>78.045454545454547</v>
      </c>
      <c r="AM9" s="12">
        <v>36.136363636363633</v>
      </c>
      <c r="AN9" s="12">
        <v>146.45454545454547</v>
      </c>
      <c r="AO9" s="12">
        <v>17.59090909090909</v>
      </c>
      <c r="AP9" s="12">
        <v>16.727272727272727</v>
      </c>
      <c r="AQ9" s="12">
        <v>85</v>
      </c>
      <c r="AR9" s="12">
        <v>37.727272727272727</v>
      </c>
      <c r="AS9" s="13">
        <v>7211.636363636364</v>
      </c>
      <c r="AT9" s="14"/>
      <c r="AW9" s="15"/>
    </row>
    <row r="10" spans="1:56">
      <c r="A10" s="1">
        <v>19</v>
      </c>
      <c r="B10" s="12">
        <v>133.72727272727272</v>
      </c>
      <c r="C10" s="12">
        <v>420.54545454545456</v>
      </c>
      <c r="D10" s="12">
        <v>202.90909090909091</v>
      </c>
      <c r="E10" s="12">
        <v>200.04545454545453</v>
      </c>
      <c r="F10" s="12">
        <v>415.72727272727275</v>
      </c>
      <c r="G10" s="12">
        <v>191.45454545454547</v>
      </c>
      <c r="H10" s="12">
        <v>155.36363636363637</v>
      </c>
      <c r="I10" s="12">
        <v>8.7272727272727266</v>
      </c>
      <c r="J10" s="12">
        <v>67</v>
      </c>
      <c r="K10" s="12">
        <v>40.136363636363633</v>
      </c>
      <c r="L10" s="12">
        <v>123.09090909090909</v>
      </c>
      <c r="M10" s="12">
        <v>174.86363636363637</v>
      </c>
      <c r="N10" s="12">
        <v>189</v>
      </c>
      <c r="O10" s="12">
        <v>187.45454545454547</v>
      </c>
      <c r="P10" s="12">
        <v>189.13636363636363</v>
      </c>
      <c r="Q10" s="12">
        <v>148.36363636363637</v>
      </c>
      <c r="R10" s="12">
        <v>182.5</v>
      </c>
      <c r="S10" s="12">
        <v>361.09090909090907</v>
      </c>
      <c r="T10" s="12">
        <v>236.04545454545453</v>
      </c>
      <c r="U10" s="12">
        <v>322.68181818181819</v>
      </c>
      <c r="V10" s="12">
        <v>236.81818181818181</v>
      </c>
      <c r="W10" s="12">
        <v>138.95454545454547</v>
      </c>
      <c r="X10" s="12">
        <v>94.36363636363636</v>
      </c>
      <c r="Y10" s="12">
        <v>133.63636363636363</v>
      </c>
      <c r="Z10" s="12">
        <v>59.31818181818182</v>
      </c>
      <c r="AA10" s="12">
        <v>744.40909090909088</v>
      </c>
      <c r="AB10" s="12">
        <v>643.0454545454545</v>
      </c>
      <c r="AC10" s="12">
        <v>559.63636363636363</v>
      </c>
      <c r="AD10" s="12">
        <v>587.5</v>
      </c>
      <c r="AE10" s="12">
        <v>218.36363636363637</v>
      </c>
      <c r="AF10" s="12">
        <v>202.04545454545453</v>
      </c>
      <c r="AG10" s="12">
        <v>121.45454545454545</v>
      </c>
      <c r="AH10" s="12">
        <v>91.954545454545453</v>
      </c>
      <c r="AI10" s="12">
        <v>125.09090909090909</v>
      </c>
      <c r="AJ10" s="12">
        <v>62.31818181818182</v>
      </c>
      <c r="AK10" s="12">
        <v>60.68181818181818</v>
      </c>
      <c r="AL10" s="12">
        <v>222.5</v>
      </c>
      <c r="AM10" s="12">
        <v>112.63636363636364</v>
      </c>
      <c r="AN10" s="12">
        <v>213.13636363636363</v>
      </c>
      <c r="AO10" s="12">
        <v>61.18181818181818</v>
      </c>
      <c r="AP10" s="12">
        <v>35.227272727272727</v>
      </c>
      <c r="AQ10" s="12">
        <v>42.727272727272727</v>
      </c>
      <c r="AR10" s="12">
        <v>82.272727272727266</v>
      </c>
      <c r="AS10" s="13">
        <v>8799.1363636363621</v>
      </c>
      <c r="AT10" s="14"/>
      <c r="AV10" s="17"/>
      <c r="AW10" s="15"/>
      <c r="BC10" s="11"/>
    </row>
    <row r="11" spans="1:56">
      <c r="A11" s="1">
        <v>12</v>
      </c>
      <c r="B11" s="12">
        <v>184</v>
      </c>
      <c r="C11" s="12">
        <v>589.13636363636363</v>
      </c>
      <c r="D11" s="12">
        <v>272.40909090909093</v>
      </c>
      <c r="E11" s="12">
        <v>236.95454545454547</v>
      </c>
      <c r="F11" s="12">
        <v>485.72727272727275</v>
      </c>
      <c r="G11" s="12">
        <v>224.63636363636363</v>
      </c>
      <c r="H11" s="12">
        <v>229.81818181818181</v>
      </c>
      <c r="I11" s="12">
        <v>62.18181818181818</v>
      </c>
      <c r="J11" s="12">
        <v>14.227272727272727</v>
      </c>
      <c r="K11" s="12">
        <v>50.590909090909093</v>
      </c>
      <c r="L11" s="12">
        <v>218.31818181818181</v>
      </c>
      <c r="M11" s="12">
        <v>315.59090909090907</v>
      </c>
      <c r="N11" s="12">
        <v>344.77272727272725</v>
      </c>
      <c r="O11" s="12">
        <v>364.5</v>
      </c>
      <c r="P11" s="12">
        <v>280.13636363636363</v>
      </c>
      <c r="Q11" s="12">
        <v>194.13636363636363</v>
      </c>
      <c r="R11" s="12">
        <v>230.77272727272728</v>
      </c>
      <c r="S11" s="12">
        <v>446.22727272727275</v>
      </c>
      <c r="T11" s="12">
        <v>304.36363636363637</v>
      </c>
      <c r="U11" s="12">
        <v>367.86363636363637</v>
      </c>
      <c r="V11" s="12">
        <v>315.77272727272725</v>
      </c>
      <c r="W11" s="12">
        <v>188.13636363636363</v>
      </c>
      <c r="X11" s="12">
        <v>143.13636363636363</v>
      </c>
      <c r="Y11" s="12">
        <v>182.13636363636363</v>
      </c>
      <c r="Z11" s="12">
        <v>83.454545454545453</v>
      </c>
      <c r="AA11" s="12">
        <v>880.13636363636363</v>
      </c>
      <c r="AB11" s="12">
        <v>811.0454545454545</v>
      </c>
      <c r="AC11" s="12">
        <v>827.13636363636363</v>
      </c>
      <c r="AD11" s="12">
        <v>743.59090909090912</v>
      </c>
      <c r="AE11" s="12">
        <v>239.40909090909091</v>
      </c>
      <c r="AF11" s="12">
        <v>238.81818181818181</v>
      </c>
      <c r="AG11" s="12">
        <v>130.54545454545453</v>
      </c>
      <c r="AH11" s="12">
        <v>124.5</v>
      </c>
      <c r="AI11" s="12">
        <v>151.18181818181819</v>
      </c>
      <c r="AJ11" s="12">
        <v>96.045454545454547</v>
      </c>
      <c r="AK11" s="12">
        <v>104.54545454545455</v>
      </c>
      <c r="AL11" s="12">
        <v>323.86363636363637</v>
      </c>
      <c r="AM11" s="12">
        <v>123.63636363636364</v>
      </c>
      <c r="AN11" s="12">
        <v>281.5</v>
      </c>
      <c r="AO11" s="12">
        <v>71.772727272727266</v>
      </c>
      <c r="AP11" s="12">
        <v>55.227272727272727</v>
      </c>
      <c r="AQ11" s="12">
        <v>79.681818181818187</v>
      </c>
      <c r="AR11" s="12">
        <v>113.5</v>
      </c>
      <c r="AS11" s="13">
        <v>11725.136363636362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35.954545454545453</v>
      </c>
      <c r="C12" s="12">
        <v>98.227272727272734</v>
      </c>
      <c r="D12" s="12">
        <v>87.545454545454547</v>
      </c>
      <c r="E12" s="12">
        <v>69.36363636363636</v>
      </c>
      <c r="F12" s="12">
        <v>233.81818181818181</v>
      </c>
      <c r="G12" s="12">
        <v>76.727272727272734</v>
      </c>
      <c r="H12" s="12">
        <v>82</v>
      </c>
      <c r="I12" s="12">
        <v>42.954545454545453</v>
      </c>
      <c r="J12" s="12">
        <v>47.136363636363633</v>
      </c>
      <c r="K12" s="12">
        <v>5.0909090909090908</v>
      </c>
      <c r="L12" s="12">
        <v>158.77272727272728</v>
      </c>
      <c r="M12" s="12">
        <v>217.31818181818181</v>
      </c>
      <c r="N12" s="12">
        <v>264.86363636363637</v>
      </c>
      <c r="O12" s="12">
        <v>226.31818181818181</v>
      </c>
      <c r="P12" s="12">
        <v>153.68181818181819</v>
      </c>
      <c r="Q12" s="12">
        <v>93.045454545454547</v>
      </c>
      <c r="R12" s="12">
        <v>116</v>
      </c>
      <c r="S12" s="12">
        <v>169</v>
      </c>
      <c r="T12" s="12">
        <v>29.59090909090909</v>
      </c>
      <c r="U12" s="12">
        <v>23.818181818181817</v>
      </c>
      <c r="V12" s="12">
        <v>28.272727272727273</v>
      </c>
      <c r="W12" s="12">
        <v>12.363636363636363</v>
      </c>
      <c r="X12" s="12">
        <v>16.454545454545453</v>
      </c>
      <c r="Y12" s="12">
        <v>35.636363636363633</v>
      </c>
      <c r="Z12" s="12">
        <v>46.227272727272727</v>
      </c>
      <c r="AA12" s="12">
        <v>591.77272727272725</v>
      </c>
      <c r="AB12" s="12">
        <v>577.36363636363637</v>
      </c>
      <c r="AC12" s="12">
        <v>580.81818181818187</v>
      </c>
      <c r="AD12" s="12">
        <v>412.81818181818181</v>
      </c>
      <c r="AE12" s="12">
        <v>145.31818181818181</v>
      </c>
      <c r="AF12" s="12">
        <v>94.909090909090907</v>
      </c>
      <c r="AG12" s="12">
        <v>42.772727272727273</v>
      </c>
      <c r="AH12" s="12">
        <v>59.409090909090907</v>
      </c>
      <c r="AI12" s="12">
        <v>53.772727272727273</v>
      </c>
      <c r="AJ12" s="12">
        <v>9</v>
      </c>
      <c r="AK12" s="12">
        <v>101.09090909090909</v>
      </c>
      <c r="AL12" s="12">
        <v>213.86363636363637</v>
      </c>
      <c r="AM12" s="12">
        <v>14.363636363636363</v>
      </c>
      <c r="AN12" s="12">
        <v>42.363636363636367</v>
      </c>
      <c r="AO12" s="12">
        <v>14.909090909090908</v>
      </c>
      <c r="AP12" s="12">
        <v>7.9545454545454541</v>
      </c>
      <c r="AQ12" s="12">
        <v>26</v>
      </c>
      <c r="AR12" s="12">
        <v>20.363636363636363</v>
      </c>
      <c r="AS12" s="13">
        <v>5379.0454545454531</v>
      </c>
      <c r="AT12" s="14"/>
      <c r="AV12" s="17" t="s">
        <v>43</v>
      </c>
      <c r="AW12" s="22">
        <f>SUM(AA28:AD31)</f>
        <v>5495.363636363636</v>
      </c>
      <c r="AX12" s="22">
        <f>SUM(Z28:Z31,H28:K31)</f>
        <v>14315.045454545456</v>
      </c>
      <c r="AY12" s="22">
        <f>SUM(AE28:AJ31)</f>
        <v>30717.272727272735</v>
      </c>
      <c r="AZ12" s="22">
        <f>SUM(B28:G31)</f>
        <v>11766.090909090908</v>
      </c>
      <c r="BA12" s="22">
        <f>SUM(AM28:AN31,T28:Y31)</f>
        <v>18057.409090909085</v>
      </c>
      <c r="BB12" s="22">
        <f>SUM(AK28:AL31,L28:S31)</f>
        <v>21190.318181818184</v>
      </c>
      <c r="BC12" s="23">
        <f>SUM(AO28:AR31)</f>
        <v>8848.7272727272721</v>
      </c>
      <c r="BD12" s="22">
        <f t="shared" ref="BD12:BD19" si="0">SUM(AW12:BC12)</f>
        <v>110390.22727272726</v>
      </c>
    </row>
    <row r="13" spans="1:56">
      <c r="A13" s="1" t="s">
        <v>10</v>
      </c>
      <c r="B13" s="12">
        <v>104.63636363636364</v>
      </c>
      <c r="C13" s="12">
        <v>146.22727272727272</v>
      </c>
      <c r="D13" s="12">
        <v>67.13636363636364</v>
      </c>
      <c r="E13" s="12">
        <v>62.454545454545453</v>
      </c>
      <c r="F13" s="12">
        <v>305.95454545454544</v>
      </c>
      <c r="G13" s="12">
        <v>105.22727272727273</v>
      </c>
      <c r="H13" s="12">
        <v>163.22727272727272</v>
      </c>
      <c r="I13" s="12">
        <v>145.54545454545453</v>
      </c>
      <c r="J13" s="12">
        <v>248.13636363636363</v>
      </c>
      <c r="K13" s="12">
        <v>168.90909090909091</v>
      </c>
      <c r="L13" s="12">
        <v>12.590909090909092</v>
      </c>
      <c r="M13" s="12">
        <v>221.59090909090909</v>
      </c>
      <c r="N13" s="12">
        <v>242.63636363636363</v>
      </c>
      <c r="O13" s="12">
        <v>275.18181818181819</v>
      </c>
      <c r="P13" s="12">
        <v>240.95454545454547</v>
      </c>
      <c r="Q13" s="12">
        <v>99.909090909090907</v>
      </c>
      <c r="R13" s="12">
        <v>90</v>
      </c>
      <c r="S13" s="12">
        <v>139.54545454545453</v>
      </c>
      <c r="T13" s="12">
        <v>51.545454545454547</v>
      </c>
      <c r="U13" s="12">
        <v>29.045454545454547</v>
      </c>
      <c r="V13" s="12">
        <v>47.409090909090907</v>
      </c>
      <c r="W13" s="12">
        <v>26.545454545454547</v>
      </c>
      <c r="X13" s="12">
        <v>35.045454545454547</v>
      </c>
      <c r="Y13" s="12">
        <v>50.545454545454547</v>
      </c>
      <c r="Z13" s="12">
        <v>106.77272727272727</v>
      </c>
      <c r="AA13" s="12">
        <v>712.59090909090912</v>
      </c>
      <c r="AB13" s="12">
        <v>641.0454545454545</v>
      </c>
      <c r="AC13" s="12">
        <v>690.27272727272725</v>
      </c>
      <c r="AD13" s="12">
        <v>547.4545454545455</v>
      </c>
      <c r="AE13" s="12">
        <v>191.04545454545453</v>
      </c>
      <c r="AF13" s="12">
        <v>146.45454545454547</v>
      </c>
      <c r="AG13" s="12">
        <v>51.68181818181818</v>
      </c>
      <c r="AH13" s="12">
        <v>74.63636363636364</v>
      </c>
      <c r="AI13" s="12">
        <v>58.454545454545453</v>
      </c>
      <c r="AJ13" s="12">
        <v>18.90909090909091</v>
      </c>
      <c r="AK13" s="12">
        <v>55.045454545454547</v>
      </c>
      <c r="AL13" s="12">
        <v>154.04545454545453</v>
      </c>
      <c r="AM13" s="12">
        <v>12.727272727272727</v>
      </c>
      <c r="AN13" s="12">
        <v>65.727272727272734</v>
      </c>
      <c r="AO13" s="12">
        <v>12.227272727272727</v>
      </c>
      <c r="AP13" s="12">
        <v>17.59090909090909</v>
      </c>
      <c r="AQ13" s="12">
        <v>51.863636363636367</v>
      </c>
      <c r="AR13" s="12">
        <v>26.59090909090909</v>
      </c>
      <c r="AS13" s="13">
        <v>6715.1363636363631</v>
      </c>
      <c r="AT13" s="14"/>
      <c r="AV13" s="17" t="s">
        <v>44</v>
      </c>
      <c r="AW13" s="22">
        <f>SUM(AA27:AD27,AA9:AD12)</f>
        <v>14263.18181818182</v>
      </c>
      <c r="AX13" s="22">
        <f>SUM(Z27,Z9:Z12,H9:K12,H27:K27)</f>
        <v>1820.909090909091</v>
      </c>
      <c r="AY13" s="22">
        <f>SUM(AE9:AJ12,AE27:AJ27)</f>
        <v>3243.2727272727279</v>
      </c>
      <c r="AZ13" s="22">
        <f>SUM(B9:G12,B27:G27)</f>
        <v>5451.3181818181829</v>
      </c>
      <c r="BA13" s="22">
        <f>SUM(T9:Y12,AM9:AN12,T27:Y27,AM27:AN27)</f>
        <v>4372.1363636363621</v>
      </c>
      <c r="BB13" s="22">
        <f>SUM(L9:S12,AK9:AL12,L27:S27,AK27:AL27)</f>
        <v>7819.727272727273</v>
      </c>
      <c r="BC13" s="23">
        <f>SUM(AO9:AR12,AO27:AR27)</f>
        <v>843.72727272727263</v>
      </c>
      <c r="BD13" s="22">
        <f t="shared" si="0"/>
        <v>37814.272727272728</v>
      </c>
    </row>
    <row r="14" spans="1:56">
      <c r="A14" s="1" t="s">
        <v>11</v>
      </c>
      <c r="B14" s="12">
        <v>85.13636363636364</v>
      </c>
      <c r="C14" s="12">
        <v>149.72727272727272</v>
      </c>
      <c r="D14" s="12">
        <v>72.090909090909093</v>
      </c>
      <c r="E14" s="12">
        <v>79.181818181818187</v>
      </c>
      <c r="F14" s="12">
        <v>257.31818181818181</v>
      </c>
      <c r="G14" s="12">
        <v>122.45454545454545</v>
      </c>
      <c r="H14" s="12">
        <v>195.68181818181819</v>
      </c>
      <c r="I14" s="12">
        <v>197.68181818181819</v>
      </c>
      <c r="J14" s="12">
        <v>345.77272727272725</v>
      </c>
      <c r="K14" s="12">
        <v>191.40909090909091</v>
      </c>
      <c r="L14" s="12">
        <v>230.81818181818181</v>
      </c>
      <c r="M14" s="12">
        <v>9.3181818181818183</v>
      </c>
      <c r="N14" s="12">
        <v>128.40909090909091</v>
      </c>
      <c r="O14" s="12">
        <v>179.72727272727272</v>
      </c>
      <c r="P14" s="12">
        <v>186.81818181818181</v>
      </c>
      <c r="Q14" s="12">
        <v>85.590909090909093</v>
      </c>
      <c r="R14" s="12">
        <v>89.818181818181813</v>
      </c>
      <c r="S14" s="12">
        <v>184</v>
      </c>
      <c r="T14" s="12">
        <v>74.318181818181813</v>
      </c>
      <c r="U14" s="12">
        <v>75.545454545454547</v>
      </c>
      <c r="V14" s="12">
        <v>78.909090909090907</v>
      </c>
      <c r="W14" s="12">
        <v>44.18181818181818</v>
      </c>
      <c r="X14" s="12">
        <v>29.90909090909091</v>
      </c>
      <c r="Y14" s="12">
        <v>63.772727272727273</v>
      </c>
      <c r="Z14" s="12">
        <v>97.5</v>
      </c>
      <c r="AA14" s="12">
        <v>514.90909090909088</v>
      </c>
      <c r="AB14" s="12">
        <v>392.63636363636363</v>
      </c>
      <c r="AC14" s="12">
        <v>487.72727272727275</v>
      </c>
      <c r="AD14" s="12">
        <v>345.13636363636363</v>
      </c>
      <c r="AE14" s="12">
        <v>106.27272727272727</v>
      </c>
      <c r="AF14" s="12">
        <v>94.045454545454547</v>
      </c>
      <c r="AG14" s="12">
        <v>47.545454545454547</v>
      </c>
      <c r="AH14" s="12">
        <v>57.909090909090907</v>
      </c>
      <c r="AI14" s="12">
        <v>52.272727272727273</v>
      </c>
      <c r="AJ14" s="12">
        <v>20.454545454545453</v>
      </c>
      <c r="AK14" s="12">
        <v>64.227272727272734</v>
      </c>
      <c r="AL14" s="12">
        <v>302.31818181818181</v>
      </c>
      <c r="AM14" s="12">
        <v>26.227272727272727</v>
      </c>
      <c r="AN14" s="12">
        <v>101.40909090909091</v>
      </c>
      <c r="AO14" s="12">
        <v>16.40909090909091</v>
      </c>
      <c r="AP14" s="12">
        <v>14.772727272727273</v>
      </c>
      <c r="AQ14" s="12">
        <v>45.090909090909093</v>
      </c>
      <c r="AR14" s="12">
        <v>35.090909090909093</v>
      </c>
      <c r="AS14" s="13">
        <v>5979.5454545454559</v>
      </c>
      <c r="AT14" s="14"/>
      <c r="AV14" s="17" t="s">
        <v>45</v>
      </c>
      <c r="AW14" s="22">
        <f>SUM(AA32:AD37)</f>
        <v>30030.772727272724</v>
      </c>
      <c r="AX14" s="22">
        <f>SUM(H32:K37,Z32:Z37)</f>
        <v>3164.2727272727275</v>
      </c>
      <c r="AY14" s="22">
        <f>SUM(AE32:AJ37)</f>
        <v>8078.227272727273</v>
      </c>
      <c r="AZ14" s="22">
        <f>SUM(B32:G37)</f>
        <v>2509.1818181818189</v>
      </c>
      <c r="BA14" s="22">
        <f>SUM(T32:Y37,AM32:AN37)</f>
        <v>1749.3181818181815</v>
      </c>
      <c r="BB14" s="22">
        <f>SUM(L32:S37,AK32:AL37)</f>
        <v>2512.0000000000005</v>
      </c>
      <c r="BC14" s="23">
        <f>SUM(AO32:AR37)</f>
        <v>2410.5</v>
      </c>
      <c r="BD14" s="22">
        <f t="shared" si="0"/>
        <v>50454.272727272721</v>
      </c>
    </row>
    <row r="15" spans="1:56">
      <c r="A15" s="1" t="s">
        <v>12</v>
      </c>
      <c r="B15" s="12">
        <v>44</v>
      </c>
      <c r="C15" s="12">
        <v>59.136363636363633</v>
      </c>
      <c r="D15" s="12">
        <v>25.09090909090909</v>
      </c>
      <c r="E15" s="12">
        <v>25.045454545454547</v>
      </c>
      <c r="F15" s="12">
        <v>186.18181818181819</v>
      </c>
      <c r="G15" s="12">
        <v>46.68181818181818</v>
      </c>
      <c r="H15" s="12">
        <v>114.40909090909091</v>
      </c>
      <c r="I15" s="12">
        <v>205.09090909090909</v>
      </c>
      <c r="J15" s="12">
        <v>353.40909090909093</v>
      </c>
      <c r="K15" s="12">
        <v>268.54545454545456</v>
      </c>
      <c r="L15" s="12">
        <v>254.54545454545453</v>
      </c>
      <c r="M15" s="12">
        <v>147</v>
      </c>
      <c r="N15" s="12">
        <v>7.6818181818181817</v>
      </c>
      <c r="O15" s="12">
        <v>109.90909090909091</v>
      </c>
      <c r="P15" s="12">
        <v>159.04545454545453</v>
      </c>
      <c r="Q15" s="12">
        <v>68.909090909090907</v>
      </c>
      <c r="R15" s="12">
        <v>54.136363636363633</v>
      </c>
      <c r="S15" s="12">
        <v>88.090909090909093</v>
      </c>
      <c r="T15" s="12">
        <v>32.81818181818182</v>
      </c>
      <c r="U15" s="12">
        <v>20.863636363636363</v>
      </c>
      <c r="V15" s="12">
        <v>21.5</v>
      </c>
      <c r="W15" s="12">
        <v>5.9545454545454541</v>
      </c>
      <c r="X15" s="12">
        <v>5.9545454545454541</v>
      </c>
      <c r="Y15" s="12">
        <v>16.272727272727273</v>
      </c>
      <c r="Z15" s="12">
        <v>38.68181818181818</v>
      </c>
      <c r="AA15" s="12">
        <v>619.22727272727275</v>
      </c>
      <c r="AB15" s="12">
        <v>564.68181818181813</v>
      </c>
      <c r="AC15" s="12">
        <v>459.68181818181819</v>
      </c>
      <c r="AD15" s="12">
        <v>353.13636363636363</v>
      </c>
      <c r="AE15" s="12">
        <v>79.727272727272734</v>
      </c>
      <c r="AF15" s="12">
        <v>63.454545454545453</v>
      </c>
      <c r="AG15" s="12">
        <v>32.590909090909093</v>
      </c>
      <c r="AH15" s="12">
        <v>40.18181818181818</v>
      </c>
      <c r="AI15" s="12">
        <v>33.909090909090907</v>
      </c>
      <c r="AJ15" s="12">
        <v>10.272727272727273</v>
      </c>
      <c r="AK15" s="12">
        <v>36.68181818181818</v>
      </c>
      <c r="AL15" s="12">
        <v>103.59090909090909</v>
      </c>
      <c r="AM15" s="12">
        <v>4.7272727272727275</v>
      </c>
      <c r="AN15" s="12">
        <v>29.818181818181817</v>
      </c>
      <c r="AO15" s="12">
        <v>10</v>
      </c>
      <c r="AP15" s="12">
        <v>14.5</v>
      </c>
      <c r="AQ15" s="12">
        <v>32.545454545454547</v>
      </c>
      <c r="AR15" s="12">
        <v>17.40909090909091</v>
      </c>
      <c r="AS15" s="13">
        <v>4865.090909090909</v>
      </c>
      <c r="AT15" s="14"/>
      <c r="AV15" s="17" t="s">
        <v>46</v>
      </c>
      <c r="AW15" s="22">
        <f>SUM(AA3:AD8)</f>
        <v>12617.636363636366</v>
      </c>
      <c r="AX15" s="22">
        <f>SUM(H3:K8,Z3:Z8)</f>
        <v>5631.5</v>
      </c>
      <c r="AY15" s="22">
        <f>SUM(AE3:AJ8)</f>
        <v>2703.4090909090901</v>
      </c>
      <c r="AZ15" s="22">
        <f>SUM(B3:G8)</f>
        <v>6549.7727272727279</v>
      </c>
      <c r="BA15" s="22">
        <f>SUM(T3:Y8,AM3:AN8)</f>
        <v>1619.3636363636365</v>
      </c>
      <c r="BB15" s="22">
        <f>SUM(L3:S8,AK3:AL8)</f>
        <v>4112.409090909091</v>
      </c>
      <c r="BC15" s="23">
        <f>SUM(AO3:AR8)</f>
        <v>920.5454545454545</v>
      </c>
      <c r="BD15" s="22">
        <f t="shared" si="0"/>
        <v>34154.636363636368</v>
      </c>
    </row>
    <row r="16" spans="1:56">
      <c r="A16" s="1" t="s">
        <v>13</v>
      </c>
      <c r="B16" s="12">
        <v>36.5</v>
      </c>
      <c r="C16" s="12">
        <v>51.272727272727273</v>
      </c>
      <c r="D16" s="12">
        <v>12.590909090909092</v>
      </c>
      <c r="E16" s="12">
        <v>21</v>
      </c>
      <c r="F16" s="12">
        <v>171.40909090909091</v>
      </c>
      <c r="G16" s="12">
        <v>44.545454545454547</v>
      </c>
      <c r="H16" s="12">
        <v>110.63636363636364</v>
      </c>
      <c r="I16" s="12">
        <v>205.22727272727272</v>
      </c>
      <c r="J16" s="12">
        <v>348.13636363636363</v>
      </c>
      <c r="K16" s="12">
        <v>225.68181818181819</v>
      </c>
      <c r="L16" s="12">
        <v>257.5</v>
      </c>
      <c r="M16" s="12">
        <v>188.81818181818181</v>
      </c>
      <c r="N16" s="12">
        <v>103</v>
      </c>
      <c r="O16" s="12">
        <v>8.4090909090909083</v>
      </c>
      <c r="P16" s="12">
        <v>157.27272727272728</v>
      </c>
      <c r="Q16" s="12">
        <v>124.5</v>
      </c>
      <c r="R16" s="12">
        <v>132</v>
      </c>
      <c r="S16" s="12">
        <v>237.27272727272728</v>
      </c>
      <c r="T16" s="12">
        <v>26.318181818181817</v>
      </c>
      <c r="U16" s="12">
        <v>11.5</v>
      </c>
      <c r="V16" s="12">
        <v>16.863636363636363</v>
      </c>
      <c r="W16" s="12">
        <v>4.1363636363636367</v>
      </c>
      <c r="X16" s="12">
        <v>6.7272727272727275</v>
      </c>
      <c r="Y16" s="12">
        <v>15.636363636363637</v>
      </c>
      <c r="Z16" s="12">
        <v>41.590909090909093</v>
      </c>
      <c r="AA16" s="12">
        <v>529.31818181818187</v>
      </c>
      <c r="AB16" s="12">
        <v>520.77272727272725</v>
      </c>
      <c r="AC16" s="12">
        <v>404.40909090909093</v>
      </c>
      <c r="AD16" s="12">
        <v>326.81818181818181</v>
      </c>
      <c r="AE16" s="12">
        <v>73.409090909090907</v>
      </c>
      <c r="AF16" s="12">
        <v>48.954545454545453</v>
      </c>
      <c r="AG16" s="12">
        <v>26.818181818181817</v>
      </c>
      <c r="AH16" s="12">
        <v>33.727272727272727</v>
      </c>
      <c r="AI16" s="12">
        <v>36.045454545454547</v>
      </c>
      <c r="AJ16" s="12">
        <v>12.090909090909092</v>
      </c>
      <c r="AK16" s="12">
        <v>69.045454545454547</v>
      </c>
      <c r="AL16" s="12">
        <v>293.54545454545456</v>
      </c>
      <c r="AM16" s="12">
        <v>5.1363636363636367</v>
      </c>
      <c r="AN16" s="12">
        <v>22.636363636363637</v>
      </c>
      <c r="AO16" s="12">
        <v>7.2727272727272725</v>
      </c>
      <c r="AP16" s="12">
        <v>9.6363636363636367</v>
      </c>
      <c r="AQ16" s="12">
        <v>19.181818181818183</v>
      </c>
      <c r="AR16" s="12">
        <v>12.727272727272727</v>
      </c>
      <c r="AS16" s="13">
        <v>5010.0909090909117</v>
      </c>
      <c r="AT16" s="14"/>
      <c r="AV16" s="17" t="s">
        <v>47</v>
      </c>
      <c r="AW16" s="22">
        <f>SUM(AA21:AD26,AA40:AD41)</f>
        <v>18410.999999999996</v>
      </c>
      <c r="AX16" s="22">
        <f>SUM(H21:K26,H40:K41,Z21:Z26,Z40:Z41)</f>
        <v>4418.090909090909</v>
      </c>
      <c r="AY16" s="22">
        <f>SUM(AE21:AJ26,AE40:AJ41)</f>
        <v>1816.5454545454545</v>
      </c>
      <c r="AZ16" s="22">
        <f>SUM(B21:G26,B40:G41)</f>
        <v>1664.8181818181815</v>
      </c>
      <c r="BA16" s="22">
        <f>SUM(T21:Y26,T40:Y41,AM21:AN26,AM40:AN41)</f>
        <v>5292.9545454545469</v>
      </c>
      <c r="BB16" s="22">
        <f>SUM(L21:S26,L40:S41,AK21:AL26,AK40:AL41)</f>
        <v>1621.1818181818178</v>
      </c>
      <c r="BC16" s="23">
        <f>SUM(AO21:AR26,AO40:AR41)</f>
        <v>1034.227272727273</v>
      </c>
      <c r="BD16" s="22">
        <f t="shared" si="0"/>
        <v>34258.818181818177</v>
      </c>
    </row>
    <row r="17" spans="1:56">
      <c r="A17" s="1" t="s">
        <v>14</v>
      </c>
      <c r="B17" s="12">
        <v>35.18181818181818</v>
      </c>
      <c r="C17" s="12">
        <v>68.63636363636364</v>
      </c>
      <c r="D17" s="12">
        <v>26.272727272727273</v>
      </c>
      <c r="E17" s="12">
        <v>20.90909090909091</v>
      </c>
      <c r="F17" s="12">
        <v>127.45454545454545</v>
      </c>
      <c r="G17" s="12">
        <v>45.954545454545453</v>
      </c>
      <c r="H17" s="12">
        <v>111.90909090909091</v>
      </c>
      <c r="I17" s="12">
        <v>197.81818181818181</v>
      </c>
      <c r="J17" s="12">
        <v>274.59090909090907</v>
      </c>
      <c r="K17" s="12">
        <v>141.95454545454547</v>
      </c>
      <c r="L17" s="12">
        <v>244.40909090909091</v>
      </c>
      <c r="M17" s="12">
        <v>178.22727272727272</v>
      </c>
      <c r="N17" s="12">
        <v>162.36363636363637</v>
      </c>
      <c r="O17" s="12">
        <v>162.18181818181819</v>
      </c>
      <c r="P17" s="12">
        <v>6.7272727272727275</v>
      </c>
      <c r="Q17" s="12">
        <v>132.40909090909091</v>
      </c>
      <c r="R17" s="12">
        <v>164.54545454545453</v>
      </c>
      <c r="S17" s="12">
        <v>332.04545454545456</v>
      </c>
      <c r="T17" s="12">
        <v>30.045454545454547</v>
      </c>
      <c r="U17" s="12">
        <v>22.818181818181817</v>
      </c>
      <c r="V17" s="12">
        <v>20.272727272727273</v>
      </c>
      <c r="W17" s="12">
        <v>5.6363636363636367</v>
      </c>
      <c r="X17" s="12">
        <v>7.0454545454545459</v>
      </c>
      <c r="Y17" s="12">
        <v>18.227272727272727</v>
      </c>
      <c r="Z17" s="12">
        <v>32.772727272727273</v>
      </c>
      <c r="AA17" s="12">
        <v>362.13636363636363</v>
      </c>
      <c r="AB17" s="12">
        <v>321.72727272727275</v>
      </c>
      <c r="AC17" s="12">
        <v>267.63636363636363</v>
      </c>
      <c r="AD17" s="12">
        <v>207.36363636363637</v>
      </c>
      <c r="AE17" s="12">
        <v>59.31818181818182</v>
      </c>
      <c r="AF17" s="12">
        <v>39.363636363636367</v>
      </c>
      <c r="AG17" s="12">
        <v>23.863636363636363</v>
      </c>
      <c r="AH17" s="12">
        <v>31.09090909090909</v>
      </c>
      <c r="AI17" s="12">
        <v>24.318181818181817</v>
      </c>
      <c r="AJ17" s="12">
        <v>7.3636363636363633</v>
      </c>
      <c r="AK17" s="12">
        <v>21.863636363636363</v>
      </c>
      <c r="AL17" s="12">
        <v>84.181818181818187</v>
      </c>
      <c r="AM17" s="12">
        <v>8.2272727272727266</v>
      </c>
      <c r="AN17" s="12">
        <v>37.454545454545453</v>
      </c>
      <c r="AO17" s="12">
        <v>8.6818181818181817</v>
      </c>
      <c r="AP17" s="12">
        <v>9.8636363636363633</v>
      </c>
      <c r="AQ17" s="12">
        <v>14.772727272727273</v>
      </c>
      <c r="AR17" s="12">
        <v>8.8636363636363633</v>
      </c>
      <c r="AS17" s="13">
        <v>4108.5</v>
      </c>
      <c r="AT17" s="14"/>
      <c r="AV17" s="1" t="s">
        <v>48</v>
      </c>
      <c r="AW17" s="23">
        <f>SUM(AA13:AD20,AA38:AD39)</f>
        <v>20886.81818181818</v>
      </c>
      <c r="AX17" s="23">
        <f>SUM(H13:K20,H38:K39,Z13:Z20,Z38:Z39)</f>
        <v>7929.7727272727261</v>
      </c>
      <c r="AY17" s="23">
        <f>SUM(AE13:AJ20,AE38:AJ39)</f>
        <v>2588.3636363636356</v>
      </c>
      <c r="AZ17" s="23">
        <f>SUM(B13:G20,B38:G39)</f>
        <v>4226.772727272727</v>
      </c>
      <c r="BA17" s="23">
        <f>SUM(T13:Y20,T38:Y39,AM13:AN20,AM38:AN39)</f>
        <v>1620.9090909090919</v>
      </c>
      <c r="BB17" s="23">
        <f>SUM(L13:S20,L38:S39,AK13:AL20,AK38:AL39)</f>
        <v>12007.590909090906</v>
      </c>
      <c r="BC17" s="23">
        <f>SUM(AO13:AR20,AO38:AR39)</f>
        <v>800.40909090909099</v>
      </c>
      <c r="BD17" s="22">
        <f t="shared" si="0"/>
        <v>50060.636363636346</v>
      </c>
    </row>
    <row r="18" spans="1:56">
      <c r="A18" s="1" t="s">
        <v>15</v>
      </c>
      <c r="B18" s="12">
        <v>22.90909090909091</v>
      </c>
      <c r="C18" s="12">
        <v>34.545454545454547</v>
      </c>
      <c r="D18" s="12">
        <v>10.363636363636363</v>
      </c>
      <c r="E18" s="12">
        <v>8</v>
      </c>
      <c r="F18" s="12">
        <v>107.27272727272727</v>
      </c>
      <c r="G18" s="12">
        <v>17.318181818181817</v>
      </c>
      <c r="H18" s="12">
        <v>56.636363636363633</v>
      </c>
      <c r="I18" s="12">
        <v>150.36363636363637</v>
      </c>
      <c r="J18" s="12">
        <v>190.72727272727272</v>
      </c>
      <c r="K18" s="12">
        <v>86.63636363636364</v>
      </c>
      <c r="L18" s="12">
        <v>101.90909090909091</v>
      </c>
      <c r="M18" s="12">
        <v>86.727272727272734</v>
      </c>
      <c r="N18" s="12">
        <v>64.909090909090907</v>
      </c>
      <c r="O18" s="12">
        <v>121.18181818181819</v>
      </c>
      <c r="P18" s="12">
        <v>124.59090909090909</v>
      </c>
      <c r="Q18" s="12">
        <v>4.1818181818181817</v>
      </c>
      <c r="R18" s="12">
        <v>61.454545454545453</v>
      </c>
      <c r="S18" s="12">
        <v>137.36363636363637</v>
      </c>
      <c r="T18" s="12">
        <v>11.590909090909092</v>
      </c>
      <c r="U18" s="12">
        <v>8.7727272727272734</v>
      </c>
      <c r="V18" s="12">
        <v>9.0909090909090917</v>
      </c>
      <c r="W18" s="12">
        <v>6.9545454545454541</v>
      </c>
      <c r="X18" s="12">
        <v>3.3181818181818183</v>
      </c>
      <c r="Y18" s="12">
        <v>6.5909090909090908</v>
      </c>
      <c r="Z18" s="12">
        <v>17.954545454545453</v>
      </c>
      <c r="AA18" s="12">
        <v>307.90909090909093</v>
      </c>
      <c r="AB18" s="12">
        <v>282.59090909090907</v>
      </c>
      <c r="AC18" s="12">
        <v>217.81818181818181</v>
      </c>
      <c r="AD18" s="12">
        <v>181.95454545454547</v>
      </c>
      <c r="AE18" s="12">
        <v>49.909090909090907</v>
      </c>
      <c r="AF18" s="12">
        <v>34.636363636363633</v>
      </c>
      <c r="AG18" s="12">
        <v>11</v>
      </c>
      <c r="AH18" s="12">
        <v>14.545454545454545</v>
      </c>
      <c r="AI18" s="12">
        <v>17.227272727272727</v>
      </c>
      <c r="AJ18" s="12">
        <v>4.9545454545454541</v>
      </c>
      <c r="AK18" s="12">
        <v>19.818181818181817</v>
      </c>
      <c r="AL18" s="12">
        <v>55.909090909090907</v>
      </c>
      <c r="AM18" s="12">
        <v>3.5909090909090908</v>
      </c>
      <c r="AN18" s="12">
        <v>15.863636363636363</v>
      </c>
      <c r="AO18" s="12">
        <v>2.9090909090909092</v>
      </c>
      <c r="AP18" s="12">
        <v>5.0454545454545459</v>
      </c>
      <c r="AQ18" s="12">
        <v>8.454545454545455</v>
      </c>
      <c r="AR18" s="12">
        <v>7</v>
      </c>
      <c r="AS18" s="13">
        <v>2692.5</v>
      </c>
      <c r="AT18" s="14"/>
      <c r="AV18" s="9" t="s">
        <v>58</v>
      </c>
      <c r="AW18" s="22">
        <f>SUM(AA42:AD45)</f>
        <v>8276.0909090909099</v>
      </c>
      <c r="AX18" s="22">
        <f>SUM(Z42:Z45,H42:K45)</f>
        <v>866.09090909090912</v>
      </c>
      <c r="AY18" s="22">
        <f>SUM(AE42:AJ45)</f>
        <v>2439.6818181818185</v>
      </c>
      <c r="AZ18" s="22">
        <f>SUM(B42:G45)</f>
        <v>921.0454545454545</v>
      </c>
      <c r="BA18" s="22">
        <f>SUM(T42:Y45, AM42:AN45)</f>
        <v>1040.909090909091</v>
      </c>
      <c r="BB18" s="22">
        <f>SUM(AK42:AL45,L42:S45)</f>
        <v>736.77272727272737</v>
      </c>
      <c r="BC18" s="22">
        <f>SUM(AO42:AR45)</f>
        <v>954.95454545454538</v>
      </c>
      <c r="BD18" s="22">
        <f t="shared" si="0"/>
        <v>15235.545454545458</v>
      </c>
    </row>
    <row r="19" spans="1:56">
      <c r="A19" s="1" t="s">
        <v>16</v>
      </c>
      <c r="B19" s="12">
        <v>14.227272727272727</v>
      </c>
      <c r="C19" s="12">
        <v>27.681818181818183</v>
      </c>
      <c r="D19" s="12">
        <v>9.1363636363636367</v>
      </c>
      <c r="E19" s="12">
        <v>8.7272727272727266</v>
      </c>
      <c r="F19" s="12">
        <v>171.40909090909091</v>
      </c>
      <c r="G19" s="12">
        <v>30.59090909090909</v>
      </c>
      <c r="H19" s="12">
        <v>74.13636363636364</v>
      </c>
      <c r="I19" s="12">
        <v>187.22727272727272</v>
      </c>
      <c r="J19" s="12">
        <v>231.22727272727272</v>
      </c>
      <c r="K19" s="12">
        <v>113.81818181818181</v>
      </c>
      <c r="L19" s="12">
        <v>93.045454545454547</v>
      </c>
      <c r="M19" s="12">
        <v>95.818181818181813</v>
      </c>
      <c r="N19" s="12">
        <v>64.454545454545453</v>
      </c>
      <c r="O19" s="12">
        <v>131.09090909090909</v>
      </c>
      <c r="P19" s="12">
        <v>176.63636363636363</v>
      </c>
      <c r="Q19" s="12">
        <v>62</v>
      </c>
      <c r="R19" s="12">
        <v>8.7727272727272734</v>
      </c>
      <c r="S19" s="12">
        <v>151.54545454545453</v>
      </c>
      <c r="T19" s="12">
        <v>17.227272727272727</v>
      </c>
      <c r="U19" s="12">
        <v>14.181818181818182</v>
      </c>
      <c r="V19" s="12">
        <v>15.272727272727273</v>
      </c>
      <c r="W19" s="12">
        <v>4.6363636363636367</v>
      </c>
      <c r="X19" s="12">
        <v>2.1363636363636362</v>
      </c>
      <c r="Y19" s="12">
        <v>10.318181818181818</v>
      </c>
      <c r="Z19" s="12">
        <v>16.045454545454547</v>
      </c>
      <c r="AA19" s="12">
        <v>631.4545454545455</v>
      </c>
      <c r="AB19" s="12">
        <v>542.5454545454545</v>
      </c>
      <c r="AC19" s="12">
        <v>308.31818181818181</v>
      </c>
      <c r="AD19" s="12">
        <v>209.95454545454547</v>
      </c>
      <c r="AE19" s="12">
        <v>45</v>
      </c>
      <c r="AF19" s="12">
        <v>20.90909090909091</v>
      </c>
      <c r="AG19" s="12">
        <v>14.636363636363637</v>
      </c>
      <c r="AH19" s="12">
        <v>20.59090909090909</v>
      </c>
      <c r="AI19" s="12">
        <v>24.59090909090909</v>
      </c>
      <c r="AJ19" s="12">
        <v>9.8636363636363633</v>
      </c>
      <c r="AK19" s="12">
        <v>16.681818181818183</v>
      </c>
      <c r="AL19" s="12">
        <v>58.68181818181818</v>
      </c>
      <c r="AM19" s="12">
        <v>2.7272727272727271</v>
      </c>
      <c r="AN19" s="12">
        <v>15.545454545454545</v>
      </c>
      <c r="AO19" s="12">
        <v>5.1363636363636367</v>
      </c>
      <c r="AP19" s="12">
        <v>5.0454545454545459</v>
      </c>
      <c r="AQ19" s="12">
        <v>21.636363636363637</v>
      </c>
      <c r="AR19" s="12">
        <v>3.2727272727272729</v>
      </c>
      <c r="AS19" s="13">
        <v>3687.954545454545</v>
      </c>
      <c r="AT19" s="14"/>
      <c r="AV19" s="9" t="s">
        <v>49</v>
      </c>
      <c r="AW19" s="22">
        <f>SUM(AW12:AW18)</f>
        <v>109980.86363636363</v>
      </c>
      <c r="AX19" s="22">
        <f t="shared" ref="AX19:BC19" si="1">SUM(AX12:AX18)</f>
        <v>38145.681818181823</v>
      </c>
      <c r="AY19" s="22">
        <f t="shared" si="1"/>
        <v>51586.772727272728</v>
      </c>
      <c r="AZ19" s="22">
        <f t="shared" si="1"/>
        <v>33089</v>
      </c>
      <c r="BA19" s="22">
        <f t="shared" si="1"/>
        <v>33752.999999999993</v>
      </c>
      <c r="BB19" s="22">
        <f t="shared" si="1"/>
        <v>49999.999999999993</v>
      </c>
      <c r="BC19" s="22">
        <f t="shared" si="1"/>
        <v>15813.09090909091</v>
      </c>
      <c r="BD19" s="22">
        <f t="shared" si="0"/>
        <v>332368.40909090906</v>
      </c>
    </row>
    <row r="20" spans="1:56">
      <c r="A20" s="1" t="s">
        <v>17</v>
      </c>
      <c r="B20" s="12">
        <v>35.363636363636367</v>
      </c>
      <c r="C20" s="12">
        <v>82.13636363636364</v>
      </c>
      <c r="D20" s="12">
        <v>40.227272727272727</v>
      </c>
      <c r="E20" s="12">
        <v>30.318181818181817</v>
      </c>
      <c r="F20" s="12">
        <v>432.09090909090907</v>
      </c>
      <c r="G20" s="12">
        <v>65.409090909090907</v>
      </c>
      <c r="H20" s="12">
        <v>128.45454545454547</v>
      </c>
      <c r="I20" s="12">
        <v>365.36363636363637</v>
      </c>
      <c r="J20" s="12">
        <v>430.40909090909093</v>
      </c>
      <c r="K20" s="12">
        <v>173.18181818181819</v>
      </c>
      <c r="L20" s="12">
        <v>146.09090909090909</v>
      </c>
      <c r="M20" s="12">
        <v>185.45454545454547</v>
      </c>
      <c r="N20" s="12">
        <v>92.090909090909093</v>
      </c>
      <c r="O20" s="12">
        <v>257.22727272727275</v>
      </c>
      <c r="P20" s="12">
        <v>347.27272727272725</v>
      </c>
      <c r="Q20" s="12">
        <v>148.54545454545453</v>
      </c>
      <c r="R20" s="12">
        <v>155.09090909090909</v>
      </c>
      <c r="S20" s="12">
        <v>23.09090909090909</v>
      </c>
      <c r="T20" s="12">
        <v>27.136363636363637</v>
      </c>
      <c r="U20" s="12">
        <v>23.954545454545453</v>
      </c>
      <c r="V20" s="12">
        <v>23.954545454545453</v>
      </c>
      <c r="W20" s="12">
        <v>5.6818181818181817</v>
      </c>
      <c r="X20" s="12">
        <v>8.4090909090909083</v>
      </c>
      <c r="Y20" s="12">
        <v>24.681818181818183</v>
      </c>
      <c r="Z20" s="12">
        <v>25.954545454545453</v>
      </c>
      <c r="AA20" s="12">
        <v>1259.0454545454545</v>
      </c>
      <c r="AB20" s="12">
        <v>952.0454545454545</v>
      </c>
      <c r="AC20" s="12">
        <v>618.18181818181813</v>
      </c>
      <c r="AD20" s="12">
        <v>355.40909090909093</v>
      </c>
      <c r="AE20" s="12">
        <v>76.318181818181813</v>
      </c>
      <c r="AF20" s="12">
        <v>36.227272727272727</v>
      </c>
      <c r="AG20" s="12">
        <v>23.40909090909091</v>
      </c>
      <c r="AH20" s="12">
        <v>35.272727272727273</v>
      </c>
      <c r="AI20" s="12">
        <v>44.636363636363633</v>
      </c>
      <c r="AJ20" s="12">
        <v>6.8181818181818183</v>
      </c>
      <c r="AK20" s="12">
        <v>24.636363636363637</v>
      </c>
      <c r="AL20" s="12">
        <v>76.590909090909093</v>
      </c>
      <c r="AM20" s="12">
        <v>7.5</v>
      </c>
      <c r="AN20" s="12">
        <v>37.68181818181818</v>
      </c>
      <c r="AO20" s="12">
        <v>9.7272727272727266</v>
      </c>
      <c r="AP20" s="12">
        <v>11.590909090909092</v>
      </c>
      <c r="AQ20" s="12">
        <v>55.136363636363633</v>
      </c>
      <c r="AR20" s="12">
        <v>6.2272727272727275</v>
      </c>
      <c r="AS20" s="13">
        <v>6914.0454545454559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31</v>
      </c>
      <c r="C21" s="12">
        <v>39.81818181818182</v>
      </c>
      <c r="D21" s="12">
        <v>22.40909090909091</v>
      </c>
      <c r="E21" s="12">
        <v>15.727272727272727</v>
      </c>
      <c r="F21" s="12">
        <v>130.54545454545453</v>
      </c>
      <c r="G21" s="12">
        <v>26.454545454545453</v>
      </c>
      <c r="H21" s="12">
        <v>126.77272727272727</v>
      </c>
      <c r="I21" s="12">
        <v>229.22727272727272</v>
      </c>
      <c r="J21" s="12">
        <v>313.13636363636363</v>
      </c>
      <c r="K21" s="12">
        <v>24.272727272727273</v>
      </c>
      <c r="L21" s="12">
        <v>51</v>
      </c>
      <c r="M21" s="12">
        <v>75.954545454545453</v>
      </c>
      <c r="N21" s="12">
        <v>29.59090909090909</v>
      </c>
      <c r="O21" s="12">
        <v>28.272727272727273</v>
      </c>
      <c r="P21" s="12">
        <v>29.863636363636363</v>
      </c>
      <c r="Q21" s="12">
        <v>14.363636363636363</v>
      </c>
      <c r="R21" s="12">
        <v>19</v>
      </c>
      <c r="S21" s="12">
        <v>26.454545454545453</v>
      </c>
      <c r="T21" s="12">
        <v>9.8181818181818183</v>
      </c>
      <c r="U21" s="12">
        <v>115.45454545454545</v>
      </c>
      <c r="V21" s="12">
        <v>332.63636363636363</v>
      </c>
      <c r="W21" s="12">
        <v>102.77272727272727</v>
      </c>
      <c r="X21" s="12">
        <v>63</v>
      </c>
      <c r="Y21" s="12">
        <v>100.95454545454545</v>
      </c>
      <c r="Z21" s="12">
        <v>15.909090909090908</v>
      </c>
      <c r="AA21" s="12">
        <v>728.5454545454545</v>
      </c>
      <c r="AB21" s="12">
        <v>696.27272727272725</v>
      </c>
      <c r="AC21" s="12">
        <v>389.77272727272725</v>
      </c>
      <c r="AD21" s="12">
        <v>361.40909090909093</v>
      </c>
      <c r="AE21" s="12">
        <v>72.5</v>
      </c>
      <c r="AF21" s="12">
        <v>56.045454545454547</v>
      </c>
      <c r="AG21" s="12">
        <v>34.5</v>
      </c>
      <c r="AH21" s="12">
        <v>36.772727272727273</v>
      </c>
      <c r="AI21" s="12">
        <v>47.636363636363633</v>
      </c>
      <c r="AJ21" s="12">
        <v>17.09090909090909</v>
      </c>
      <c r="AK21" s="12">
        <v>5.3636363636363633</v>
      </c>
      <c r="AL21" s="12">
        <v>16.954545454545453</v>
      </c>
      <c r="AM21" s="12">
        <v>62.68181818181818</v>
      </c>
      <c r="AN21" s="12">
        <v>289.22727272727275</v>
      </c>
      <c r="AO21" s="12">
        <v>14.454545454545455</v>
      </c>
      <c r="AP21" s="12">
        <v>20.045454545454547</v>
      </c>
      <c r="AQ21" s="12">
        <v>74.409090909090907</v>
      </c>
      <c r="AR21" s="12">
        <v>23.59090909090909</v>
      </c>
      <c r="AS21" s="13">
        <v>4921.6818181818171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12.772727272727273</v>
      </c>
      <c r="C22" s="12">
        <v>19.772727272727273</v>
      </c>
      <c r="D22" s="12">
        <v>16.227272727272727</v>
      </c>
      <c r="E22" s="12">
        <v>16.363636363636363</v>
      </c>
      <c r="F22" s="12">
        <v>159.45454545454547</v>
      </c>
      <c r="G22" s="12">
        <v>23.90909090909091</v>
      </c>
      <c r="H22" s="12">
        <v>93.772727272727266</v>
      </c>
      <c r="I22" s="12">
        <v>307.18181818181819</v>
      </c>
      <c r="J22" s="12">
        <v>366.18181818181819</v>
      </c>
      <c r="K22" s="12">
        <v>23.136363636363637</v>
      </c>
      <c r="L22" s="12">
        <v>27.40909090909091</v>
      </c>
      <c r="M22" s="12">
        <v>73.63636363636364</v>
      </c>
      <c r="N22" s="12">
        <v>19.318181818181817</v>
      </c>
      <c r="O22" s="12">
        <v>11.227272727272727</v>
      </c>
      <c r="P22" s="12">
        <v>20.772727272727273</v>
      </c>
      <c r="Q22" s="12">
        <v>8.5909090909090917</v>
      </c>
      <c r="R22" s="12">
        <v>15.090909090909092</v>
      </c>
      <c r="S22" s="12">
        <v>23.818181818181817</v>
      </c>
      <c r="T22" s="12">
        <v>114.13636363636364</v>
      </c>
      <c r="U22" s="12">
        <v>8.2727272727272734</v>
      </c>
      <c r="V22" s="12">
        <v>120.90909090909091</v>
      </c>
      <c r="W22" s="12">
        <v>39.954545454545453</v>
      </c>
      <c r="X22" s="12">
        <v>37.136363636363633</v>
      </c>
      <c r="Y22" s="12">
        <v>105.90909090909091</v>
      </c>
      <c r="Z22" s="12">
        <v>10.227272727272727</v>
      </c>
      <c r="AA22" s="12">
        <v>1333.1818181818182</v>
      </c>
      <c r="AB22" s="12">
        <v>1173.0454545454545</v>
      </c>
      <c r="AC22" s="12">
        <v>497</v>
      </c>
      <c r="AD22" s="12">
        <v>409.18181818181819</v>
      </c>
      <c r="AE22" s="12">
        <v>81.590909090909093</v>
      </c>
      <c r="AF22" s="12">
        <v>40.636363636363633</v>
      </c>
      <c r="AG22" s="12">
        <v>54.909090909090907</v>
      </c>
      <c r="AH22" s="12">
        <v>26.772727272727273</v>
      </c>
      <c r="AI22" s="12">
        <v>49.363636363636367</v>
      </c>
      <c r="AJ22" s="12">
        <v>15.090909090909092</v>
      </c>
      <c r="AK22" s="12">
        <v>5.0454545454545459</v>
      </c>
      <c r="AL22" s="12">
        <v>7.0454545454545459</v>
      </c>
      <c r="AM22" s="12">
        <v>37.454545454545453</v>
      </c>
      <c r="AN22" s="12">
        <v>125.22727272727273</v>
      </c>
      <c r="AO22" s="12">
        <v>16.772727272727273</v>
      </c>
      <c r="AP22" s="12">
        <v>19.818181818181817</v>
      </c>
      <c r="AQ22" s="12">
        <v>113.13636363636364</v>
      </c>
      <c r="AR22" s="12">
        <v>22.136363636363637</v>
      </c>
      <c r="AS22" s="13">
        <v>5702.5909090909108</v>
      </c>
      <c r="AT22" s="14"/>
      <c r="AV22" s="17" t="s">
        <v>43</v>
      </c>
      <c r="AW22" s="22">
        <f>AW12</f>
        <v>5495.363636363636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19.727272727272727</v>
      </c>
      <c r="C23" s="12">
        <v>31.136363636363637</v>
      </c>
      <c r="D23" s="12">
        <v>27.772727272727273</v>
      </c>
      <c r="E23" s="12">
        <v>24.227272727272727</v>
      </c>
      <c r="F23" s="12">
        <v>189</v>
      </c>
      <c r="G23" s="12">
        <v>33.272727272727273</v>
      </c>
      <c r="H23" s="12">
        <v>136.45454545454547</v>
      </c>
      <c r="I23" s="12">
        <v>238.09090909090909</v>
      </c>
      <c r="J23" s="12">
        <v>321.31818181818181</v>
      </c>
      <c r="K23" s="12">
        <v>27.727272727272727</v>
      </c>
      <c r="L23" s="12">
        <v>47.18181818181818</v>
      </c>
      <c r="M23" s="12">
        <v>84.954545454545453</v>
      </c>
      <c r="N23" s="12">
        <v>21.954545454545453</v>
      </c>
      <c r="O23" s="12">
        <v>15.863636363636363</v>
      </c>
      <c r="P23" s="12">
        <v>19.227272727272727</v>
      </c>
      <c r="Q23" s="12">
        <v>11</v>
      </c>
      <c r="R23" s="12">
        <v>13.363636363636363</v>
      </c>
      <c r="S23" s="12">
        <v>22.90909090909091</v>
      </c>
      <c r="T23" s="12">
        <v>395.40909090909093</v>
      </c>
      <c r="U23" s="12">
        <v>120.27272727272727</v>
      </c>
      <c r="V23" s="12">
        <v>14.409090909090908</v>
      </c>
      <c r="W23" s="12">
        <v>73.13636363636364</v>
      </c>
      <c r="X23" s="12">
        <v>63.636363636363633</v>
      </c>
      <c r="Y23" s="12">
        <v>180.45454545454547</v>
      </c>
      <c r="Z23" s="12">
        <v>13.909090909090908</v>
      </c>
      <c r="AA23" s="12">
        <v>1210.2727272727273</v>
      </c>
      <c r="AB23" s="12">
        <v>1012.2727272727273</v>
      </c>
      <c r="AC23" s="12">
        <v>522.77272727272725</v>
      </c>
      <c r="AD23" s="12">
        <v>380.54545454545456</v>
      </c>
      <c r="AE23" s="12">
        <v>73.13636363636364</v>
      </c>
      <c r="AF23" s="12">
        <v>48.727272727272727</v>
      </c>
      <c r="AG23" s="12">
        <v>48.590909090909093</v>
      </c>
      <c r="AH23" s="12">
        <v>28.272727272727273</v>
      </c>
      <c r="AI23" s="12">
        <v>47.363636363636367</v>
      </c>
      <c r="AJ23" s="12">
        <v>15.590909090909092</v>
      </c>
      <c r="AK23" s="12">
        <v>6.9090909090909092</v>
      </c>
      <c r="AL23" s="12">
        <v>8.045454545454545</v>
      </c>
      <c r="AM23" s="12">
        <v>68</v>
      </c>
      <c r="AN23" s="12">
        <v>209.22727272727272</v>
      </c>
      <c r="AO23" s="12">
        <v>14.954545454545455</v>
      </c>
      <c r="AP23" s="12">
        <v>17</v>
      </c>
      <c r="AQ23" s="12">
        <v>146.40909090909091</v>
      </c>
      <c r="AR23" s="12">
        <v>26</v>
      </c>
      <c r="AS23" s="13">
        <v>6030.5</v>
      </c>
      <c r="AT23" s="14"/>
      <c r="AV23" s="17" t="s">
        <v>44</v>
      </c>
      <c r="AW23" s="22">
        <f>AW13+AX12</f>
        <v>28578.227272727276</v>
      </c>
      <c r="AX23" s="22">
        <f>AX13</f>
        <v>1820.909090909091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8.6363636363636367</v>
      </c>
      <c r="C24" s="12">
        <v>10.772727272727273</v>
      </c>
      <c r="D24" s="12">
        <v>14.090909090909092</v>
      </c>
      <c r="E24" s="12">
        <v>10.272727272727273</v>
      </c>
      <c r="F24" s="12">
        <v>112.40909090909091</v>
      </c>
      <c r="G24" s="12">
        <v>11.681818181818182</v>
      </c>
      <c r="H24" s="12">
        <v>38.090909090909093</v>
      </c>
      <c r="I24" s="12">
        <v>138.36363636363637</v>
      </c>
      <c r="J24" s="12">
        <v>189.81818181818181</v>
      </c>
      <c r="K24" s="12">
        <v>12.318181818181818</v>
      </c>
      <c r="L24" s="12">
        <v>23.772727272727273</v>
      </c>
      <c r="M24" s="12">
        <v>45.136363636363633</v>
      </c>
      <c r="N24" s="12">
        <v>6.1363636363636367</v>
      </c>
      <c r="O24" s="12">
        <v>4.5</v>
      </c>
      <c r="P24" s="12">
        <v>7</v>
      </c>
      <c r="Q24" s="12">
        <v>6.9545454545454541</v>
      </c>
      <c r="R24" s="12">
        <v>5</v>
      </c>
      <c r="S24" s="12">
        <v>6.2272727272727275</v>
      </c>
      <c r="T24" s="12">
        <v>136.09090909090909</v>
      </c>
      <c r="U24" s="12">
        <v>60.045454545454547</v>
      </c>
      <c r="V24" s="12">
        <v>93.818181818181813</v>
      </c>
      <c r="W24" s="12">
        <v>7.5909090909090908</v>
      </c>
      <c r="X24" s="12">
        <v>24.545454545454547</v>
      </c>
      <c r="Y24" s="12">
        <v>82.5</v>
      </c>
      <c r="Z24" s="12">
        <v>5.4545454545454541</v>
      </c>
      <c r="AA24" s="12">
        <v>854.72727272727275</v>
      </c>
      <c r="AB24" s="12">
        <v>686.9545454545455</v>
      </c>
      <c r="AC24" s="12">
        <v>269.5</v>
      </c>
      <c r="AD24" s="12">
        <v>220.36363636363637</v>
      </c>
      <c r="AE24" s="12">
        <v>35.590909090909093</v>
      </c>
      <c r="AF24" s="12">
        <v>21.272727272727273</v>
      </c>
      <c r="AG24" s="12">
        <v>17.954545454545453</v>
      </c>
      <c r="AH24" s="12">
        <v>7.5454545454545459</v>
      </c>
      <c r="AI24" s="12">
        <v>17.40909090909091</v>
      </c>
      <c r="AJ24" s="12">
        <v>2.6818181818181817</v>
      </c>
      <c r="AK24" s="12">
        <v>1.8636363636363635</v>
      </c>
      <c r="AL24" s="12">
        <v>2.6818181818181817</v>
      </c>
      <c r="AM24" s="12">
        <v>14.772727272727273</v>
      </c>
      <c r="AN24" s="12">
        <v>28.227272727272727</v>
      </c>
      <c r="AO24" s="12">
        <v>3.5</v>
      </c>
      <c r="AP24" s="12">
        <v>6.9090909090909092</v>
      </c>
      <c r="AQ24" s="12">
        <v>67.545454545454547</v>
      </c>
      <c r="AR24" s="12">
        <v>10.227272727272727</v>
      </c>
      <c r="AS24" s="13">
        <v>3330.9545454545455</v>
      </c>
      <c r="AT24" s="14"/>
      <c r="AV24" s="17" t="s">
        <v>45</v>
      </c>
      <c r="AW24" s="22">
        <f>AW14+AY12</f>
        <v>60748.045454545456</v>
      </c>
      <c r="AX24" s="22">
        <f>AX14+AY13</f>
        <v>6407.5454545454559</v>
      </c>
      <c r="AY24" s="22">
        <f>AY14</f>
        <v>8078.227272727273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5.8181818181818183</v>
      </c>
      <c r="C25" s="12">
        <v>15</v>
      </c>
      <c r="D25" s="12">
        <v>11.409090909090908</v>
      </c>
      <c r="E25" s="12">
        <v>8.6818181818181817</v>
      </c>
      <c r="F25" s="12">
        <v>92.545454545454547</v>
      </c>
      <c r="G25" s="12">
        <v>13.409090909090908</v>
      </c>
      <c r="H25" s="12">
        <v>49.409090909090907</v>
      </c>
      <c r="I25" s="12">
        <v>91.13636363636364</v>
      </c>
      <c r="J25" s="12">
        <v>144.22727272727272</v>
      </c>
      <c r="K25" s="12">
        <v>16.40909090909091</v>
      </c>
      <c r="L25" s="12">
        <v>31.818181818181817</v>
      </c>
      <c r="M25" s="12">
        <v>34.409090909090907</v>
      </c>
      <c r="N25" s="12">
        <v>6.6818181818181817</v>
      </c>
      <c r="O25" s="12">
        <v>5.2727272727272725</v>
      </c>
      <c r="P25" s="12">
        <v>6.5454545454545459</v>
      </c>
      <c r="Q25" s="12">
        <v>2.7272727272727271</v>
      </c>
      <c r="R25" s="12">
        <v>2.2727272727272729</v>
      </c>
      <c r="S25" s="12">
        <v>7.6818181818181817</v>
      </c>
      <c r="T25" s="12">
        <v>67.409090909090907</v>
      </c>
      <c r="U25" s="12">
        <v>40.090909090909093</v>
      </c>
      <c r="V25" s="12">
        <v>63.045454545454547</v>
      </c>
      <c r="W25" s="12">
        <v>25.863636363636363</v>
      </c>
      <c r="X25" s="12">
        <v>4.8181818181818183</v>
      </c>
      <c r="Y25" s="12">
        <v>77.13636363636364</v>
      </c>
      <c r="Z25" s="12">
        <v>6.4090909090909092</v>
      </c>
      <c r="AA25" s="12">
        <v>676.4545454545455</v>
      </c>
      <c r="AB25" s="12">
        <v>569.72727272727275</v>
      </c>
      <c r="AC25" s="12">
        <v>230.54545454545453</v>
      </c>
      <c r="AD25" s="12">
        <v>182.72727272727272</v>
      </c>
      <c r="AE25" s="12">
        <v>28.90909090909091</v>
      </c>
      <c r="AF25" s="12">
        <v>16.90909090909091</v>
      </c>
      <c r="AG25" s="12">
        <v>18</v>
      </c>
      <c r="AH25" s="12">
        <v>14.227272727272727</v>
      </c>
      <c r="AI25" s="12">
        <v>13.545454545454545</v>
      </c>
      <c r="AJ25" s="12">
        <v>2.3636363636363638</v>
      </c>
      <c r="AK25" s="12">
        <v>3.0909090909090908</v>
      </c>
      <c r="AL25" s="12">
        <v>2.3181818181818183</v>
      </c>
      <c r="AM25" s="12">
        <v>7.0909090909090908</v>
      </c>
      <c r="AN25" s="12">
        <v>21.272727272727273</v>
      </c>
      <c r="AO25" s="12">
        <v>3.1818181818181817</v>
      </c>
      <c r="AP25" s="12">
        <v>5.4090909090909092</v>
      </c>
      <c r="AQ25" s="12">
        <v>53.81818181818182</v>
      </c>
      <c r="AR25" s="12">
        <v>7</v>
      </c>
      <c r="AS25" s="13">
        <v>2686.818181818182</v>
      </c>
      <c r="AT25" s="14"/>
      <c r="AV25" s="17" t="s">
        <v>46</v>
      </c>
      <c r="AW25" s="22">
        <f>AW15+AZ12</f>
        <v>24383.727272727272</v>
      </c>
      <c r="AX25" s="22">
        <f>AX15+AZ13</f>
        <v>11082.818181818184</v>
      </c>
      <c r="AY25" s="22">
        <f>AY15+AZ14</f>
        <v>5212.590909090909</v>
      </c>
      <c r="AZ25" s="22">
        <f>AZ15</f>
        <v>6549.7727272727279</v>
      </c>
      <c r="BA25" s="22"/>
      <c r="BB25" s="22"/>
      <c r="BC25" s="23"/>
      <c r="BD25" s="22"/>
    </row>
    <row r="26" spans="1:56">
      <c r="A26" s="1" t="s">
        <v>23</v>
      </c>
      <c r="B26" s="12">
        <v>18.40909090909091</v>
      </c>
      <c r="C26" s="12">
        <v>27.045454545454547</v>
      </c>
      <c r="D26" s="12">
        <v>34.772727272727273</v>
      </c>
      <c r="E26" s="12">
        <v>22.454545454545453</v>
      </c>
      <c r="F26" s="12">
        <v>74.409090909090907</v>
      </c>
      <c r="G26" s="12">
        <v>24.181818181818183</v>
      </c>
      <c r="H26" s="12">
        <v>57.772727272727273</v>
      </c>
      <c r="I26" s="12">
        <v>150.63636363636363</v>
      </c>
      <c r="J26" s="12">
        <v>209.13636363636363</v>
      </c>
      <c r="K26" s="12">
        <v>41.863636363636367</v>
      </c>
      <c r="L26" s="12">
        <v>54.045454545454547</v>
      </c>
      <c r="M26" s="12">
        <v>65.818181818181813</v>
      </c>
      <c r="N26" s="12">
        <v>16.272727272727273</v>
      </c>
      <c r="O26" s="12">
        <v>16.363636363636363</v>
      </c>
      <c r="P26" s="12">
        <v>16.818181818181817</v>
      </c>
      <c r="Q26" s="12">
        <v>7.9545454545454541</v>
      </c>
      <c r="R26" s="12">
        <v>9.1818181818181817</v>
      </c>
      <c r="S26" s="12">
        <v>23.59090909090909</v>
      </c>
      <c r="T26" s="12">
        <v>95.13636363636364</v>
      </c>
      <c r="U26" s="12">
        <v>105.13636363636364</v>
      </c>
      <c r="V26" s="12">
        <v>171.22727272727272</v>
      </c>
      <c r="W26" s="12">
        <v>81.590909090909093</v>
      </c>
      <c r="X26" s="12">
        <v>78.590909090909093</v>
      </c>
      <c r="Y26" s="12">
        <v>8.045454545454545</v>
      </c>
      <c r="Z26" s="12">
        <v>23.09090909090909</v>
      </c>
      <c r="AA26" s="12">
        <v>1017.6363636363636</v>
      </c>
      <c r="AB26" s="12">
        <v>972.63636363636363</v>
      </c>
      <c r="AC26" s="12">
        <v>556.72727272727275</v>
      </c>
      <c r="AD26" s="12">
        <v>462.40909090909093</v>
      </c>
      <c r="AE26" s="12">
        <v>151.36363636363637</v>
      </c>
      <c r="AF26" s="12">
        <v>94.090909090909093</v>
      </c>
      <c r="AG26" s="12">
        <v>43.954545454545453</v>
      </c>
      <c r="AH26" s="12">
        <v>29.954545454545453</v>
      </c>
      <c r="AI26" s="12">
        <v>31.454545454545453</v>
      </c>
      <c r="AJ26" s="12">
        <v>6.2272727272727275</v>
      </c>
      <c r="AK26" s="12">
        <v>8.454545454545455</v>
      </c>
      <c r="AL26" s="12">
        <v>15.272727272727273</v>
      </c>
      <c r="AM26" s="12">
        <v>19.90909090909091</v>
      </c>
      <c r="AN26" s="12">
        <v>52.136363636363633</v>
      </c>
      <c r="AO26" s="12">
        <v>3.7727272727272729</v>
      </c>
      <c r="AP26" s="12">
        <v>8.2272727272727266</v>
      </c>
      <c r="AQ26" s="12">
        <v>106.5</v>
      </c>
      <c r="AR26" s="12">
        <v>24.227272727272727</v>
      </c>
      <c r="AS26" s="13">
        <v>5038.5</v>
      </c>
      <c r="AT26" s="14"/>
      <c r="AV26" s="9" t="s">
        <v>47</v>
      </c>
      <c r="AW26" s="22">
        <f>AW16+BA12</f>
        <v>36468.409090909081</v>
      </c>
      <c r="AX26" s="22">
        <f>AX16+BA13</f>
        <v>8790.2272727272721</v>
      </c>
      <c r="AY26" s="22">
        <f>AY16+BA14</f>
        <v>3565.863636363636</v>
      </c>
      <c r="AZ26" s="22">
        <f>AZ16+BA15</f>
        <v>3284.181818181818</v>
      </c>
      <c r="BA26" s="22">
        <f>BA16</f>
        <v>5292.9545454545469</v>
      </c>
      <c r="BB26" s="22"/>
      <c r="BC26" s="22"/>
      <c r="BD26" s="22"/>
    </row>
    <row r="27" spans="1:56">
      <c r="A27" s="1" t="s">
        <v>24</v>
      </c>
      <c r="B27" s="12">
        <v>24.181818181818183</v>
      </c>
      <c r="C27" s="12">
        <v>35.772727272727273</v>
      </c>
      <c r="D27" s="12">
        <v>12.545454545454545</v>
      </c>
      <c r="E27" s="12">
        <v>14.590909090909092</v>
      </c>
      <c r="F27" s="12">
        <v>73.727272727272734</v>
      </c>
      <c r="G27" s="12">
        <v>39.227272727272727</v>
      </c>
      <c r="H27" s="12">
        <v>59.5</v>
      </c>
      <c r="I27" s="12">
        <v>55.227272727272727</v>
      </c>
      <c r="J27" s="12">
        <v>94.772727272727266</v>
      </c>
      <c r="K27" s="12">
        <v>41.590909090909093</v>
      </c>
      <c r="L27" s="12">
        <v>118.13636363636364</v>
      </c>
      <c r="M27" s="12">
        <v>93.63636363636364</v>
      </c>
      <c r="N27" s="12">
        <v>36</v>
      </c>
      <c r="O27" s="12">
        <v>45</v>
      </c>
      <c r="P27" s="12">
        <v>35.545454545454547</v>
      </c>
      <c r="Q27" s="12">
        <v>16.818181818181817</v>
      </c>
      <c r="R27" s="12">
        <v>13.590909090909092</v>
      </c>
      <c r="S27" s="12">
        <v>20.09090909090909</v>
      </c>
      <c r="T27" s="12">
        <v>16.818181818181817</v>
      </c>
      <c r="U27" s="12">
        <v>10.772727272727273</v>
      </c>
      <c r="V27" s="12">
        <v>14.681818181818182</v>
      </c>
      <c r="W27" s="12">
        <v>5.5</v>
      </c>
      <c r="X27" s="12">
        <v>5.8181818181818183</v>
      </c>
      <c r="Y27" s="12">
        <v>22</v>
      </c>
      <c r="Z27" s="12">
        <v>5.6363636363636367</v>
      </c>
      <c r="AA27" s="12">
        <v>1253.9545454545455</v>
      </c>
      <c r="AB27" s="12">
        <v>943.59090909090912</v>
      </c>
      <c r="AC27" s="12">
        <v>623</v>
      </c>
      <c r="AD27" s="12">
        <v>454.59090909090907</v>
      </c>
      <c r="AE27" s="12">
        <v>155.45454545454547</v>
      </c>
      <c r="AF27" s="12">
        <v>96.545454545454547</v>
      </c>
      <c r="AG27" s="12">
        <v>33</v>
      </c>
      <c r="AH27" s="12">
        <v>39.227272727272727</v>
      </c>
      <c r="AI27" s="12">
        <v>32.409090909090907</v>
      </c>
      <c r="AJ27" s="12">
        <v>6.8181818181818183</v>
      </c>
      <c r="AK27" s="12">
        <v>6.5</v>
      </c>
      <c r="AL27" s="12">
        <v>27.272727272727273</v>
      </c>
      <c r="AM27" s="12">
        <v>5.1363636363636367</v>
      </c>
      <c r="AN27" s="12">
        <v>34.772727272727273</v>
      </c>
      <c r="AO27" s="12">
        <v>7.4090909090909092</v>
      </c>
      <c r="AP27" s="12">
        <v>9.9090909090909083</v>
      </c>
      <c r="AQ27" s="12">
        <v>40.5</v>
      </c>
      <c r="AR27" s="12">
        <v>18.045454545454547</v>
      </c>
      <c r="AS27" s="13">
        <v>4699.3181818181829</v>
      </c>
      <c r="AT27" s="14"/>
      <c r="AV27" s="9" t="s">
        <v>48</v>
      </c>
      <c r="AW27" s="22">
        <f>AW17+BB12</f>
        <v>42077.136363636368</v>
      </c>
      <c r="AX27" s="22">
        <f>AX17+BB13</f>
        <v>15749.5</v>
      </c>
      <c r="AY27" s="22">
        <f>AY17+BB14</f>
        <v>5100.363636363636</v>
      </c>
      <c r="AZ27" s="22">
        <f>AZ17+BB15</f>
        <v>8339.181818181818</v>
      </c>
      <c r="BA27" s="22">
        <f>BA17+BB16</f>
        <v>3242.0909090909099</v>
      </c>
      <c r="BB27" s="22">
        <f>BB17</f>
        <v>12007.590909090906</v>
      </c>
      <c r="BC27" s="22"/>
      <c r="BD27" s="22"/>
    </row>
    <row r="28" spans="1:56">
      <c r="A28" s="1" t="s">
        <v>25</v>
      </c>
      <c r="B28" s="12">
        <v>262.59090909090907</v>
      </c>
      <c r="C28" s="12">
        <v>769.40909090909088</v>
      </c>
      <c r="D28" s="12">
        <v>561.09090909090912</v>
      </c>
      <c r="E28" s="12">
        <v>567.09090909090912</v>
      </c>
      <c r="F28" s="12">
        <v>1098.1818181818182</v>
      </c>
      <c r="G28" s="12">
        <v>577.13636363636363</v>
      </c>
      <c r="H28" s="12">
        <v>937.09090909090912</v>
      </c>
      <c r="I28" s="12">
        <v>931.18181818181813</v>
      </c>
      <c r="J28" s="12">
        <v>1141.1818181818182</v>
      </c>
      <c r="K28" s="12">
        <v>682.59090909090912</v>
      </c>
      <c r="L28" s="12">
        <v>793.90909090909088</v>
      </c>
      <c r="M28" s="12">
        <v>548.0454545454545</v>
      </c>
      <c r="N28" s="12">
        <v>725.9545454545455</v>
      </c>
      <c r="O28" s="12">
        <v>623.09090909090912</v>
      </c>
      <c r="P28" s="12">
        <v>424</v>
      </c>
      <c r="Q28" s="12">
        <v>367.81818181818181</v>
      </c>
      <c r="R28" s="12">
        <v>695.59090909090912</v>
      </c>
      <c r="S28" s="12">
        <v>1394.6818181818182</v>
      </c>
      <c r="T28" s="12">
        <v>850.5</v>
      </c>
      <c r="U28" s="12">
        <v>1568.6818181818182</v>
      </c>
      <c r="V28" s="12">
        <v>1409.9545454545455</v>
      </c>
      <c r="W28" s="12">
        <v>907.22727272727275</v>
      </c>
      <c r="X28" s="12">
        <v>699.63636363636363</v>
      </c>
      <c r="Y28" s="12">
        <v>978.81818181818187</v>
      </c>
      <c r="Z28" s="12">
        <v>1365.409090909091</v>
      </c>
      <c r="AA28" s="12">
        <v>129.40909090909091</v>
      </c>
      <c r="AB28" s="12">
        <v>129.45454545454547</v>
      </c>
      <c r="AC28" s="12">
        <v>578</v>
      </c>
      <c r="AD28" s="12">
        <v>502.72727272727275</v>
      </c>
      <c r="AE28" s="12">
        <v>995.18181818181813</v>
      </c>
      <c r="AF28" s="12">
        <v>1551.8181818181818</v>
      </c>
      <c r="AG28" s="12">
        <v>1155.5</v>
      </c>
      <c r="AH28" s="12">
        <v>1574.8181818181818</v>
      </c>
      <c r="AI28" s="12">
        <v>975.68181818181813</v>
      </c>
      <c r="AJ28" s="12">
        <v>591</v>
      </c>
      <c r="AK28" s="12">
        <v>522.90909090909088</v>
      </c>
      <c r="AL28" s="12">
        <v>2041.590909090909</v>
      </c>
      <c r="AM28" s="12">
        <v>413.04545454545456</v>
      </c>
      <c r="AN28" s="12">
        <v>738.68181818181813</v>
      </c>
      <c r="AO28" s="12">
        <v>495.5</v>
      </c>
      <c r="AP28" s="12">
        <v>405.09090909090907</v>
      </c>
      <c r="AQ28" s="12">
        <v>506.72727272727275</v>
      </c>
      <c r="AR28" s="12">
        <v>701.40909090909088</v>
      </c>
      <c r="AS28" s="13">
        <v>34889.409090909088</v>
      </c>
      <c r="AT28" s="14"/>
      <c r="AV28" s="9" t="s">
        <v>58</v>
      </c>
      <c r="AW28" s="22">
        <f>AW18+BC12</f>
        <v>17124.818181818184</v>
      </c>
      <c r="AX28" s="22">
        <f>AX18+BC13</f>
        <v>1709.8181818181818</v>
      </c>
      <c r="AY28" s="22">
        <f>AY18+BC14</f>
        <v>4850.181818181818</v>
      </c>
      <c r="AZ28" s="22">
        <f>AZ18+BC15</f>
        <v>1841.590909090909</v>
      </c>
      <c r="BA28" s="22">
        <f>BA18+BC16</f>
        <v>2075.136363636364</v>
      </c>
      <c r="BB28" s="22">
        <f>SUM(BB18,BC17)</f>
        <v>1537.1818181818185</v>
      </c>
      <c r="BC28" s="22">
        <f>BC18</f>
        <v>954.95454545454538</v>
      </c>
      <c r="BD28" s="22">
        <f>SUM(AW22:BC28)</f>
        <v>332368.40909090906</v>
      </c>
    </row>
    <row r="29" spans="1:56">
      <c r="A29" s="1" t="s">
        <v>26</v>
      </c>
      <c r="B29" s="12">
        <v>231.59090909090909</v>
      </c>
      <c r="C29" s="12">
        <v>684.4545454545455</v>
      </c>
      <c r="D29" s="12">
        <v>498.68181818181819</v>
      </c>
      <c r="E29" s="12">
        <v>496.31818181818181</v>
      </c>
      <c r="F29" s="12">
        <v>787.5454545454545</v>
      </c>
      <c r="G29" s="12">
        <v>477.81818181818181</v>
      </c>
      <c r="H29" s="12">
        <v>827.68181818181813</v>
      </c>
      <c r="I29" s="12">
        <v>648.63636363636363</v>
      </c>
      <c r="J29" s="12">
        <v>843.27272727272725</v>
      </c>
      <c r="K29" s="12">
        <v>583.09090909090912</v>
      </c>
      <c r="L29" s="12">
        <v>664.59090909090912</v>
      </c>
      <c r="M29" s="12">
        <v>383.5</v>
      </c>
      <c r="N29" s="12">
        <v>571.5454545454545</v>
      </c>
      <c r="O29" s="12">
        <v>528.77272727272725</v>
      </c>
      <c r="P29" s="12">
        <v>350.86363636363637</v>
      </c>
      <c r="Q29" s="12">
        <v>308.81818181818181</v>
      </c>
      <c r="R29" s="12">
        <v>561.63636363636363</v>
      </c>
      <c r="S29" s="12">
        <v>969.63636363636363</v>
      </c>
      <c r="T29" s="12">
        <v>688.5454545454545</v>
      </c>
      <c r="U29" s="12">
        <v>1157.5</v>
      </c>
      <c r="V29" s="12">
        <v>953.09090909090912</v>
      </c>
      <c r="W29" s="12">
        <v>624.90909090909088</v>
      </c>
      <c r="X29" s="12">
        <v>505.5</v>
      </c>
      <c r="Y29" s="12">
        <v>817.18181818181813</v>
      </c>
      <c r="Z29" s="12">
        <v>998.68181818181813</v>
      </c>
      <c r="AA29" s="12">
        <v>132.13636363636363</v>
      </c>
      <c r="AB29" s="12">
        <v>96.409090909090907</v>
      </c>
      <c r="AC29" s="12">
        <v>248.09090909090909</v>
      </c>
      <c r="AD29" s="12">
        <v>478.77272727272725</v>
      </c>
      <c r="AE29" s="12">
        <v>1220.6363636363637</v>
      </c>
      <c r="AF29" s="12">
        <v>2053.409090909091</v>
      </c>
      <c r="AG29" s="12">
        <v>1591.2272727272727</v>
      </c>
      <c r="AH29" s="12">
        <v>2790.4545454545455</v>
      </c>
      <c r="AI29" s="12">
        <v>1214</v>
      </c>
      <c r="AJ29" s="12">
        <v>728.90909090909088</v>
      </c>
      <c r="AK29" s="12">
        <v>407.13636363636363</v>
      </c>
      <c r="AL29" s="12">
        <v>1319.2272727272727</v>
      </c>
      <c r="AM29" s="12">
        <v>287.22727272727275</v>
      </c>
      <c r="AN29" s="12">
        <v>534.77272727272725</v>
      </c>
      <c r="AO29" s="12">
        <v>569.4545454545455</v>
      </c>
      <c r="AP29" s="12">
        <v>448.09090909090907</v>
      </c>
      <c r="AQ29" s="12">
        <v>514.9545454545455</v>
      </c>
      <c r="AR29" s="12">
        <v>864.18181818181813</v>
      </c>
      <c r="AS29" s="13">
        <v>31662.954545454544</v>
      </c>
      <c r="AT29" s="14"/>
      <c r="AW29" s="15"/>
    </row>
    <row r="30" spans="1:56">
      <c r="A30" s="1" t="s">
        <v>27</v>
      </c>
      <c r="B30" s="12">
        <v>234.90909090909091</v>
      </c>
      <c r="C30" s="12">
        <v>543.81818181818187</v>
      </c>
      <c r="D30" s="12">
        <v>293</v>
      </c>
      <c r="E30" s="12">
        <v>313.90909090909093</v>
      </c>
      <c r="F30" s="12">
        <v>951.5</v>
      </c>
      <c r="G30" s="12">
        <v>310.45454545454544</v>
      </c>
      <c r="H30" s="12">
        <v>608.36363636363637</v>
      </c>
      <c r="I30" s="12">
        <v>522.90909090909088</v>
      </c>
      <c r="J30" s="12">
        <v>773.40909090909088</v>
      </c>
      <c r="K30" s="12">
        <v>465.81818181818181</v>
      </c>
      <c r="L30" s="12">
        <v>565.81818181818187</v>
      </c>
      <c r="M30" s="12">
        <v>486.72727272727275</v>
      </c>
      <c r="N30" s="12">
        <v>362.36363636363637</v>
      </c>
      <c r="O30" s="12">
        <v>339.13636363636363</v>
      </c>
      <c r="P30" s="12">
        <v>231.72727272727272</v>
      </c>
      <c r="Q30" s="12">
        <v>189.72727272727272</v>
      </c>
      <c r="R30" s="12">
        <v>257.5</v>
      </c>
      <c r="S30" s="12">
        <v>554.13636363636363</v>
      </c>
      <c r="T30" s="12">
        <v>332.22727272727275</v>
      </c>
      <c r="U30" s="12">
        <v>405.04545454545456</v>
      </c>
      <c r="V30" s="12">
        <v>448.54545454545456</v>
      </c>
      <c r="W30" s="12">
        <v>237.68181818181819</v>
      </c>
      <c r="X30" s="12">
        <v>192.22727272727272</v>
      </c>
      <c r="Y30" s="12">
        <v>465.5</v>
      </c>
      <c r="Z30" s="12">
        <v>586.81818181818187</v>
      </c>
      <c r="AA30" s="12">
        <v>785.86363636363637</v>
      </c>
      <c r="AB30" s="12">
        <v>370.09090909090907</v>
      </c>
      <c r="AC30" s="12">
        <v>131</v>
      </c>
      <c r="AD30" s="12">
        <v>470.86363636363637</v>
      </c>
      <c r="AE30" s="12">
        <v>1508.5454545454545</v>
      </c>
      <c r="AF30" s="12">
        <v>1910.090909090909</v>
      </c>
      <c r="AG30" s="12">
        <v>1258.5454545454545</v>
      </c>
      <c r="AH30" s="12">
        <v>2508.6363636363635</v>
      </c>
      <c r="AI30" s="12">
        <v>980.40909090909088</v>
      </c>
      <c r="AJ30" s="12">
        <v>546.5454545454545</v>
      </c>
      <c r="AK30" s="12">
        <v>187.04545454545453</v>
      </c>
      <c r="AL30" s="12">
        <v>796.5454545454545</v>
      </c>
      <c r="AM30" s="12">
        <v>160</v>
      </c>
      <c r="AN30" s="12">
        <v>386.54545454545456</v>
      </c>
      <c r="AO30" s="12">
        <v>390.77272727272725</v>
      </c>
      <c r="AP30" s="12">
        <v>295.36363636363637</v>
      </c>
      <c r="AQ30" s="12">
        <v>1566.4545454545455</v>
      </c>
      <c r="AR30" s="12">
        <v>633.09090909090912</v>
      </c>
      <c r="AS30" s="13">
        <v>25559.681818181823</v>
      </c>
      <c r="AT30" s="14"/>
      <c r="AW30" s="15"/>
    </row>
    <row r="31" spans="1:56">
      <c r="A31" s="1" t="s">
        <v>28</v>
      </c>
      <c r="B31" s="12">
        <v>166.31818181818181</v>
      </c>
      <c r="C31" s="12">
        <v>483.13636363636363</v>
      </c>
      <c r="D31" s="12">
        <v>255.40909090909091</v>
      </c>
      <c r="E31" s="12">
        <v>285.81818181818181</v>
      </c>
      <c r="F31" s="12">
        <v>585.36363636363637</v>
      </c>
      <c r="G31" s="12">
        <v>330.54545454545456</v>
      </c>
      <c r="H31" s="12">
        <v>576.09090909090912</v>
      </c>
      <c r="I31" s="12">
        <v>468.77272727272725</v>
      </c>
      <c r="J31" s="12">
        <v>566.09090909090912</v>
      </c>
      <c r="K31" s="12">
        <v>338.22727272727275</v>
      </c>
      <c r="L31" s="12">
        <v>493.59090909090907</v>
      </c>
      <c r="M31" s="12">
        <v>317.5</v>
      </c>
      <c r="N31" s="12">
        <v>316.63636363636363</v>
      </c>
      <c r="O31" s="12">
        <v>303.5</v>
      </c>
      <c r="P31" s="12">
        <v>192.36363636363637</v>
      </c>
      <c r="Q31" s="12">
        <v>168.81818181818181</v>
      </c>
      <c r="R31" s="12">
        <v>201.5</v>
      </c>
      <c r="S31" s="12">
        <v>343.18181818181819</v>
      </c>
      <c r="T31" s="12">
        <v>317.13636363636363</v>
      </c>
      <c r="U31" s="12">
        <v>375.95454545454544</v>
      </c>
      <c r="V31" s="12">
        <v>324.22727272727275</v>
      </c>
      <c r="W31" s="12">
        <v>197.59090909090909</v>
      </c>
      <c r="X31" s="12">
        <v>163.18181818181819</v>
      </c>
      <c r="Y31" s="12">
        <v>381.31818181818181</v>
      </c>
      <c r="Z31" s="12">
        <v>449.72727272727275</v>
      </c>
      <c r="AA31" s="12">
        <v>484.77272727272725</v>
      </c>
      <c r="AB31" s="12">
        <v>454.86363636363637</v>
      </c>
      <c r="AC31" s="12">
        <v>424.22727272727275</v>
      </c>
      <c r="AD31" s="12">
        <v>78.681818181818187</v>
      </c>
      <c r="AE31" s="12">
        <v>917.68181818181813</v>
      </c>
      <c r="AF31" s="12">
        <v>1158.2272727272727</v>
      </c>
      <c r="AG31" s="12">
        <v>779.40909090909088</v>
      </c>
      <c r="AH31" s="12">
        <v>1674.7727272727273</v>
      </c>
      <c r="AI31" s="12">
        <v>644</v>
      </c>
      <c r="AJ31" s="12">
        <v>387.77272727272725</v>
      </c>
      <c r="AK31" s="12">
        <v>161.18181818181819</v>
      </c>
      <c r="AL31" s="12">
        <v>518</v>
      </c>
      <c r="AM31" s="12">
        <v>143.72727272727272</v>
      </c>
      <c r="AN31" s="12">
        <v>391.22727272727275</v>
      </c>
      <c r="AO31" s="12">
        <v>313.13636363636363</v>
      </c>
      <c r="AP31" s="12">
        <v>241.18181818181819</v>
      </c>
      <c r="AQ31" s="12">
        <v>547.27272727272725</v>
      </c>
      <c r="AR31" s="12">
        <v>356.04545454545456</v>
      </c>
      <c r="AS31" s="13">
        <v>18278.18181818182</v>
      </c>
      <c r="AT31" s="14"/>
      <c r="AW31" s="15"/>
    </row>
    <row r="32" spans="1:56">
      <c r="A32" s="1">
        <v>16</v>
      </c>
      <c r="B32" s="12">
        <v>95</v>
      </c>
      <c r="C32" s="12">
        <v>101.5</v>
      </c>
      <c r="D32" s="12">
        <v>58.31818181818182</v>
      </c>
      <c r="E32" s="12">
        <v>113.59090909090909</v>
      </c>
      <c r="F32" s="12">
        <v>311.13636363636363</v>
      </c>
      <c r="G32" s="12">
        <v>145.63636363636363</v>
      </c>
      <c r="H32" s="12">
        <v>239.63636363636363</v>
      </c>
      <c r="I32" s="12">
        <v>221.90909090909091</v>
      </c>
      <c r="J32" s="12">
        <v>227.77272727272728</v>
      </c>
      <c r="K32" s="12">
        <v>123.22727272727273</v>
      </c>
      <c r="L32" s="12">
        <v>173.22727272727272</v>
      </c>
      <c r="M32" s="12">
        <v>107.45454545454545</v>
      </c>
      <c r="N32" s="12">
        <v>72.045454545454547</v>
      </c>
      <c r="O32" s="12">
        <v>70.272727272727266</v>
      </c>
      <c r="P32" s="12">
        <v>54.363636363636367</v>
      </c>
      <c r="Q32" s="12">
        <v>46.954545454545453</v>
      </c>
      <c r="R32" s="12">
        <v>39.045454545454547</v>
      </c>
      <c r="S32" s="12">
        <v>74</v>
      </c>
      <c r="T32" s="12">
        <v>63.590909090909093</v>
      </c>
      <c r="U32" s="12">
        <v>79.045454545454547</v>
      </c>
      <c r="V32" s="12">
        <v>74.318181818181813</v>
      </c>
      <c r="W32" s="12">
        <v>30.40909090909091</v>
      </c>
      <c r="X32" s="12">
        <v>25.363636363636363</v>
      </c>
      <c r="Y32" s="12">
        <v>127.86363636363636</v>
      </c>
      <c r="Z32" s="12">
        <v>157.04545454545453</v>
      </c>
      <c r="AA32" s="12">
        <v>967.18181818181813</v>
      </c>
      <c r="AB32" s="12">
        <v>1106.590909090909</v>
      </c>
      <c r="AC32" s="12">
        <v>1783.5</v>
      </c>
      <c r="AD32" s="12">
        <v>1018.5</v>
      </c>
      <c r="AE32" s="12">
        <v>40.545454545454547</v>
      </c>
      <c r="AF32" s="12">
        <v>356.86363636363637</v>
      </c>
      <c r="AG32" s="12">
        <v>387.27272727272725</v>
      </c>
      <c r="AH32" s="12">
        <v>887.13636363636363</v>
      </c>
      <c r="AI32" s="12">
        <v>218.68181818181819</v>
      </c>
      <c r="AJ32" s="12">
        <v>131.18181818181819</v>
      </c>
      <c r="AK32" s="12">
        <v>32.18181818181818</v>
      </c>
      <c r="AL32" s="12">
        <v>113.04545454545455</v>
      </c>
      <c r="AM32" s="12">
        <v>26.545454545454547</v>
      </c>
      <c r="AN32" s="12">
        <v>90.272727272727266</v>
      </c>
      <c r="AO32" s="12">
        <v>84.045454545454547</v>
      </c>
      <c r="AP32" s="12">
        <v>93.727272727272734</v>
      </c>
      <c r="AQ32" s="12">
        <v>188.77272727272728</v>
      </c>
      <c r="AR32" s="12">
        <v>143.36363636363637</v>
      </c>
      <c r="AS32" s="13">
        <v>10502.136363636362</v>
      </c>
      <c r="AT32" s="14"/>
      <c r="AW32" s="15"/>
    </row>
    <row r="33" spans="1:49">
      <c r="A33" s="1">
        <v>24</v>
      </c>
      <c r="B33" s="12">
        <v>89</v>
      </c>
      <c r="C33" s="12">
        <v>112.04545454545455</v>
      </c>
      <c r="D33" s="12">
        <v>43.272727272727273</v>
      </c>
      <c r="E33" s="12">
        <v>67.045454545454547</v>
      </c>
      <c r="F33" s="12">
        <v>280</v>
      </c>
      <c r="G33" s="12">
        <v>104.36363636363636</v>
      </c>
      <c r="H33" s="12">
        <v>176.36363636363637</v>
      </c>
      <c r="I33" s="12">
        <v>189.27272727272728</v>
      </c>
      <c r="J33" s="12">
        <v>227.90909090909091</v>
      </c>
      <c r="K33" s="12">
        <v>87.545454545454547</v>
      </c>
      <c r="L33" s="12">
        <v>133.95454545454547</v>
      </c>
      <c r="M33" s="12">
        <v>87</v>
      </c>
      <c r="N33" s="12">
        <v>57.272727272727273</v>
      </c>
      <c r="O33" s="12">
        <v>47.409090909090907</v>
      </c>
      <c r="P33" s="12">
        <v>39.863636363636367</v>
      </c>
      <c r="Q33" s="12">
        <v>29.181818181818183</v>
      </c>
      <c r="R33" s="12">
        <v>19.954545454545453</v>
      </c>
      <c r="S33" s="12">
        <v>37</v>
      </c>
      <c r="T33" s="12">
        <v>53.045454545454547</v>
      </c>
      <c r="U33" s="12">
        <v>42.454545454545453</v>
      </c>
      <c r="V33" s="12">
        <v>44.863636363636367</v>
      </c>
      <c r="W33" s="12">
        <v>22.954545454545453</v>
      </c>
      <c r="X33" s="12">
        <v>18.318181818181817</v>
      </c>
      <c r="Y33" s="12">
        <v>95.318181818181813</v>
      </c>
      <c r="Z33" s="12">
        <v>106.36363636363636</v>
      </c>
      <c r="AA33" s="12">
        <v>1333.9545454545455</v>
      </c>
      <c r="AB33" s="12">
        <v>1636.6363636363637</v>
      </c>
      <c r="AC33" s="12">
        <v>2325.5</v>
      </c>
      <c r="AD33" s="12">
        <v>1246.8181818181818</v>
      </c>
      <c r="AE33" s="12">
        <v>367.54545454545456</v>
      </c>
      <c r="AF33" s="12">
        <v>44.090909090909093</v>
      </c>
      <c r="AG33" s="12">
        <v>286.04545454545456</v>
      </c>
      <c r="AH33" s="12">
        <v>759.81818181818187</v>
      </c>
      <c r="AI33" s="12">
        <v>215.45454545454547</v>
      </c>
      <c r="AJ33" s="12">
        <v>127.90909090909091</v>
      </c>
      <c r="AK33" s="12">
        <v>16.954545454545453</v>
      </c>
      <c r="AL33" s="12">
        <v>68.590909090909093</v>
      </c>
      <c r="AM33" s="12">
        <v>17.863636363636363</v>
      </c>
      <c r="AN33" s="12">
        <v>82.772727272727266</v>
      </c>
      <c r="AO33" s="12">
        <v>81.272727272727266</v>
      </c>
      <c r="AP33" s="12">
        <v>119.27272727272727</v>
      </c>
      <c r="AQ33" s="12">
        <v>181.59090909090909</v>
      </c>
      <c r="AR33" s="12">
        <v>168.68181818181819</v>
      </c>
      <c r="AS33" s="13">
        <v>11292.545454545458</v>
      </c>
      <c r="AT33" s="14"/>
      <c r="AW33" s="15"/>
    </row>
    <row r="34" spans="1:49">
      <c r="A34" s="1" t="s">
        <v>29</v>
      </c>
      <c r="B34" s="12">
        <v>28.863636363636363</v>
      </c>
      <c r="C34" s="12">
        <v>36.136363636363633</v>
      </c>
      <c r="D34" s="12">
        <v>26.363636363636363</v>
      </c>
      <c r="E34" s="12">
        <v>27.181818181818183</v>
      </c>
      <c r="F34" s="12">
        <v>136.13636363636363</v>
      </c>
      <c r="G34" s="12">
        <v>26.181818181818183</v>
      </c>
      <c r="H34" s="12">
        <v>77.13636363636364</v>
      </c>
      <c r="I34" s="12">
        <v>116.36363636363636</v>
      </c>
      <c r="J34" s="12">
        <v>129.31818181818181</v>
      </c>
      <c r="K34" s="12">
        <v>37.772727272727273</v>
      </c>
      <c r="L34" s="12">
        <v>49.31818181818182</v>
      </c>
      <c r="M34" s="12">
        <v>47.272727272727273</v>
      </c>
      <c r="N34" s="12">
        <v>29.5</v>
      </c>
      <c r="O34" s="12">
        <v>25.954545454545453</v>
      </c>
      <c r="P34" s="12">
        <v>24.681818181818183</v>
      </c>
      <c r="Q34" s="12">
        <v>11.227272727272727</v>
      </c>
      <c r="R34" s="12">
        <v>15.545454545454545</v>
      </c>
      <c r="S34" s="12">
        <v>24.727272727272727</v>
      </c>
      <c r="T34" s="12">
        <v>31.681818181818183</v>
      </c>
      <c r="U34" s="12">
        <v>54.81818181818182</v>
      </c>
      <c r="V34" s="12">
        <v>49.136363636363633</v>
      </c>
      <c r="W34" s="12">
        <v>22.181818181818183</v>
      </c>
      <c r="X34" s="12">
        <v>21</v>
      </c>
      <c r="Y34" s="12">
        <v>40.772727272727273</v>
      </c>
      <c r="Z34" s="12">
        <v>34.909090909090907</v>
      </c>
      <c r="AA34" s="12">
        <v>1060.4545454545455</v>
      </c>
      <c r="AB34" s="12">
        <v>1219</v>
      </c>
      <c r="AC34" s="12">
        <v>1545.1818181818182</v>
      </c>
      <c r="AD34" s="12">
        <v>725.90909090909088</v>
      </c>
      <c r="AE34" s="12">
        <v>366.77272727272725</v>
      </c>
      <c r="AF34" s="12">
        <v>289.77272727272725</v>
      </c>
      <c r="AG34" s="12">
        <v>33.136363636363633</v>
      </c>
      <c r="AH34" s="12">
        <v>155.5</v>
      </c>
      <c r="AI34" s="12">
        <v>61.863636363636367</v>
      </c>
      <c r="AJ34" s="12">
        <v>62.545454545454547</v>
      </c>
      <c r="AK34" s="12">
        <v>14.909090909090908</v>
      </c>
      <c r="AL34" s="12">
        <v>52.772727272727273</v>
      </c>
      <c r="AM34" s="12">
        <v>9.5</v>
      </c>
      <c r="AN34" s="12">
        <v>47.81818181818182</v>
      </c>
      <c r="AO34" s="12">
        <v>35.68181818181818</v>
      </c>
      <c r="AP34" s="12">
        <v>54.045454545454547</v>
      </c>
      <c r="AQ34" s="12">
        <v>88.454545454545453</v>
      </c>
      <c r="AR34" s="12">
        <v>102.77272727272727</v>
      </c>
      <c r="AS34" s="13">
        <v>7050.272727272727</v>
      </c>
      <c r="AT34" s="14"/>
      <c r="AW34" s="15"/>
    </row>
    <row r="35" spans="1:49">
      <c r="A35" s="1" t="s">
        <v>30</v>
      </c>
      <c r="B35" s="12">
        <v>43.863636363636367</v>
      </c>
      <c r="C35" s="12">
        <v>71.681818181818187</v>
      </c>
      <c r="D35" s="12">
        <v>30.136363636363637</v>
      </c>
      <c r="E35" s="12">
        <v>15.909090909090908</v>
      </c>
      <c r="F35" s="12">
        <v>125.81818181818181</v>
      </c>
      <c r="G35" s="12">
        <v>29.09090909090909</v>
      </c>
      <c r="H35" s="12">
        <v>68.772727272727266</v>
      </c>
      <c r="I35" s="12">
        <v>91.954545454545453</v>
      </c>
      <c r="J35" s="12">
        <v>115</v>
      </c>
      <c r="K35" s="12">
        <v>63.909090909090907</v>
      </c>
      <c r="L35" s="12">
        <v>76.772727272727266</v>
      </c>
      <c r="M35" s="12">
        <v>60.590909090909093</v>
      </c>
      <c r="N35" s="12">
        <v>42.590909090909093</v>
      </c>
      <c r="O35" s="12">
        <v>40.409090909090907</v>
      </c>
      <c r="P35" s="12">
        <v>28.5</v>
      </c>
      <c r="Q35" s="12">
        <v>16.681818181818183</v>
      </c>
      <c r="R35" s="12">
        <v>21.318181818181817</v>
      </c>
      <c r="S35" s="12">
        <v>36.272727272727273</v>
      </c>
      <c r="T35" s="12">
        <v>38.863636363636367</v>
      </c>
      <c r="U35" s="12">
        <v>29.272727272727273</v>
      </c>
      <c r="V35" s="12">
        <v>27.272727272727273</v>
      </c>
      <c r="W35" s="12">
        <v>7</v>
      </c>
      <c r="X35" s="12">
        <v>13.227272727272727</v>
      </c>
      <c r="Y35" s="12">
        <v>31.09090909090909</v>
      </c>
      <c r="Z35" s="12">
        <v>50.545454545454547</v>
      </c>
      <c r="AA35" s="12">
        <v>1400.8636363636363</v>
      </c>
      <c r="AB35" s="12">
        <v>1568.5454545454545</v>
      </c>
      <c r="AC35" s="12">
        <v>3488.5454545454545</v>
      </c>
      <c r="AD35" s="12">
        <v>1540.5</v>
      </c>
      <c r="AE35" s="12">
        <v>845.13636363636363</v>
      </c>
      <c r="AF35" s="12">
        <v>770.63636363636363</v>
      </c>
      <c r="AG35" s="12">
        <v>165.45454545454547</v>
      </c>
      <c r="AH35" s="12">
        <v>51.590909090909093</v>
      </c>
      <c r="AI35" s="12">
        <v>117.45454545454545</v>
      </c>
      <c r="AJ35" s="12">
        <v>126.22727272727273</v>
      </c>
      <c r="AK35" s="12">
        <v>18.40909090909091</v>
      </c>
      <c r="AL35" s="12">
        <v>51.545454545454547</v>
      </c>
      <c r="AM35" s="12">
        <v>11.272727272727273</v>
      </c>
      <c r="AN35" s="12">
        <v>61</v>
      </c>
      <c r="AO35" s="12">
        <v>86.818181818181813</v>
      </c>
      <c r="AP35" s="12">
        <v>121.45454545454545</v>
      </c>
      <c r="AQ35" s="12">
        <v>78.045454545454547</v>
      </c>
      <c r="AR35" s="12">
        <v>119.90909090909091</v>
      </c>
      <c r="AS35" s="13">
        <v>11799.954545454546</v>
      </c>
      <c r="AT35" s="14"/>
      <c r="AW35" s="15"/>
    </row>
    <row r="36" spans="1:49">
      <c r="A36" s="1" t="s">
        <v>31</v>
      </c>
      <c r="B36" s="12">
        <v>30.5</v>
      </c>
      <c r="C36" s="12">
        <v>69.772727272727266</v>
      </c>
      <c r="D36" s="12">
        <v>27.363636363636363</v>
      </c>
      <c r="E36" s="12">
        <v>31.318181818181817</v>
      </c>
      <c r="F36" s="12">
        <v>117.77272727272727</v>
      </c>
      <c r="G36" s="12">
        <v>25.954545454545453</v>
      </c>
      <c r="H36" s="12">
        <v>65</v>
      </c>
      <c r="I36" s="12">
        <v>126.86363636363636</v>
      </c>
      <c r="J36" s="12">
        <v>138.95454545454547</v>
      </c>
      <c r="K36" s="12">
        <v>54.227272727272727</v>
      </c>
      <c r="L36" s="12">
        <v>64.727272727272734</v>
      </c>
      <c r="M36" s="12">
        <v>55.636363636363633</v>
      </c>
      <c r="N36" s="12">
        <v>34.727272727272727</v>
      </c>
      <c r="O36" s="12">
        <v>36.363636363636367</v>
      </c>
      <c r="P36" s="12">
        <v>25.045454545454547</v>
      </c>
      <c r="Q36" s="12">
        <v>19.227272727272727</v>
      </c>
      <c r="R36" s="12">
        <v>23.454545454545453</v>
      </c>
      <c r="S36" s="12">
        <v>42.636363636363633</v>
      </c>
      <c r="T36" s="12">
        <v>44.363636363636367</v>
      </c>
      <c r="U36" s="12">
        <v>49.863636363636367</v>
      </c>
      <c r="V36" s="12">
        <v>43.590909090909093</v>
      </c>
      <c r="W36" s="12">
        <v>17.40909090909091</v>
      </c>
      <c r="X36" s="12">
        <v>12.181818181818182</v>
      </c>
      <c r="Y36" s="12">
        <v>29.727272727272727</v>
      </c>
      <c r="Z36" s="12">
        <v>41.409090909090907</v>
      </c>
      <c r="AA36" s="12">
        <v>930.9545454545455</v>
      </c>
      <c r="AB36" s="12">
        <v>1072.090909090909</v>
      </c>
      <c r="AC36" s="12">
        <v>1137.4545454545455</v>
      </c>
      <c r="AD36" s="12">
        <v>646.59090909090912</v>
      </c>
      <c r="AE36" s="12">
        <v>231.5</v>
      </c>
      <c r="AF36" s="12">
        <v>236.36363636363637</v>
      </c>
      <c r="AG36" s="12">
        <v>68.590909090909093</v>
      </c>
      <c r="AH36" s="12">
        <v>116.45454545454545</v>
      </c>
      <c r="AI36" s="12">
        <v>12.863636363636363</v>
      </c>
      <c r="AJ36" s="12">
        <v>48.590909090909093</v>
      </c>
      <c r="AK36" s="12">
        <v>15.090909090909092</v>
      </c>
      <c r="AL36" s="12">
        <v>77.181818181818187</v>
      </c>
      <c r="AM36" s="12">
        <v>20.363636363636363</v>
      </c>
      <c r="AN36" s="12">
        <v>54.772727272727273</v>
      </c>
      <c r="AO36" s="12">
        <v>52.545454545454547</v>
      </c>
      <c r="AP36" s="12">
        <v>99.86363636363636</v>
      </c>
      <c r="AQ36" s="12">
        <v>119.22727272727273</v>
      </c>
      <c r="AR36" s="12">
        <v>189.45454545454547</v>
      </c>
      <c r="AS36" s="13">
        <v>6358.0454545454531</v>
      </c>
      <c r="AT36" s="14"/>
      <c r="AW36" s="15"/>
    </row>
    <row r="37" spans="1:49">
      <c r="A37" s="1" t="s">
        <v>32</v>
      </c>
      <c r="B37" s="12">
        <v>13.5</v>
      </c>
      <c r="C37" s="12">
        <v>17.818181818181817</v>
      </c>
      <c r="D37" s="12">
        <v>4.5454545454545459</v>
      </c>
      <c r="E37" s="12">
        <v>3.2272727272727271</v>
      </c>
      <c r="F37" s="12">
        <v>40.5</v>
      </c>
      <c r="G37" s="12">
        <v>8.6363636363636367</v>
      </c>
      <c r="H37" s="12">
        <v>23.59090909090909</v>
      </c>
      <c r="I37" s="12">
        <v>63.5</v>
      </c>
      <c r="J37" s="12">
        <v>88.681818181818187</v>
      </c>
      <c r="K37" s="12">
        <v>10.454545454545455</v>
      </c>
      <c r="L37" s="12">
        <v>17.227272727272727</v>
      </c>
      <c r="M37" s="12">
        <v>17.09090909090909</v>
      </c>
      <c r="N37" s="12">
        <v>8.954545454545455</v>
      </c>
      <c r="O37" s="12">
        <v>11.181818181818182</v>
      </c>
      <c r="P37" s="12">
        <v>7.4545454545454541</v>
      </c>
      <c r="Q37" s="12">
        <v>2.5909090909090908</v>
      </c>
      <c r="R37" s="12">
        <v>8.9090909090909083</v>
      </c>
      <c r="S37" s="12">
        <v>7.4090909090909092</v>
      </c>
      <c r="T37" s="12">
        <v>16.59090909090909</v>
      </c>
      <c r="U37" s="12">
        <v>14.636363636363637</v>
      </c>
      <c r="V37" s="12">
        <v>15.636363636363637</v>
      </c>
      <c r="W37" s="12">
        <v>4.1363636363636367</v>
      </c>
      <c r="X37" s="12">
        <v>2.0909090909090908</v>
      </c>
      <c r="Y37" s="12">
        <v>6.6818181818181817</v>
      </c>
      <c r="Z37" s="12">
        <v>8.8636363636363633</v>
      </c>
      <c r="AA37" s="12">
        <v>589.9545454545455</v>
      </c>
      <c r="AB37" s="12">
        <v>659.5454545454545</v>
      </c>
      <c r="AC37" s="12">
        <v>631.59090909090912</v>
      </c>
      <c r="AD37" s="12">
        <v>394.90909090909093</v>
      </c>
      <c r="AE37" s="12">
        <v>131.40909090909091</v>
      </c>
      <c r="AF37" s="12">
        <v>131.54545454545453</v>
      </c>
      <c r="AG37" s="12">
        <v>67.5</v>
      </c>
      <c r="AH37" s="12">
        <v>119.63636363636364</v>
      </c>
      <c r="AI37" s="12">
        <v>40</v>
      </c>
      <c r="AJ37" s="12">
        <v>5.1363636363636367</v>
      </c>
      <c r="AK37" s="12">
        <v>2.8181818181818183</v>
      </c>
      <c r="AL37" s="12">
        <v>25.5</v>
      </c>
      <c r="AM37" s="12">
        <v>5.4545454545454541</v>
      </c>
      <c r="AN37" s="12">
        <v>20.90909090909091</v>
      </c>
      <c r="AO37" s="12">
        <v>12.272727272727273</v>
      </c>
      <c r="AP37" s="12">
        <v>45.045454545454547</v>
      </c>
      <c r="AQ37" s="12">
        <v>52.727272727272727</v>
      </c>
      <c r="AR37" s="12">
        <v>91.454545454545453</v>
      </c>
      <c r="AS37" s="13">
        <v>3451.318181818182</v>
      </c>
      <c r="AT37" s="14"/>
      <c r="AW37" s="15"/>
    </row>
    <row r="38" spans="1:49">
      <c r="A38" s="1" t="s">
        <v>33</v>
      </c>
      <c r="B38" s="12">
        <v>6.4545454545454541</v>
      </c>
      <c r="C38" s="12">
        <v>8.2727272727272734</v>
      </c>
      <c r="D38" s="12">
        <v>5.0909090909090908</v>
      </c>
      <c r="E38" s="12">
        <v>8.2727272727272734</v>
      </c>
      <c r="F38" s="12">
        <v>66.13636363636364</v>
      </c>
      <c r="G38" s="12">
        <v>13.727272727272727</v>
      </c>
      <c r="H38" s="12">
        <v>32.727272727272727</v>
      </c>
      <c r="I38" s="12">
        <v>66.318181818181813</v>
      </c>
      <c r="J38" s="12">
        <v>98.818181818181813</v>
      </c>
      <c r="K38" s="12">
        <v>98.36363636363636</v>
      </c>
      <c r="L38" s="12">
        <v>53.909090909090907</v>
      </c>
      <c r="M38" s="12">
        <v>63.863636363636367</v>
      </c>
      <c r="N38" s="12">
        <v>38.727272727272727</v>
      </c>
      <c r="O38" s="12">
        <v>75.272727272727266</v>
      </c>
      <c r="P38" s="12">
        <v>25.045454545454547</v>
      </c>
      <c r="Q38" s="12">
        <v>20.136363636363637</v>
      </c>
      <c r="R38" s="12">
        <v>17.136363636363637</v>
      </c>
      <c r="S38" s="12">
        <v>22.5</v>
      </c>
      <c r="T38" s="12">
        <v>5.5</v>
      </c>
      <c r="U38" s="12">
        <v>4.0909090909090908</v>
      </c>
      <c r="V38" s="12">
        <v>7.5909090909090908</v>
      </c>
      <c r="W38" s="12">
        <v>1.4545454545454546</v>
      </c>
      <c r="X38" s="12">
        <v>3.1363636363636362</v>
      </c>
      <c r="Y38" s="12">
        <v>8</v>
      </c>
      <c r="Z38" s="12">
        <v>6.4545454545454541</v>
      </c>
      <c r="AA38" s="12">
        <v>453.81818181818181</v>
      </c>
      <c r="AB38" s="12">
        <v>405</v>
      </c>
      <c r="AC38" s="12">
        <v>226.40909090909091</v>
      </c>
      <c r="AD38" s="12">
        <v>177.86363636363637</v>
      </c>
      <c r="AE38" s="12">
        <v>33.772727272727273</v>
      </c>
      <c r="AF38" s="12">
        <v>19.863636363636363</v>
      </c>
      <c r="AG38" s="12">
        <v>13.590909090909092</v>
      </c>
      <c r="AH38" s="12">
        <v>13.681818181818182</v>
      </c>
      <c r="AI38" s="12">
        <v>14.590909090909092</v>
      </c>
      <c r="AJ38" s="12">
        <v>3.1363636363636362</v>
      </c>
      <c r="AK38" s="12">
        <v>5.8636363636363633</v>
      </c>
      <c r="AL38" s="12">
        <v>159.54545454545453</v>
      </c>
      <c r="AM38" s="12">
        <v>0.81818181818181823</v>
      </c>
      <c r="AN38" s="12">
        <v>5.9545454545454541</v>
      </c>
      <c r="AO38" s="12">
        <v>5.0909090909090908</v>
      </c>
      <c r="AP38" s="12">
        <v>5.4090909090909092</v>
      </c>
      <c r="AQ38" s="12">
        <v>20.636363636363637</v>
      </c>
      <c r="AR38" s="12">
        <v>5.1818181818181817</v>
      </c>
      <c r="AS38" s="13">
        <v>2327.227272727273</v>
      </c>
      <c r="AT38" s="14"/>
      <c r="AW38" s="15"/>
    </row>
    <row r="39" spans="1:49">
      <c r="A39" s="1" t="s">
        <v>34</v>
      </c>
      <c r="B39" s="12">
        <v>20.136363636363637</v>
      </c>
      <c r="C39" s="12">
        <v>40.68181818181818</v>
      </c>
      <c r="D39" s="12">
        <v>20.09090909090909</v>
      </c>
      <c r="E39" s="12">
        <v>15.954545454545455</v>
      </c>
      <c r="F39" s="12">
        <v>233.31818181818181</v>
      </c>
      <c r="G39" s="12">
        <v>35.5</v>
      </c>
      <c r="H39" s="12">
        <v>79.272727272727266</v>
      </c>
      <c r="I39" s="12">
        <v>219.5</v>
      </c>
      <c r="J39" s="12">
        <v>307.36363636363637</v>
      </c>
      <c r="K39" s="12">
        <v>216.59090909090909</v>
      </c>
      <c r="L39" s="12">
        <v>168.18181818181819</v>
      </c>
      <c r="M39" s="12">
        <v>306.36363636363637</v>
      </c>
      <c r="N39" s="12">
        <v>106.5</v>
      </c>
      <c r="O39" s="12">
        <v>308.86363636363637</v>
      </c>
      <c r="P39" s="12">
        <v>80.5</v>
      </c>
      <c r="Q39" s="12">
        <v>52.545454545454547</v>
      </c>
      <c r="R39" s="12">
        <v>56.272727272727273</v>
      </c>
      <c r="S39" s="12">
        <v>80.454545454545453</v>
      </c>
      <c r="T39" s="12">
        <v>12.772727272727273</v>
      </c>
      <c r="U39" s="12">
        <v>9.954545454545455</v>
      </c>
      <c r="V39" s="12">
        <v>9.454545454545455</v>
      </c>
      <c r="W39" s="12">
        <v>3.2272727272727271</v>
      </c>
      <c r="X39" s="12">
        <v>3.5454545454545454</v>
      </c>
      <c r="Y39" s="12">
        <v>15.181818181818182</v>
      </c>
      <c r="Z39" s="12">
        <v>25.136363636363637</v>
      </c>
      <c r="AA39" s="12">
        <v>1763.909090909091</v>
      </c>
      <c r="AB39" s="12">
        <v>1332.8181818181818</v>
      </c>
      <c r="AC39" s="12">
        <v>835.86363636363637</v>
      </c>
      <c r="AD39" s="12">
        <v>555.22727272727275</v>
      </c>
      <c r="AE39" s="12">
        <v>111.59090909090909</v>
      </c>
      <c r="AF39" s="12">
        <v>65.63636363636364</v>
      </c>
      <c r="AG39" s="12">
        <v>57.272727272727273</v>
      </c>
      <c r="AH39" s="12">
        <v>56.090909090909093</v>
      </c>
      <c r="AI39" s="12">
        <v>82.681818181818187</v>
      </c>
      <c r="AJ39" s="12">
        <v>29.727272727272727</v>
      </c>
      <c r="AK39" s="12">
        <v>170.22727272727272</v>
      </c>
      <c r="AL39" s="12">
        <v>20.363636363636363</v>
      </c>
      <c r="AM39" s="12">
        <v>2.6363636363636362</v>
      </c>
      <c r="AN39" s="12">
        <v>11.318181818181818</v>
      </c>
      <c r="AO39" s="12">
        <v>25.818181818181817</v>
      </c>
      <c r="AP39" s="12">
        <v>17.454545454545453</v>
      </c>
      <c r="AQ39" s="12">
        <v>165.86363636363637</v>
      </c>
      <c r="AR39" s="12">
        <v>28.681818181818183</v>
      </c>
      <c r="AS39" s="13">
        <v>7760.545454545455</v>
      </c>
      <c r="AT39" s="14"/>
      <c r="AW39" s="15"/>
    </row>
    <row r="40" spans="1:49">
      <c r="A40" s="1" t="s">
        <v>35</v>
      </c>
      <c r="B40" s="12">
        <v>6.5454545454545459</v>
      </c>
      <c r="C40" s="12">
        <v>8.3181818181818183</v>
      </c>
      <c r="D40" s="12">
        <v>3.9090909090909092</v>
      </c>
      <c r="E40" s="12">
        <v>3.0909090909090908</v>
      </c>
      <c r="F40" s="12">
        <v>34.31818181818182</v>
      </c>
      <c r="G40" s="12">
        <v>5.5454545454545459</v>
      </c>
      <c r="H40" s="12">
        <v>38.136363636363633</v>
      </c>
      <c r="I40" s="12">
        <v>98.36363636363636</v>
      </c>
      <c r="J40" s="12">
        <v>120.13636363636364</v>
      </c>
      <c r="K40" s="12">
        <v>12.681818181818182</v>
      </c>
      <c r="L40" s="12">
        <v>11.272727272727273</v>
      </c>
      <c r="M40" s="12">
        <v>25.545454545454547</v>
      </c>
      <c r="N40" s="12">
        <v>3.6363636363636362</v>
      </c>
      <c r="O40" s="12">
        <v>6.4090909090909092</v>
      </c>
      <c r="P40" s="12">
        <v>7.9090909090909092</v>
      </c>
      <c r="Q40" s="12">
        <v>4.8181818181818183</v>
      </c>
      <c r="R40" s="12">
        <v>2.0909090909090908</v>
      </c>
      <c r="S40" s="12">
        <v>7.2272727272727275</v>
      </c>
      <c r="T40" s="12">
        <v>66.13636363636364</v>
      </c>
      <c r="U40" s="12">
        <v>35</v>
      </c>
      <c r="V40" s="12">
        <v>63.136363636363633</v>
      </c>
      <c r="W40" s="12">
        <v>15.318181818181818</v>
      </c>
      <c r="X40" s="12">
        <v>6.7727272727272725</v>
      </c>
      <c r="Y40" s="12">
        <v>22.40909090909091</v>
      </c>
      <c r="Z40" s="12">
        <v>5.9090909090909092</v>
      </c>
      <c r="AA40" s="12">
        <v>345.54545454545456</v>
      </c>
      <c r="AB40" s="12">
        <v>277.40909090909093</v>
      </c>
      <c r="AC40" s="12">
        <v>180.36363636363637</v>
      </c>
      <c r="AD40" s="12">
        <v>150.77272727272728</v>
      </c>
      <c r="AE40" s="12">
        <v>26.681818181818183</v>
      </c>
      <c r="AF40" s="12">
        <v>19.09090909090909</v>
      </c>
      <c r="AG40" s="12">
        <v>8.0909090909090917</v>
      </c>
      <c r="AH40" s="12">
        <v>14.409090909090908</v>
      </c>
      <c r="AI40" s="12">
        <v>18.818181818181817</v>
      </c>
      <c r="AJ40" s="12">
        <v>5.0909090909090908</v>
      </c>
      <c r="AK40" s="12">
        <v>1.1363636363636365</v>
      </c>
      <c r="AL40" s="12">
        <v>2.4090909090909092</v>
      </c>
      <c r="AM40" s="12">
        <v>3.3636363636363638</v>
      </c>
      <c r="AN40" s="12">
        <v>77.045454545454547</v>
      </c>
      <c r="AO40" s="12">
        <v>5.6363636363636367</v>
      </c>
      <c r="AP40" s="12">
        <v>4.8181818181818183</v>
      </c>
      <c r="AQ40" s="12">
        <v>30.954545454545453</v>
      </c>
      <c r="AR40" s="12">
        <v>7.4545454545454541</v>
      </c>
      <c r="AS40" s="13">
        <v>1793.7272727272727</v>
      </c>
      <c r="AT40" s="14"/>
      <c r="AW40" s="15"/>
    </row>
    <row r="41" spans="1:49">
      <c r="A41" s="1" t="s">
        <v>36</v>
      </c>
      <c r="B41" s="12">
        <v>38.045454545454547</v>
      </c>
      <c r="C41" s="12">
        <v>44.954545454545453</v>
      </c>
      <c r="D41" s="12">
        <v>12</v>
      </c>
      <c r="E41" s="12">
        <v>9.8636363636363633</v>
      </c>
      <c r="F41" s="12">
        <v>113.54545454545455</v>
      </c>
      <c r="G41" s="12">
        <v>29.09090909090909</v>
      </c>
      <c r="H41" s="12">
        <v>159</v>
      </c>
      <c r="I41" s="12">
        <v>203.40909090909091</v>
      </c>
      <c r="J41" s="12">
        <v>287.27272727272725</v>
      </c>
      <c r="K41" s="12">
        <v>37.31818181818182</v>
      </c>
      <c r="L41" s="12">
        <v>62.31818181818182</v>
      </c>
      <c r="M41" s="12">
        <v>102.36363636363636</v>
      </c>
      <c r="N41" s="12">
        <v>30.636363636363637</v>
      </c>
      <c r="O41" s="12">
        <v>22.318181818181817</v>
      </c>
      <c r="P41" s="12">
        <v>36.590909090909093</v>
      </c>
      <c r="Q41" s="12">
        <v>18.181818181818183</v>
      </c>
      <c r="R41" s="12">
        <v>15.681818181818182</v>
      </c>
      <c r="S41" s="12">
        <v>34.68181818181818</v>
      </c>
      <c r="T41" s="12">
        <v>305.81818181818181</v>
      </c>
      <c r="U41" s="12">
        <v>131.04545454545453</v>
      </c>
      <c r="V41" s="12">
        <v>211</v>
      </c>
      <c r="W41" s="12">
        <v>27.636363636363637</v>
      </c>
      <c r="X41" s="12">
        <v>21.045454545454547</v>
      </c>
      <c r="Y41" s="12">
        <v>63.227272727272727</v>
      </c>
      <c r="Z41" s="12">
        <v>34.409090909090907</v>
      </c>
      <c r="AA41" s="12">
        <v>622.22727272727275</v>
      </c>
      <c r="AB41" s="12">
        <v>512.81818181818187</v>
      </c>
      <c r="AC41" s="12">
        <v>464</v>
      </c>
      <c r="AD41" s="12">
        <v>443.18181818181819</v>
      </c>
      <c r="AE41" s="12">
        <v>105.40909090909091</v>
      </c>
      <c r="AF41" s="12">
        <v>89.13636363636364</v>
      </c>
      <c r="AG41" s="12">
        <v>48.18181818181818</v>
      </c>
      <c r="AH41" s="12">
        <v>59.045454545454547</v>
      </c>
      <c r="AI41" s="12">
        <v>55.31818181818182</v>
      </c>
      <c r="AJ41" s="12">
        <v>19.227272727272727</v>
      </c>
      <c r="AK41" s="12">
        <v>6.3181818181818183</v>
      </c>
      <c r="AL41" s="12">
        <v>13.590909090909092</v>
      </c>
      <c r="AM41" s="12">
        <v>77.681818181818187</v>
      </c>
      <c r="AN41" s="12">
        <v>10.136363636363637</v>
      </c>
      <c r="AO41" s="12">
        <v>17.818181818181817</v>
      </c>
      <c r="AP41" s="12">
        <v>29.90909090909091</v>
      </c>
      <c r="AQ41" s="12">
        <v>88.681818181818187</v>
      </c>
      <c r="AR41" s="12">
        <v>39.909090909090907</v>
      </c>
      <c r="AS41" s="13">
        <v>4754.0454545454559</v>
      </c>
      <c r="AT41" s="14"/>
      <c r="AW41" s="15"/>
    </row>
    <row r="42" spans="1:49">
      <c r="A42" s="1" t="s">
        <v>53</v>
      </c>
      <c r="B42" s="12">
        <v>9.5</v>
      </c>
      <c r="C42" s="12">
        <v>17</v>
      </c>
      <c r="D42" s="12">
        <v>5.4090909090909092</v>
      </c>
      <c r="E42" s="12">
        <v>6.0454545454545459</v>
      </c>
      <c r="F42" s="12">
        <v>38.772727272727273</v>
      </c>
      <c r="G42" s="12">
        <v>6.9545454545454541</v>
      </c>
      <c r="H42" s="12">
        <v>15.954545454545455</v>
      </c>
      <c r="I42" s="12">
        <v>56.454545454545453</v>
      </c>
      <c r="J42" s="12">
        <v>66.681818181818187</v>
      </c>
      <c r="K42" s="12">
        <v>16.272727272727273</v>
      </c>
      <c r="L42" s="12">
        <v>13.863636363636363</v>
      </c>
      <c r="M42" s="12">
        <v>17.5</v>
      </c>
      <c r="N42" s="12">
        <v>10.090909090909092</v>
      </c>
      <c r="O42" s="12">
        <v>9.5909090909090917</v>
      </c>
      <c r="P42" s="12">
        <v>6.8181818181818183</v>
      </c>
      <c r="Q42" s="12">
        <v>2.3636363636363638</v>
      </c>
      <c r="R42" s="12">
        <v>4.9090909090909092</v>
      </c>
      <c r="S42" s="12">
        <v>8.545454545454545</v>
      </c>
      <c r="T42" s="12">
        <v>14.590909090909092</v>
      </c>
      <c r="U42" s="12">
        <v>16.318181818181817</v>
      </c>
      <c r="V42" s="12">
        <v>15.954545454545455</v>
      </c>
      <c r="W42" s="12">
        <v>3.9090909090909092</v>
      </c>
      <c r="X42" s="12">
        <v>4.2727272727272725</v>
      </c>
      <c r="Y42" s="12">
        <v>4.8181818181818183</v>
      </c>
      <c r="Z42" s="12">
        <v>8.9090909090909083</v>
      </c>
      <c r="AA42" s="12">
        <v>490.63636363636363</v>
      </c>
      <c r="AB42" s="12">
        <v>512.36363636363637</v>
      </c>
      <c r="AC42" s="12">
        <v>439.54545454545456</v>
      </c>
      <c r="AD42" s="12">
        <v>312.22727272727275</v>
      </c>
      <c r="AE42" s="12">
        <v>77.63636363636364</v>
      </c>
      <c r="AF42" s="12">
        <v>83.045454545454547</v>
      </c>
      <c r="AG42" s="12">
        <v>37.68181818181818</v>
      </c>
      <c r="AH42" s="12">
        <v>87.63636363636364</v>
      </c>
      <c r="AI42" s="12">
        <v>60.31818181818182</v>
      </c>
      <c r="AJ42" s="12">
        <v>12.590909090909092</v>
      </c>
      <c r="AK42" s="12">
        <v>5.0454545454545459</v>
      </c>
      <c r="AL42" s="12">
        <v>25.5</v>
      </c>
      <c r="AM42" s="12">
        <v>6.5</v>
      </c>
      <c r="AN42" s="12">
        <v>16.863636363636363</v>
      </c>
      <c r="AO42" s="12">
        <v>5.6363636363636367</v>
      </c>
      <c r="AP42" s="12">
        <v>33.68181818181818</v>
      </c>
      <c r="AQ42" s="12">
        <v>27.954545454545453</v>
      </c>
      <c r="AR42" s="12">
        <v>59.954545454545453</v>
      </c>
      <c r="AS42" s="13">
        <v>2676.3181818181811</v>
      </c>
      <c r="AT42" s="14"/>
      <c r="AW42" s="15"/>
    </row>
    <row r="43" spans="1:49">
      <c r="A43" s="1" t="s">
        <v>54</v>
      </c>
      <c r="B43" s="12">
        <v>9.7727272727272734</v>
      </c>
      <c r="C43" s="12">
        <v>20.863636363636363</v>
      </c>
      <c r="D43" s="12">
        <v>4.3636363636363633</v>
      </c>
      <c r="E43" s="12">
        <v>6.8636363636363633</v>
      </c>
      <c r="F43" s="12">
        <v>29.045454545454547</v>
      </c>
      <c r="G43" s="12">
        <v>6.8636363636363633</v>
      </c>
      <c r="H43" s="12">
        <v>18.136363636363637</v>
      </c>
      <c r="I43" s="12">
        <v>37.090909090909093</v>
      </c>
      <c r="J43" s="12">
        <v>53.863636363636367</v>
      </c>
      <c r="K43" s="12">
        <v>9.8181818181818183</v>
      </c>
      <c r="L43" s="12">
        <v>16.954545454545453</v>
      </c>
      <c r="M43" s="12">
        <v>14.454545454545455</v>
      </c>
      <c r="N43" s="12">
        <v>12.181818181818182</v>
      </c>
      <c r="O43" s="12">
        <v>9.045454545454545</v>
      </c>
      <c r="P43" s="12">
        <v>10.409090909090908</v>
      </c>
      <c r="Q43" s="12">
        <v>4.0909090909090908</v>
      </c>
      <c r="R43" s="12">
        <v>4.6818181818181817</v>
      </c>
      <c r="S43" s="12">
        <v>9.045454545454545</v>
      </c>
      <c r="T43" s="12">
        <v>20.772727272727273</v>
      </c>
      <c r="U43" s="12">
        <v>21.818181818181817</v>
      </c>
      <c r="V43" s="12">
        <v>15.090909090909092</v>
      </c>
      <c r="W43" s="12">
        <v>7.0454545454545459</v>
      </c>
      <c r="X43" s="12">
        <v>4.8181818181818183</v>
      </c>
      <c r="Y43" s="12">
        <v>7.3636363636363633</v>
      </c>
      <c r="Z43" s="12">
        <v>10</v>
      </c>
      <c r="AA43" s="12">
        <v>403.04545454545456</v>
      </c>
      <c r="AB43" s="12">
        <v>415.59090909090907</v>
      </c>
      <c r="AC43" s="12">
        <v>349.09090909090907</v>
      </c>
      <c r="AD43" s="12">
        <v>250.5</v>
      </c>
      <c r="AE43" s="12">
        <v>97.727272727272734</v>
      </c>
      <c r="AF43" s="12">
        <v>123.04545454545455</v>
      </c>
      <c r="AG43" s="12">
        <v>57.81818181818182</v>
      </c>
      <c r="AH43" s="12">
        <v>130.77272727272728</v>
      </c>
      <c r="AI43" s="12">
        <v>108.90909090909091</v>
      </c>
      <c r="AJ43" s="12">
        <v>51.727272727272727</v>
      </c>
      <c r="AK43" s="12">
        <v>4.9545454545454541</v>
      </c>
      <c r="AL43" s="12">
        <v>18.636363636363637</v>
      </c>
      <c r="AM43" s="12">
        <v>5.2727272727272725</v>
      </c>
      <c r="AN43" s="12">
        <v>26.227272727272727</v>
      </c>
      <c r="AO43" s="12">
        <v>38.136363636363633</v>
      </c>
      <c r="AP43" s="12">
        <v>6.5454545454545459</v>
      </c>
      <c r="AQ43" s="12">
        <v>56.5</v>
      </c>
      <c r="AR43" s="12">
        <v>52.409090909090907</v>
      </c>
      <c r="AS43" s="13">
        <v>2561.363636363636</v>
      </c>
      <c r="AT43" s="14"/>
      <c r="AW43" s="15"/>
    </row>
    <row r="44" spans="1:49">
      <c r="A44" s="1" t="s">
        <v>55</v>
      </c>
      <c r="B44" s="12">
        <v>28.363636363636363</v>
      </c>
      <c r="C44" s="12">
        <v>54.545454545454547</v>
      </c>
      <c r="D44" s="12">
        <v>53.136363636363633</v>
      </c>
      <c r="E44" s="12">
        <v>76.045454545454547</v>
      </c>
      <c r="F44" s="12">
        <v>170.72727272727272</v>
      </c>
      <c r="G44" s="12">
        <v>56.454545454545453</v>
      </c>
      <c r="H44" s="12">
        <v>89.045454545454547</v>
      </c>
      <c r="I44" s="12">
        <v>54.090909090909093</v>
      </c>
      <c r="J44" s="12">
        <v>85.454545454545453</v>
      </c>
      <c r="K44" s="12">
        <v>32.772727272727273</v>
      </c>
      <c r="L44" s="12">
        <v>44.227272727272727</v>
      </c>
      <c r="M44" s="12">
        <v>45.136363636363633</v>
      </c>
      <c r="N44" s="12">
        <v>27.454545454545453</v>
      </c>
      <c r="O44" s="12">
        <v>17.863636363636363</v>
      </c>
      <c r="P44" s="12">
        <v>11.5</v>
      </c>
      <c r="Q44" s="12">
        <v>7.2727272727272725</v>
      </c>
      <c r="R44" s="12">
        <v>16.40909090909091</v>
      </c>
      <c r="S44" s="12">
        <v>43.81818181818182</v>
      </c>
      <c r="T44" s="12">
        <v>77.590909090909093</v>
      </c>
      <c r="U44" s="12">
        <v>115.13636363636364</v>
      </c>
      <c r="V44" s="12">
        <v>145.68181818181819</v>
      </c>
      <c r="W44" s="12">
        <v>70.954545454545453</v>
      </c>
      <c r="X44" s="12">
        <v>57.81818181818182</v>
      </c>
      <c r="Y44" s="12">
        <v>112</v>
      </c>
      <c r="Z44" s="12">
        <v>51.090909090909093</v>
      </c>
      <c r="AA44" s="12">
        <v>469.77272727272725</v>
      </c>
      <c r="AB44" s="12">
        <v>480.54545454545456</v>
      </c>
      <c r="AC44" s="12">
        <v>1216.4545454545455</v>
      </c>
      <c r="AD44" s="12">
        <v>509.27272727272725</v>
      </c>
      <c r="AE44" s="12">
        <v>185.09090909090909</v>
      </c>
      <c r="AF44" s="12">
        <v>176.77272727272728</v>
      </c>
      <c r="AG44" s="12">
        <v>89.727272727272734</v>
      </c>
      <c r="AH44" s="12">
        <v>79.272727272727266</v>
      </c>
      <c r="AI44" s="12">
        <v>114.63636363636364</v>
      </c>
      <c r="AJ44" s="12">
        <v>48.909090909090907</v>
      </c>
      <c r="AK44" s="12">
        <v>15.727272727272727</v>
      </c>
      <c r="AL44" s="12">
        <v>153.72727272727272</v>
      </c>
      <c r="AM44" s="12">
        <v>36.68181818181818</v>
      </c>
      <c r="AN44" s="12">
        <v>86.86363636363636</v>
      </c>
      <c r="AO44" s="12">
        <v>30.681818181818183</v>
      </c>
      <c r="AP44" s="12">
        <v>55.454545454545453</v>
      </c>
      <c r="AQ44" s="12">
        <v>24.318181818181817</v>
      </c>
      <c r="AR44" s="12">
        <v>221.86363636363637</v>
      </c>
      <c r="AS44" s="13">
        <v>5540.363636363636</v>
      </c>
      <c r="AT44" s="14"/>
      <c r="AW44" s="15"/>
    </row>
    <row r="45" spans="1:49">
      <c r="A45" s="1" t="s">
        <v>56</v>
      </c>
      <c r="B45" s="12">
        <v>25.045454545454547</v>
      </c>
      <c r="C45" s="12">
        <v>49.409090909090907</v>
      </c>
      <c r="D45" s="12">
        <v>17.90909090909091</v>
      </c>
      <c r="E45" s="12">
        <v>21.227272727272727</v>
      </c>
      <c r="F45" s="12">
        <v>183.90909090909091</v>
      </c>
      <c r="G45" s="12">
        <v>22.818181818181817</v>
      </c>
      <c r="H45" s="12">
        <v>36.545454545454547</v>
      </c>
      <c r="I45" s="12">
        <v>79.318181818181813</v>
      </c>
      <c r="J45" s="12">
        <v>107.81818181818181</v>
      </c>
      <c r="K45" s="12">
        <v>19.636363636363637</v>
      </c>
      <c r="L45" s="12">
        <v>26.227272727272727</v>
      </c>
      <c r="M45" s="12">
        <v>33.090909090909093</v>
      </c>
      <c r="N45" s="12">
        <v>16.181818181818183</v>
      </c>
      <c r="O45" s="12">
        <v>12</v>
      </c>
      <c r="P45" s="12">
        <v>11.227272727272727</v>
      </c>
      <c r="Q45" s="12">
        <v>4.4090909090909092</v>
      </c>
      <c r="R45" s="12">
        <v>3.7727272727272729</v>
      </c>
      <c r="S45" s="12">
        <v>5.2272727272727275</v>
      </c>
      <c r="T45" s="12">
        <v>20.5</v>
      </c>
      <c r="U45" s="12">
        <v>21.09090909090909</v>
      </c>
      <c r="V45" s="12">
        <v>22.954545454545453</v>
      </c>
      <c r="W45" s="12">
        <v>8.3636363636363633</v>
      </c>
      <c r="X45" s="12">
        <v>8.5909090909090917</v>
      </c>
      <c r="Y45" s="12">
        <v>22.636363636363637</v>
      </c>
      <c r="Z45" s="12">
        <v>17.136363636363637</v>
      </c>
      <c r="AA45" s="12">
        <v>671.40909090909088</v>
      </c>
      <c r="AB45" s="12">
        <v>769.36363636363637</v>
      </c>
      <c r="AC45" s="12">
        <v>644.4545454545455</v>
      </c>
      <c r="AD45" s="12">
        <v>341.81818181818181</v>
      </c>
      <c r="AE45" s="12">
        <v>135.95454545454547</v>
      </c>
      <c r="AF45" s="12">
        <v>166.36363636363637</v>
      </c>
      <c r="AG45" s="12">
        <v>104.95454545454545</v>
      </c>
      <c r="AH45" s="12">
        <v>125.72727272727273</v>
      </c>
      <c r="AI45" s="12">
        <v>180.40909090909091</v>
      </c>
      <c r="AJ45" s="12">
        <v>102.95454545454545</v>
      </c>
      <c r="AK45" s="12">
        <v>4.6818181818181817</v>
      </c>
      <c r="AL45" s="12">
        <v>28.136363636363637</v>
      </c>
      <c r="AM45" s="12">
        <v>6.8636363636363633</v>
      </c>
      <c r="AN45" s="12">
        <v>35.545454545454547</v>
      </c>
      <c r="AO45" s="12">
        <v>53.81818181818182</v>
      </c>
      <c r="AP45" s="12">
        <v>47.863636363636367</v>
      </c>
      <c r="AQ45" s="12">
        <v>225</v>
      </c>
      <c r="AR45" s="12">
        <v>15.136363636363637</v>
      </c>
      <c r="AS45" s="13">
        <v>4457.5</v>
      </c>
      <c r="AT45" s="14"/>
      <c r="AW45" s="15"/>
    </row>
    <row r="46" spans="1:49">
      <c r="A46" s="11" t="s">
        <v>49</v>
      </c>
      <c r="B46" s="14">
        <v>3164</v>
      </c>
      <c r="C46" s="14">
        <v>6577.863636363636</v>
      </c>
      <c r="D46" s="14">
        <v>3975.4090909090914</v>
      </c>
      <c r="E46" s="14">
        <v>3491.2727272727275</v>
      </c>
      <c r="F46" s="14">
        <v>11698.454545454546</v>
      </c>
      <c r="G46" s="14">
        <v>4182</v>
      </c>
      <c r="H46" s="14">
        <v>7205.2272727272739</v>
      </c>
      <c r="I46" s="14">
        <v>8929</v>
      </c>
      <c r="J46" s="14">
        <v>11868.227272727274</v>
      </c>
      <c r="K46" s="14">
        <v>5260.454545454546</v>
      </c>
      <c r="L46" s="14">
        <v>6565.681818181818</v>
      </c>
      <c r="M46" s="14">
        <v>5931.7272727272712</v>
      </c>
      <c r="N46" s="14">
        <v>4744.3636363636369</v>
      </c>
      <c r="O46" s="14">
        <v>5087.818181818182</v>
      </c>
      <c r="P46" s="14">
        <v>4156.9545454545469</v>
      </c>
      <c r="Q46" s="14">
        <v>2765.2272727272721</v>
      </c>
      <c r="R46" s="14">
        <v>3663.590909090909</v>
      </c>
      <c r="S46" s="14">
        <v>6864.5454545454559</v>
      </c>
      <c r="T46" s="14">
        <v>5013.5</v>
      </c>
      <c r="U46" s="14">
        <v>5859.045454545455</v>
      </c>
      <c r="V46" s="14">
        <v>5948.363636363636</v>
      </c>
      <c r="W46" s="14">
        <v>3189.3181818181815</v>
      </c>
      <c r="X46" s="14">
        <v>2580.090909090909</v>
      </c>
      <c r="Y46" s="14">
        <v>4595.045454545455</v>
      </c>
      <c r="Z46" s="14">
        <v>4882.7727272727279</v>
      </c>
      <c r="AA46" s="14">
        <v>31635.590909090908</v>
      </c>
      <c r="AB46" s="14">
        <v>29472.909090909088</v>
      </c>
      <c r="AC46" s="14">
        <v>28990.772727272728</v>
      </c>
      <c r="AD46" s="14">
        <v>19881.590909090908</v>
      </c>
      <c r="AE46" s="14">
        <v>10448.454545454548</v>
      </c>
      <c r="AF46" s="14">
        <v>11580.272727272728</v>
      </c>
      <c r="AG46" s="14">
        <v>7356.1363636363621</v>
      </c>
      <c r="AH46" s="14">
        <v>12369.95454545455</v>
      </c>
      <c r="AI46" s="14">
        <v>6361.5454545454531</v>
      </c>
      <c r="AJ46" s="14">
        <v>3470.4090909090892</v>
      </c>
      <c r="AK46" s="14">
        <v>2338.363636363636</v>
      </c>
      <c r="AL46" s="14">
        <v>7881.7272727272739</v>
      </c>
      <c r="AM46" s="14">
        <v>1872.2272727272725</v>
      </c>
      <c r="AN46" s="14">
        <v>4695.409090909091</v>
      </c>
      <c r="AO46" s="14">
        <v>2692.6818181818185</v>
      </c>
      <c r="AP46" s="14">
        <v>2493.636363636364</v>
      </c>
      <c r="AQ46" s="14">
        <v>6005.4090909090901</v>
      </c>
      <c r="AR46" s="14">
        <v>4621.3636363636351</v>
      </c>
      <c r="AS46" s="14">
        <v>332368.40909090918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60</v>
      </c>
      <c r="G1" s="19">
        <f>'Weekday OD'!G1</f>
        <v>39995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5.75</v>
      </c>
      <c r="C3" s="12">
        <v>55.75</v>
      </c>
      <c r="D3" s="12">
        <v>77.5</v>
      </c>
      <c r="E3" s="12">
        <v>49</v>
      </c>
      <c r="F3" s="12">
        <v>163.75</v>
      </c>
      <c r="G3" s="12">
        <v>75.25</v>
      </c>
      <c r="H3" s="12">
        <v>71</v>
      </c>
      <c r="I3" s="12">
        <v>31.25</v>
      </c>
      <c r="J3" s="12">
        <v>59.5</v>
      </c>
      <c r="K3" s="12">
        <v>12.25</v>
      </c>
      <c r="L3" s="12">
        <v>70.75</v>
      </c>
      <c r="M3" s="12">
        <v>47.75</v>
      </c>
      <c r="N3" s="12">
        <v>23.25</v>
      </c>
      <c r="O3" s="12">
        <v>19.5</v>
      </c>
      <c r="P3" s="12">
        <v>16.25</v>
      </c>
      <c r="Q3" s="12">
        <v>10.5</v>
      </c>
      <c r="R3" s="12">
        <v>9.75</v>
      </c>
      <c r="S3" s="12">
        <v>21.25</v>
      </c>
      <c r="T3" s="12">
        <v>20</v>
      </c>
      <c r="U3" s="12">
        <v>8</v>
      </c>
      <c r="V3" s="12">
        <v>9.75</v>
      </c>
      <c r="W3" s="12">
        <v>3</v>
      </c>
      <c r="X3" s="12">
        <v>6.75</v>
      </c>
      <c r="Y3" s="12">
        <v>7.5</v>
      </c>
      <c r="Z3" s="12">
        <v>24</v>
      </c>
      <c r="AA3" s="12">
        <v>126</v>
      </c>
      <c r="AB3" s="12">
        <v>64</v>
      </c>
      <c r="AC3" s="12">
        <v>199</v>
      </c>
      <c r="AD3" s="12">
        <v>95</v>
      </c>
      <c r="AE3" s="12">
        <v>70.5</v>
      </c>
      <c r="AF3" s="12">
        <v>91.25</v>
      </c>
      <c r="AG3" s="12">
        <v>15.5</v>
      </c>
      <c r="AH3" s="12">
        <v>34.25</v>
      </c>
      <c r="AI3" s="12">
        <v>18</v>
      </c>
      <c r="AJ3" s="12">
        <v>7.25</v>
      </c>
      <c r="AK3" s="12">
        <v>4.5</v>
      </c>
      <c r="AL3" s="12">
        <v>11.25</v>
      </c>
      <c r="AM3" s="12">
        <v>3</v>
      </c>
      <c r="AN3" s="12">
        <v>36.5</v>
      </c>
      <c r="AO3" s="12">
        <v>9.25</v>
      </c>
      <c r="AP3" s="12">
        <v>8</v>
      </c>
      <c r="AQ3" s="12">
        <v>21.25</v>
      </c>
      <c r="AR3" s="12">
        <v>13</v>
      </c>
      <c r="AS3" s="13">
        <v>1726.5</v>
      </c>
      <c r="AT3" s="14"/>
      <c r="AV3" s="9" t="s">
        <v>38</v>
      </c>
      <c r="AW3" s="12">
        <f>SUM(B3:Z27,AK3:AN27,B38:Z41,AK38:AN41)</f>
        <v>33466.5</v>
      </c>
      <c r="AY3" s="9" t="s">
        <v>39</v>
      </c>
      <c r="AZ3" s="15">
        <f>SUM(AW12:AW18,AX12:BC12)</f>
        <v>107240</v>
      </c>
      <c r="BA3" s="16">
        <f>AZ3/BD$19</f>
        <v>0.6442330508856402</v>
      </c>
    </row>
    <row r="4" spans="1:56">
      <c r="A4" s="1" t="s">
        <v>3</v>
      </c>
      <c r="B4" s="12">
        <v>73.5</v>
      </c>
      <c r="C4" s="12">
        <v>10.75</v>
      </c>
      <c r="D4" s="12">
        <v>75</v>
      </c>
      <c r="E4" s="12">
        <v>43.5</v>
      </c>
      <c r="F4" s="12">
        <v>279.75</v>
      </c>
      <c r="G4" s="12">
        <v>97.25</v>
      </c>
      <c r="H4" s="12">
        <v>104.75</v>
      </c>
      <c r="I4" s="12">
        <v>62</v>
      </c>
      <c r="J4" s="12">
        <v>126.5</v>
      </c>
      <c r="K4" s="12">
        <v>20.75</v>
      </c>
      <c r="L4" s="12">
        <v>104</v>
      </c>
      <c r="M4" s="12">
        <v>103.75</v>
      </c>
      <c r="N4" s="12">
        <v>28.25</v>
      </c>
      <c r="O4" s="12">
        <v>52.5</v>
      </c>
      <c r="P4" s="12">
        <v>35.75</v>
      </c>
      <c r="Q4" s="12">
        <v>17.25</v>
      </c>
      <c r="R4" s="12">
        <v>20</v>
      </c>
      <c r="S4" s="12">
        <v>34</v>
      </c>
      <c r="T4" s="12">
        <v>29</v>
      </c>
      <c r="U4" s="12">
        <v>11.25</v>
      </c>
      <c r="V4" s="12">
        <v>18</v>
      </c>
      <c r="W4" s="12">
        <v>8.5</v>
      </c>
      <c r="X4" s="12">
        <v>8.5</v>
      </c>
      <c r="Y4" s="12">
        <v>14</v>
      </c>
      <c r="Z4" s="12">
        <v>31.25</v>
      </c>
      <c r="AA4" s="12">
        <v>300</v>
      </c>
      <c r="AB4" s="12">
        <v>177.25</v>
      </c>
      <c r="AC4" s="12">
        <v>560</v>
      </c>
      <c r="AD4" s="12">
        <v>193.25</v>
      </c>
      <c r="AE4" s="12">
        <v>72.25</v>
      </c>
      <c r="AF4" s="12">
        <v>103</v>
      </c>
      <c r="AG4" s="12">
        <v>38</v>
      </c>
      <c r="AH4" s="12">
        <v>54</v>
      </c>
      <c r="AI4" s="12">
        <v>40</v>
      </c>
      <c r="AJ4" s="12">
        <v>17</v>
      </c>
      <c r="AK4" s="12">
        <v>9</v>
      </c>
      <c r="AL4" s="12">
        <v>26</v>
      </c>
      <c r="AM4" s="12">
        <v>4</v>
      </c>
      <c r="AN4" s="12">
        <v>35</v>
      </c>
      <c r="AO4" s="12">
        <v>13</v>
      </c>
      <c r="AP4" s="12">
        <v>10.25</v>
      </c>
      <c r="AQ4" s="12">
        <v>51.75</v>
      </c>
      <c r="AR4" s="12">
        <v>24.5</v>
      </c>
      <c r="AS4" s="13">
        <v>3138</v>
      </c>
      <c r="AT4" s="14"/>
      <c r="AV4" s="9" t="s">
        <v>40</v>
      </c>
      <c r="AW4" s="12">
        <f>SUM(AA28:AJ37, AA42:AJ45, AO28:AR37, AO42:AR45)</f>
        <v>54855</v>
      </c>
      <c r="AY4" s="9" t="s">
        <v>41</v>
      </c>
      <c r="AZ4" s="15">
        <f>SUM(AX13:BB18)</f>
        <v>54658</v>
      </c>
      <c r="BA4" s="16">
        <f>AZ4/BD$19</f>
        <v>0.32835220156012052</v>
      </c>
    </row>
    <row r="5" spans="1:56">
      <c r="A5" s="1" t="s">
        <v>4</v>
      </c>
      <c r="B5" s="12">
        <v>82.25</v>
      </c>
      <c r="C5" s="12">
        <v>66</v>
      </c>
      <c r="D5" s="12">
        <v>7.75</v>
      </c>
      <c r="E5" s="12">
        <v>43.75</v>
      </c>
      <c r="F5" s="12">
        <v>284</v>
      </c>
      <c r="G5" s="12">
        <v>75</v>
      </c>
      <c r="H5" s="12">
        <v>63.25</v>
      </c>
      <c r="I5" s="12">
        <v>38.5</v>
      </c>
      <c r="J5" s="12">
        <v>93.5</v>
      </c>
      <c r="K5" s="12">
        <v>16.75</v>
      </c>
      <c r="L5" s="12">
        <v>42</v>
      </c>
      <c r="M5" s="12">
        <v>49</v>
      </c>
      <c r="N5" s="12">
        <v>9</v>
      </c>
      <c r="O5" s="12">
        <v>15.25</v>
      </c>
      <c r="P5" s="12">
        <v>10.75</v>
      </c>
      <c r="Q5" s="12">
        <v>5.25</v>
      </c>
      <c r="R5" s="12">
        <v>7.75</v>
      </c>
      <c r="S5" s="12">
        <v>22.5</v>
      </c>
      <c r="T5" s="12">
        <v>11</v>
      </c>
      <c r="U5" s="12">
        <v>8</v>
      </c>
      <c r="V5" s="12">
        <v>15.25</v>
      </c>
      <c r="W5" s="12">
        <v>7.5</v>
      </c>
      <c r="X5" s="12">
        <v>4.5</v>
      </c>
      <c r="Y5" s="12">
        <v>18</v>
      </c>
      <c r="Z5" s="12">
        <v>9.5</v>
      </c>
      <c r="AA5" s="12">
        <v>194</v>
      </c>
      <c r="AB5" s="12">
        <v>125.25</v>
      </c>
      <c r="AC5" s="12">
        <v>292.25</v>
      </c>
      <c r="AD5" s="12">
        <v>123.5</v>
      </c>
      <c r="AE5" s="12">
        <v>43.75</v>
      </c>
      <c r="AF5" s="12">
        <v>38.75</v>
      </c>
      <c r="AG5" s="12">
        <v>12.75</v>
      </c>
      <c r="AH5" s="12">
        <v>18.75</v>
      </c>
      <c r="AI5" s="12">
        <v>11.5</v>
      </c>
      <c r="AJ5" s="12">
        <v>2.75</v>
      </c>
      <c r="AK5" s="12">
        <v>3.25</v>
      </c>
      <c r="AL5" s="12">
        <v>12.5</v>
      </c>
      <c r="AM5" s="12">
        <v>3</v>
      </c>
      <c r="AN5" s="12">
        <v>7.25</v>
      </c>
      <c r="AO5" s="12">
        <v>2</v>
      </c>
      <c r="AP5" s="12">
        <v>5.25</v>
      </c>
      <c r="AQ5" s="12">
        <v>39.5</v>
      </c>
      <c r="AR5" s="12">
        <v>12.5</v>
      </c>
      <c r="AS5" s="13">
        <v>1954.5</v>
      </c>
      <c r="AT5" s="14"/>
      <c r="AV5" s="9" t="s">
        <v>42</v>
      </c>
      <c r="AW5" s="12">
        <f>SUM(AA3:AJ27,B28:Z37,AA38:AJ41,AK28:AN37, B42:Z45, AK42:AN45, AO3:AR27, AO38:AR41)</f>
        <v>78140</v>
      </c>
    </row>
    <row r="6" spans="1:56">
      <c r="A6" s="1" t="s">
        <v>5</v>
      </c>
      <c r="B6" s="12">
        <v>49.25</v>
      </c>
      <c r="C6" s="12">
        <v>50</v>
      </c>
      <c r="D6" s="12">
        <v>42.5</v>
      </c>
      <c r="E6" s="12">
        <v>6.5</v>
      </c>
      <c r="F6" s="12">
        <v>84.25</v>
      </c>
      <c r="G6" s="12">
        <v>54</v>
      </c>
      <c r="H6" s="12">
        <v>49.25</v>
      </c>
      <c r="I6" s="12">
        <v>48.5</v>
      </c>
      <c r="J6" s="12">
        <v>70.5</v>
      </c>
      <c r="K6" s="12">
        <v>21.25</v>
      </c>
      <c r="L6" s="12">
        <v>53.75</v>
      </c>
      <c r="M6" s="12">
        <v>50.5</v>
      </c>
      <c r="N6" s="12">
        <v>12.5</v>
      </c>
      <c r="O6" s="12">
        <v>19.5</v>
      </c>
      <c r="P6" s="12">
        <v>12.25</v>
      </c>
      <c r="Q6" s="12">
        <v>5</v>
      </c>
      <c r="R6" s="12">
        <v>10.25</v>
      </c>
      <c r="S6" s="12">
        <v>21.75</v>
      </c>
      <c r="T6" s="12">
        <v>9.25</v>
      </c>
      <c r="U6" s="12">
        <v>12.5</v>
      </c>
      <c r="V6" s="12">
        <v>13.75</v>
      </c>
      <c r="W6" s="12">
        <v>8.5</v>
      </c>
      <c r="X6" s="12">
        <v>4</v>
      </c>
      <c r="Y6" s="12">
        <v>11.5</v>
      </c>
      <c r="Z6" s="12">
        <v>10</v>
      </c>
      <c r="AA6" s="12">
        <v>261</v>
      </c>
      <c r="AB6" s="12">
        <v>157.75</v>
      </c>
      <c r="AC6" s="12">
        <v>357.75</v>
      </c>
      <c r="AD6" s="12">
        <v>226.5</v>
      </c>
      <c r="AE6" s="12">
        <v>103</v>
      </c>
      <c r="AF6" s="12">
        <v>86.25</v>
      </c>
      <c r="AG6" s="12">
        <v>16.75</v>
      </c>
      <c r="AH6" s="12">
        <v>13.25</v>
      </c>
      <c r="AI6" s="12">
        <v>9</v>
      </c>
      <c r="AJ6" s="12">
        <v>2</v>
      </c>
      <c r="AK6" s="12">
        <v>4</v>
      </c>
      <c r="AL6" s="12">
        <v>11</v>
      </c>
      <c r="AM6" s="12">
        <v>2.25</v>
      </c>
      <c r="AN6" s="12">
        <v>7.25</v>
      </c>
      <c r="AO6" s="12">
        <v>2.5</v>
      </c>
      <c r="AP6" s="12">
        <v>3</v>
      </c>
      <c r="AQ6" s="12">
        <v>58</v>
      </c>
      <c r="AR6" s="12">
        <v>14</v>
      </c>
      <c r="AS6" s="13">
        <v>2066.25</v>
      </c>
      <c r="AT6" s="14"/>
      <c r="AW6" s="12"/>
    </row>
    <row r="7" spans="1:56">
      <c r="A7" s="1" t="s">
        <v>6</v>
      </c>
      <c r="B7" s="12">
        <v>174.5</v>
      </c>
      <c r="C7" s="12">
        <v>286.75</v>
      </c>
      <c r="D7" s="12">
        <v>288.25</v>
      </c>
      <c r="E7" s="12">
        <v>96.75</v>
      </c>
      <c r="F7" s="12">
        <v>17.25</v>
      </c>
      <c r="G7" s="12">
        <v>191</v>
      </c>
      <c r="H7" s="12">
        <v>207.5</v>
      </c>
      <c r="I7" s="12">
        <v>163.25</v>
      </c>
      <c r="J7" s="12">
        <v>222.25</v>
      </c>
      <c r="K7" s="12">
        <v>82.25</v>
      </c>
      <c r="L7" s="12">
        <v>133.5</v>
      </c>
      <c r="M7" s="12">
        <v>124</v>
      </c>
      <c r="N7" s="12">
        <v>59</v>
      </c>
      <c r="O7" s="12">
        <v>63.25</v>
      </c>
      <c r="P7" s="12">
        <v>56.5</v>
      </c>
      <c r="Q7" s="12">
        <v>22.5</v>
      </c>
      <c r="R7" s="12">
        <v>48</v>
      </c>
      <c r="S7" s="12">
        <v>191</v>
      </c>
      <c r="T7" s="12">
        <v>46.75</v>
      </c>
      <c r="U7" s="12">
        <v>49.75</v>
      </c>
      <c r="V7" s="12">
        <v>78.5</v>
      </c>
      <c r="W7" s="12">
        <v>41.75</v>
      </c>
      <c r="X7" s="12">
        <v>25</v>
      </c>
      <c r="Y7" s="12">
        <v>48.75</v>
      </c>
      <c r="Z7" s="12">
        <v>52.25</v>
      </c>
      <c r="AA7" s="12">
        <v>742.5</v>
      </c>
      <c r="AB7" s="12">
        <v>369.25</v>
      </c>
      <c r="AC7" s="12">
        <v>1181.5</v>
      </c>
      <c r="AD7" s="12">
        <v>450.5</v>
      </c>
      <c r="AE7" s="12">
        <v>226.75</v>
      </c>
      <c r="AF7" s="12">
        <v>178</v>
      </c>
      <c r="AG7" s="12">
        <v>60.75</v>
      </c>
      <c r="AH7" s="12">
        <v>41.5</v>
      </c>
      <c r="AI7" s="12">
        <v>59.75</v>
      </c>
      <c r="AJ7" s="12">
        <v>9</v>
      </c>
      <c r="AK7" s="12">
        <v>27</v>
      </c>
      <c r="AL7" s="12">
        <v>79.75</v>
      </c>
      <c r="AM7" s="12">
        <v>10</v>
      </c>
      <c r="AN7" s="12">
        <v>30.75</v>
      </c>
      <c r="AO7" s="12">
        <v>10.5</v>
      </c>
      <c r="AP7" s="12">
        <v>13.5</v>
      </c>
      <c r="AQ7" s="12">
        <v>138.25</v>
      </c>
      <c r="AR7" s="12">
        <v>94</v>
      </c>
      <c r="AS7" s="13">
        <v>6493.5</v>
      </c>
      <c r="AT7" s="14"/>
      <c r="AW7" s="12"/>
    </row>
    <row r="8" spans="1:56">
      <c r="A8" s="1" t="s">
        <v>7</v>
      </c>
      <c r="B8" s="12">
        <v>81</v>
      </c>
      <c r="C8" s="12">
        <v>96.25</v>
      </c>
      <c r="D8" s="12">
        <v>67.75</v>
      </c>
      <c r="E8" s="12">
        <v>46.25</v>
      </c>
      <c r="F8" s="12">
        <v>145.5</v>
      </c>
      <c r="G8" s="12">
        <v>9.25</v>
      </c>
      <c r="H8" s="12">
        <v>79.5</v>
      </c>
      <c r="I8" s="12">
        <v>72</v>
      </c>
      <c r="J8" s="12">
        <v>104</v>
      </c>
      <c r="K8" s="12">
        <v>34.25</v>
      </c>
      <c r="L8" s="12">
        <v>80</v>
      </c>
      <c r="M8" s="12">
        <v>73.5</v>
      </c>
      <c r="N8" s="12">
        <v>24.5</v>
      </c>
      <c r="O8" s="12">
        <v>41</v>
      </c>
      <c r="P8" s="12">
        <v>34.75</v>
      </c>
      <c r="Q8" s="12">
        <v>10.25</v>
      </c>
      <c r="R8" s="12">
        <v>13.75</v>
      </c>
      <c r="S8" s="12">
        <v>34</v>
      </c>
      <c r="T8" s="12">
        <v>13.75</v>
      </c>
      <c r="U8" s="12">
        <v>8</v>
      </c>
      <c r="V8" s="12">
        <v>15.25</v>
      </c>
      <c r="W8" s="12">
        <v>8.5</v>
      </c>
      <c r="X8" s="12">
        <v>6.25</v>
      </c>
      <c r="Y8" s="12">
        <v>18.5</v>
      </c>
      <c r="Z8" s="12">
        <v>42.25</v>
      </c>
      <c r="AA8" s="12">
        <v>201.25</v>
      </c>
      <c r="AB8" s="12">
        <v>117</v>
      </c>
      <c r="AC8" s="12">
        <v>300.5</v>
      </c>
      <c r="AD8" s="12">
        <v>206</v>
      </c>
      <c r="AE8" s="12">
        <v>143.25</v>
      </c>
      <c r="AF8" s="12">
        <v>94.5</v>
      </c>
      <c r="AG8" s="12">
        <v>19.25</v>
      </c>
      <c r="AH8" s="12">
        <v>11</v>
      </c>
      <c r="AI8" s="12">
        <v>12.75</v>
      </c>
      <c r="AJ8" s="12">
        <v>3.75</v>
      </c>
      <c r="AK8" s="12">
        <v>5.75</v>
      </c>
      <c r="AL8" s="12">
        <v>19</v>
      </c>
      <c r="AM8" s="12">
        <v>2</v>
      </c>
      <c r="AN8" s="12">
        <v>19.75</v>
      </c>
      <c r="AO8" s="12">
        <v>3</v>
      </c>
      <c r="AP8" s="12">
        <v>4</v>
      </c>
      <c r="AQ8" s="12">
        <v>34.5</v>
      </c>
      <c r="AR8" s="12">
        <v>11.5</v>
      </c>
      <c r="AS8" s="13">
        <v>2368.75</v>
      </c>
      <c r="AT8" s="14"/>
      <c r="AW8" s="15"/>
    </row>
    <row r="9" spans="1:56">
      <c r="A9" s="1" t="s">
        <v>8</v>
      </c>
      <c r="B9" s="12">
        <v>73</v>
      </c>
      <c r="C9" s="12">
        <v>99.25</v>
      </c>
      <c r="D9" s="12">
        <v>56.25</v>
      </c>
      <c r="E9" s="12">
        <v>47</v>
      </c>
      <c r="F9" s="12">
        <v>189.75</v>
      </c>
      <c r="G9" s="12">
        <v>76.75</v>
      </c>
      <c r="H9" s="12">
        <v>5.5</v>
      </c>
      <c r="I9" s="12">
        <v>49.5</v>
      </c>
      <c r="J9" s="12">
        <v>73.25</v>
      </c>
      <c r="K9" s="12">
        <v>18</v>
      </c>
      <c r="L9" s="12">
        <v>89</v>
      </c>
      <c r="M9" s="12">
        <v>108.75</v>
      </c>
      <c r="N9" s="12">
        <v>36</v>
      </c>
      <c r="O9" s="12">
        <v>59.75</v>
      </c>
      <c r="P9" s="12">
        <v>45.5</v>
      </c>
      <c r="Q9" s="12">
        <v>26.75</v>
      </c>
      <c r="R9" s="12">
        <v>26.5</v>
      </c>
      <c r="S9" s="12">
        <v>39.25</v>
      </c>
      <c r="T9" s="12">
        <v>47.75</v>
      </c>
      <c r="U9" s="12">
        <v>27.5</v>
      </c>
      <c r="V9" s="12">
        <v>44.5</v>
      </c>
      <c r="W9" s="12">
        <v>15.5</v>
      </c>
      <c r="X9" s="12">
        <v>17.25</v>
      </c>
      <c r="Y9" s="12">
        <v>27.75</v>
      </c>
      <c r="Z9" s="12">
        <v>49.5</v>
      </c>
      <c r="AA9" s="12">
        <v>382.5</v>
      </c>
      <c r="AB9" s="12">
        <v>239.75</v>
      </c>
      <c r="AC9" s="12">
        <v>561.75</v>
      </c>
      <c r="AD9" s="12">
        <v>329.75</v>
      </c>
      <c r="AE9" s="12">
        <v>201.75</v>
      </c>
      <c r="AF9" s="12">
        <v>138.25</v>
      </c>
      <c r="AG9" s="12">
        <v>31.5</v>
      </c>
      <c r="AH9" s="12">
        <v>37.5</v>
      </c>
      <c r="AI9" s="12">
        <v>23.5</v>
      </c>
      <c r="AJ9" s="12">
        <v>5.25</v>
      </c>
      <c r="AK9" s="12">
        <v>10.75</v>
      </c>
      <c r="AL9" s="12">
        <v>28.75</v>
      </c>
      <c r="AM9" s="12">
        <v>8.5</v>
      </c>
      <c r="AN9" s="12">
        <v>71.75</v>
      </c>
      <c r="AO9" s="12">
        <v>3.75</v>
      </c>
      <c r="AP9" s="12">
        <v>6.75</v>
      </c>
      <c r="AQ9" s="12">
        <v>65.25</v>
      </c>
      <c r="AR9" s="12">
        <v>20.25</v>
      </c>
      <c r="AS9" s="13">
        <v>3516.75</v>
      </c>
      <c r="AT9" s="14"/>
      <c r="AW9" s="15"/>
    </row>
    <row r="10" spans="1:56">
      <c r="A10" s="1">
        <v>19</v>
      </c>
      <c r="B10" s="12">
        <v>29.5</v>
      </c>
      <c r="C10" s="12">
        <v>59.75</v>
      </c>
      <c r="D10" s="12">
        <v>38.5</v>
      </c>
      <c r="E10" s="12">
        <v>46</v>
      </c>
      <c r="F10" s="12">
        <v>156.75</v>
      </c>
      <c r="G10" s="12">
        <v>73.25</v>
      </c>
      <c r="H10" s="12">
        <v>48.5</v>
      </c>
      <c r="I10" s="12">
        <v>3</v>
      </c>
      <c r="J10" s="12">
        <v>16.5</v>
      </c>
      <c r="K10" s="12">
        <v>9.25</v>
      </c>
      <c r="L10" s="12">
        <v>49.5</v>
      </c>
      <c r="M10" s="12">
        <v>57.25</v>
      </c>
      <c r="N10" s="12">
        <v>29.75</v>
      </c>
      <c r="O10" s="12">
        <v>42.5</v>
      </c>
      <c r="P10" s="12">
        <v>33.5</v>
      </c>
      <c r="Q10" s="12">
        <v>16</v>
      </c>
      <c r="R10" s="12">
        <v>24.5</v>
      </c>
      <c r="S10" s="12">
        <v>34</v>
      </c>
      <c r="T10" s="12">
        <v>30.5</v>
      </c>
      <c r="U10" s="12">
        <v>30</v>
      </c>
      <c r="V10" s="12">
        <v>28</v>
      </c>
      <c r="W10" s="12">
        <v>14.5</v>
      </c>
      <c r="X10" s="12">
        <v>14.75</v>
      </c>
      <c r="Y10" s="12">
        <v>50.5</v>
      </c>
      <c r="Z10" s="12">
        <v>33.25</v>
      </c>
      <c r="AA10" s="12">
        <v>184.75</v>
      </c>
      <c r="AB10" s="12">
        <v>127.75</v>
      </c>
      <c r="AC10" s="12">
        <v>322.75</v>
      </c>
      <c r="AD10" s="12">
        <v>193.75</v>
      </c>
      <c r="AE10" s="12">
        <v>125</v>
      </c>
      <c r="AF10" s="12">
        <v>79.5</v>
      </c>
      <c r="AG10" s="12">
        <v>24.25</v>
      </c>
      <c r="AH10" s="12">
        <v>21.75</v>
      </c>
      <c r="AI10" s="12">
        <v>18.5</v>
      </c>
      <c r="AJ10" s="12">
        <v>3.75</v>
      </c>
      <c r="AK10" s="12">
        <v>8.75</v>
      </c>
      <c r="AL10" s="12">
        <v>25.75</v>
      </c>
      <c r="AM10" s="12">
        <v>3.75</v>
      </c>
      <c r="AN10" s="12">
        <v>34.5</v>
      </c>
      <c r="AO10" s="12">
        <v>2.5</v>
      </c>
      <c r="AP10" s="12">
        <v>7</v>
      </c>
      <c r="AQ10" s="12">
        <v>23.25</v>
      </c>
      <c r="AR10" s="12">
        <v>11.25</v>
      </c>
      <c r="AS10" s="13">
        <v>2188</v>
      </c>
      <c r="AT10" s="14"/>
      <c r="AV10" s="17"/>
      <c r="AW10" s="15"/>
      <c r="BC10" s="11"/>
    </row>
    <row r="11" spans="1:56">
      <c r="A11" s="1">
        <v>12</v>
      </c>
      <c r="B11" s="12">
        <v>57</v>
      </c>
      <c r="C11" s="12">
        <v>101.5</v>
      </c>
      <c r="D11" s="12">
        <v>87</v>
      </c>
      <c r="E11" s="12">
        <v>59.25</v>
      </c>
      <c r="F11" s="12">
        <v>193.75</v>
      </c>
      <c r="G11" s="12">
        <v>104</v>
      </c>
      <c r="H11" s="12">
        <v>76.25</v>
      </c>
      <c r="I11" s="12">
        <v>19</v>
      </c>
      <c r="J11" s="12">
        <v>6.75</v>
      </c>
      <c r="K11" s="12">
        <v>11.75</v>
      </c>
      <c r="L11" s="12">
        <v>97.25</v>
      </c>
      <c r="M11" s="12">
        <v>116.5</v>
      </c>
      <c r="N11" s="12">
        <v>96.25</v>
      </c>
      <c r="O11" s="12">
        <v>126</v>
      </c>
      <c r="P11" s="12">
        <v>69.75</v>
      </c>
      <c r="Q11" s="12">
        <v>37.5</v>
      </c>
      <c r="R11" s="12">
        <v>48</v>
      </c>
      <c r="S11" s="12">
        <v>92.5</v>
      </c>
      <c r="T11" s="12">
        <v>61.25</v>
      </c>
      <c r="U11" s="12">
        <v>38.25</v>
      </c>
      <c r="V11" s="12">
        <v>56</v>
      </c>
      <c r="W11" s="12">
        <v>24.5</v>
      </c>
      <c r="X11" s="12">
        <v>27.25</v>
      </c>
      <c r="Y11" s="12">
        <v>60.5</v>
      </c>
      <c r="Z11" s="12">
        <v>55</v>
      </c>
      <c r="AA11" s="12">
        <v>255.25</v>
      </c>
      <c r="AB11" s="12">
        <v>193.75</v>
      </c>
      <c r="AC11" s="12">
        <v>536</v>
      </c>
      <c r="AD11" s="12">
        <v>237</v>
      </c>
      <c r="AE11" s="12">
        <v>87.5</v>
      </c>
      <c r="AF11" s="12">
        <v>65</v>
      </c>
      <c r="AG11" s="12">
        <v>37</v>
      </c>
      <c r="AH11" s="12">
        <v>45.5</v>
      </c>
      <c r="AI11" s="12">
        <v>34.5</v>
      </c>
      <c r="AJ11" s="12">
        <v>19</v>
      </c>
      <c r="AK11" s="12">
        <v>15</v>
      </c>
      <c r="AL11" s="12">
        <v>36</v>
      </c>
      <c r="AM11" s="12">
        <v>11</v>
      </c>
      <c r="AN11" s="12">
        <v>61.75</v>
      </c>
      <c r="AO11" s="12">
        <v>8.5</v>
      </c>
      <c r="AP11" s="12">
        <v>8.5</v>
      </c>
      <c r="AQ11" s="12">
        <v>56.25</v>
      </c>
      <c r="AR11" s="12">
        <v>18.5</v>
      </c>
      <c r="AS11" s="13">
        <v>3448.75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12.5</v>
      </c>
      <c r="C12" s="12">
        <v>22.5</v>
      </c>
      <c r="D12" s="12">
        <v>22.5</v>
      </c>
      <c r="E12" s="12">
        <v>21.75</v>
      </c>
      <c r="F12" s="12">
        <v>79.75</v>
      </c>
      <c r="G12" s="12">
        <v>31</v>
      </c>
      <c r="H12" s="12">
        <v>24.5</v>
      </c>
      <c r="I12" s="12">
        <v>10</v>
      </c>
      <c r="J12" s="12">
        <v>13.25</v>
      </c>
      <c r="K12" s="12">
        <v>5.5</v>
      </c>
      <c r="L12" s="12">
        <v>56.75</v>
      </c>
      <c r="M12" s="12">
        <v>88.5</v>
      </c>
      <c r="N12" s="12">
        <v>102.25</v>
      </c>
      <c r="O12" s="12">
        <v>105.25</v>
      </c>
      <c r="P12" s="12">
        <v>46.75</v>
      </c>
      <c r="Q12" s="12">
        <v>27.25</v>
      </c>
      <c r="R12" s="12">
        <v>38.25</v>
      </c>
      <c r="S12" s="12">
        <v>57.5</v>
      </c>
      <c r="T12" s="12">
        <v>9.25</v>
      </c>
      <c r="U12" s="12">
        <v>6.5</v>
      </c>
      <c r="V12" s="12">
        <v>11.75</v>
      </c>
      <c r="W12" s="12">
        <v>6.75</v>
      </c>
      <c r="X12" s="12">
        <v>5.5</v>
      </c>
      <c r="Y12" s="12">
        <v>14</v>
      </c>
      <c r="Z12" s="12">
        <v>25</v>
      </c>
      <c r="AA12" s="12">
        <v>249.25</v>
      </c>
      <c r="AB12" s="12">
        <v>180.5</v>
      </c>
      <c r="AC12" s="12">
        <v>482.75</v>
      </c>
      <c r="AD12" s="12">
        <v>191.75</v>
      </c>
      <c r="AE12" s="12">
        <v>104</v>
      </c>
      <c r="AF12" s="12">
        <v>67</v>
      </c>
      <c r="AG12" s="12">
        <v>22.25</v>
      </c>
      <c r="AH12" s="12">
        <v>31.75</v>
      </c>
      <c r="AI12" s="12">
        <v>21</v>
      </c>
      <c r="AJ12" s="12">
        <v>4.5</v>
      </c>
      <c r="AK12" s="12">
        <v>37.75</v>
      </c>
      <c r="AL12" s="12">
        <v>69</v>
      </c>
      <c r="AM12" s="12">
        <v>2</v>
      </c>
      <c r="AN12" s="12">
        <v>12.5</v>
      </c>
      <c r="AO12" s="12">
        <v>3.25</v>
      </c>
      <c r="AP12" s="12">
        <v>5</v>
      </c>
      <c r="AQ12" s="12">
        <v>22</v>
      </c>
      <c r="AR12" s="12">
        <v>17.5</v>
      </c>
      <c r="AS12" s="13">
        <v>2368.25</v>
      </c>
      <c r="AT12" s="14"/>
      <c r="AV12" s="17" t="s">
        <v>43</v>
      </c>
      <c r="AW12" s="15">
        <f>SUM(AA28:AD31)</f>
        <v>2667</v>
      </c>
      <c r="AX12" s="15">
        <f>SUM(Z28:Z31,H28:K31)</f>
        <v>6394.75</v>
      </c>
      <c r="AY12" s="15">
        <f>SUM(AE28:AJ31)</f>
        <v>16328</v>
      </c>
      <c r="AZ12" s="15">
        <f>SUM(B28:G31)</f>
        <v>7163.75</v>
      </c>
      <c r="BA12" s="15">
        <f>SUM(AM28:AN31,T28:Y31)</f>
        <v>7732.25</v>
      </c>
      <c r="BB12" s="15">
        <f>SUM(AK28:AL31,L28:S31)</f>
        <v>10120.25</v>
      </c>
      <c r="BC12" s="14">
        <f>SUM(AO28:AR31)</f>
        <v>5640.25</v>
      </c>
      <c r="BD12" s="9">
        <f t="shared" ref="BD12:BD19" si="0">SUM(AW12:BC12)</f>
        <v>56046.25</v>
      </c>
    </row>
    <row r="13" spans="1:56">
      <c r="A13" s="1" t="s">
        <v>10</v>
      </c>
      <c r="B13" s="12">
        <v>68.5</v>
      </c>
      <c r="C13" s="12">
        <v>112</v>
      </c>
      <c r="D13" s="12">
        <v>50</v>
      </c>
      <c r="E13" s="12">
        <v>52.75</v>
      </c>
      <c r="F13" s="12">
        <v>130.75</v>
      </c>
      <c r="G13" s="12">
        <v>84.75</v>
      </c>
      <c r="H13" s="12">
        <v>95.75</v>
      </c>
      <c r="I13" s="12">
        <v>59.75</v>
      </c>
      <c r="J13" s="12">
        <v>102</v>
      </c>
      <c r="K13" s="12">
        <v>58.25</v>
      </c>
      <c r="L13" s="12">
        <v>8.25</v>
      </c>
      <c r="M13" s="12">
        <v>139.5</v>
      </c>
      <c r="N13" s="12">
        <v>120</v>
      </c>
      <c r="O13" s="12">
        <v>220</v>
      </c>
      <c r="P13" s="12">
        <v>151.25</v>
      </c>
      <c r="Q13" s="12">
        <v>58.25</v>
      </c>
      <c r="R13" s="12">
        <v>45.25</v>
      </c>
      <c r="S13" s="12">
        <v>74.25</v>
      </c>
      <c r="T13" s="12">
        <v>33.75</v>
      </c>
      <c r="U13" s="12">
        <v>18</v>
      </c>
      <c r="V13" s="12">
        <v>24.75</v>
      </c>
      <c r="W13" s="12">
        <v>14.25</v>
      </c>
      <c r="X13" s="12">
        <v>16.75</v>
      </c>
      <c r="Y13" s="12">
        <v>26.5</v>
      </c>
      <c r="Z13" s="12">
        <v>84.75</v>
      </c>
      <c r="AA13" s="12">
        <v>321.25</v>
      </c>
      <c r="AB13" s="12">
        <v>201.75</v>
      </c>
      <c r="AC13" s="12">
        <v>527</v>
      </c>
      <c r="AD13" s="12">
        <v>279.25</v>
      </c>
      <c r="AE13" s="12">
        <v>132.5</v>
      </c>
      <c r="AF13" s="12">
        <v>128.5</v>
      </c>
      <c r="AG13" s="12">
        <v>35.5</v>
      </c>
      <c r="AH13" s="12">
        <v>47</v>
      </c>
      <c r="AI13" s="12">
        <v>38.5</v>
      </c>
      <c r="AJ13" s="12">
        <v>11.75</v>
      </c>
      <c r="AK13" s="12">
        <v>37.5</v>
      </c>
      <c r="AL13" s="12">
        <v>93</v>
      </c>
      <c r="AM13" s="12">
        <v>5.25</v>
      </c>
      <c r="AN13" s="12">
        <v>47</v>
      </c>
      <c r="AO13" s="12">
        <v>8.25</v>
      </c>
      <c r="AP13" s="12">
        <v>12</v>
      </c>
      <c r="AQ13" s="12">
        <v>40.5</v>
      </c>
      <c r="AR13" s="12">
        <v>21.5</v>
      </c>
      <c r="AS13" s="13">
        <v>3838</v>
      </c>
      <c r="AT13" s="14"/>
      <c r="AV13" s="17" t="s">
        <v>44</v>
      </c>
      <c r="AW13" s="15">
        <f>SUM(AA27:AD27,AA9:AD12)</f>
        <v>6201.25</v>
      </c>
      <c r="AX13" s="15">
        <f>SUM(Z27,Z9:Z12,H9:K12,H27:K27)</f>
        <v>710.25</v>
      </c>
      <c r="AY13" s="15">
        <f>SUM(AE9:AJ12,AE27:AJ27)</f>
        <v>1581.75</v>
      </c>
      <c r="AZ13" s="15">
        <f>SUM(B9:G12,B27:G27)</f>
        <v>1908.75</v>
      </c>
      <c r="BA13" s="15">
        <f>SUM(T9:Y12,AM9:AN12,T27:Y27,AM27:AN27)</f>
        <v>956.25</v>
      </c>
      <c r="BB13" s="15">
        <f>SUM(L9:S12,AK9:AL12,L27:S27,AK27:AL27)</f>
        <v>2455.5</v>
      </c>
      <c r="BC13" s="14">
        <f>SUM(AO9:AR12,AO27:AR27)</f>
        <v>322</v>
      </c>
      <c r="BD13" s="9">
        <f t="shared" si="0"/>
        <v>14135.75</v>
      </c>
    </row>
    <row r="14" spans="1:56">
      <c r="A14" s="1" t="s">
        <v>11</v>
      </c>
      <c r="B14" s="12">
        <v>51</v>
      </c>
      <c r="C14" s="12">
        <v>99.5</v>
      </c>
      <c r="D14" s="12">
        <v>51</v>
      </c>
      <c r="E14" s="12">
        <v>52</v>
      </c>
      <c r="F14" s="12">
        <v>139.75</v>
      </c>
      <c r="G14" s="12">
        <v>68.75</v>
      </c>
      <c r="H14" s="12">
        <v>115.5</v>
      </c>
      <c r="I14" s="12">
        <v>74.5</v>
      </c>
      <c r="J14" s="12">
        <v>128.25</v>
      </c>
      <c r="K14" s="12">
        <v>69.5</v>
      </c>
      <c r="L14" s="12">
        <v>126.5</v>
      </c>
      <c r="M14" s="12">
        <v>8</v>
      </c>
      <c r="N14" s="12">
        <v>68.5</v>
      </c>
      <c r="O14" s="12">
        <v>140</v>
      </c>
      <c r="P14" s="12">
        <v>109.25</v>
      </c>
      <c r="Q14" s="12">
        <v>63</v>
      </c>
      <c r="R14" s="12">
        <v>59.5</v>
      </c>
      <c r="S14" s="12">
        <v>133</v>
      </c>
      <c r="T14" s="12">
        <v>41.25</v>
      </c>
      <c r="U14" s="12">
        <v>51.75</v>
      </c>
      <c r="V14" s="12">
        <v>68.75</v>
      </c>
      <c r="W14" s="12">
        <v>33.25</v>
      </c>
      <c r="X14" s="12">
        <v>24.5</v>
      </c>
      <c r="Y14" s="12">
        <v>44</v>
      </c>
      <c r="Z14" s="12">
        <v>63.25</v>
      </c>
      <c r="AA14" s="12">
        <v>236.5</v>
      </c>
      <c r="AB14" s="12">
        <v>112</v>
      </c>
      <c r="AC14" s="12">
        <v>355.25</v>
      </c>
      <c r="AD14" s="12">
        <v>161</v>
      </c>
      <c r="AE14" s="12">
        <v>53.5</v>
      </c>
      <c r="AF14" s="12">
        <v>69.25</v>
      </c>
      <c r="AG14" s="12">
        <v>30.5</v>
      </c>
      <c r="AH14" s="12">
        <v>27.25</v>
      </c>
      <c r="AI14" s="12">
        <v>36.25</v>
      </c>
      <c r="AJ14" s="12">
        <v>10.5</v>
      </c>
      <c r="AK14" s="12">
        <v>58.75</v>
      </c>
      <c r="AL14" s="12">
        <v>316</v>
      </c>
      <c r="AM14" s="12">
        <v>29</v>
      </c>
      <c r="AN14" s="12">
        <v>75.5</v>
      </c>
      <c r="AO14" s="12">
        <v>7.75</v>
      </c>
      <c r="AP14" s="12">
        <v>14</v>
      </c>
      <c r="AQ14" s="12">
        <v>30.25</v>
      </c>
      <c r="AR14" s="12">
        <v>21</v>
      </c>
      <c r="AS14" s="13">
        <v>3528.5</v>
      </c>
      <c r="AT14" s="14"/>
      <c r="AV14" s="17" t="s">
        <v>45</v>
      </c>
      <c r="AW14" s="15">
        <f>SUM(AA32:AD37)</f>
        <v>16160.75</v>
      </c>
      <c r="AX14" s="15">
        <f>SUM(H32:K37,Z32:Z37)</f>
        <v>1615</v>
      </c>
      <c r="AY14" s="15">
        <f>SUM(AE32:AJ37)</f>
        <v>5330.5</v>
      </c>
      <c r="AZ14" s="15">
        <f>SUM(B32:G37)</f>
        <v>1761</v>
      </c>
      <c r="BA14" s="15">
        <f>SUM(T32:Y37,AM32:AN37)</f>
        <v>1126.5</v>
      </c>
      <c r="BB14" s="15">
        <f>SUM(L32:S37,AK32:AL37)</f>
        <v>1593.25</v>
      </c>
      <c r="BC14" s="14">
        <f>SUM(AO32:AR37)</f>
        <v>1755</v>
      </c>
      <c r="BD14" s="9">
        <f t="shared" si="0"/>
        <v>29342</v>
      </c>
    </row>
    <row r="15" spans="1:56">
      <c r="A15" s="1" t="s">
        <v>12</v>
      </c>
      <c r="B15" s="12">
        <v>24.25</v>
      </c>
      <c r="C15" s="12">
        <v>29.75</v>
      </c>
      <c r="D15" s="12">
        <v>11.25</v>
      </c>
      <c r="E15" s="12">
        <v>12.75</v>
      </c>
      <c r="F15" s="12">
        <v>66.5</v>
      </c>
      <c r="G15" s="12">
        <v>29</v>
      </c>
      <c r="H15" s="12">
        <v>47</v>
      </c>
      <c r="I15" s="12">
        <v>35.25</v>
      </c>
      <c r="J15" s="12">
        <v>103.75</v>
      </c>
      <c r="K15" s="12">
        <v>108</v>
      </c>
      <c r="L15" s="12">
        <v>132</v>
      </c>
      <c r="M15" s="12">
        <v>80</v>
      </c>
      <c r="N15" s="12">
        <v>6.5</v>
      </c>
      <c r="O15" s="12">
        <v>77.75</v>
      </c>
      <c r="P15" s="12">
        <v>82.25</v>
      </c>
      <c r="Q15" s="12">
        <v>37</v>
      </c>
      <c r="R15" s="12">
        <v>24.75</v>
      </c>
      <c r="S15" s="12">
        <v>44.75</v>
      </c>
      <c r="T15" s="12">
        <v>18.5</v>
      </c>
      <c r="U15" s="12">
        <v>7.75</v>
      </c>
      <c r="V15" s="12">
        <v>10.5</v>
      </c>
      <c r="W15" s="12">
        <v>2.75</v>
      </c>
      <c r="X15" s="12">
        <v>3.75</v>
      </c>
      <c r="Y15" s="12">
        <v>8.5</v>
      </c>
      <c r="Z15" s="12">
        <v>27.5</v>
      </c>
      <c r="AA15" s="12">
        <v>261</v>
      </c>
      <c r="AB15" s="12">
        <v>137.5</v>
      </c>
      <c r="AC15" s="12">
        <v>339.25</v>
      </c>
      <c r="AD15" s="12">
        <v>105</v>
      </c>
      <c r="AE15" s="12">
        <v>32.5</v>
      </c>
      <c r="AF15" s="12">
        <v>39.75</v>
      </c>
      <c r="AG15" s="12">
        <v>18.25</v>
      </c>
      <c r="AH15" s="12">
        <v>24</v>
      </c>
      <c r="AI15" s="12">
        <v>20.5</v>
      </c>
      <c r="AJ15" s="12">
        <v>6.25</v>
      </c>
      <c r="AK15" s="12">
        <v>29</v>
      </c>
      <c r="AL15" s="12">
        <v>53.25</v>
      </c>
      <c r="AM15" s="12">
        <v>1.75</v>
      </c>
      <c r="AN15" s="12">
        <v>18</v>
      </c>
      <c r="AO15" s="12">
        <v>8.75</v>
      </c>
      <c r="AP15" s="12">
        <v>6.25</v>
      </c>
      <c r="AQ15" s="12">
        <v>23</v>
      </c>
      <c r="AR15" s="12">
        <v>11.75</v>
      </c>
      <c r="AS15" s="13">
        <v>2167.5</v>
      </c>
      <c r="AT15" s="14"/>
      <c r="AV15" s="17" t="s">
        <v>46</v>
      </c>
      <c r="AW15" s="15">
        <f>SUM(AA3:AD8)</f>
        <v>7021</v>
      </c>
      <c r="AX15" s="15">
        <f>SUM(H3:K8,Z3:Z8)</f>
        <v>2023.75</v>
      </c>
      <c r="AY15" s="15">
        <f>SUM(AE3:AJ8)</f>
        <v>1779.75</v>
      </c>
      <c r="AZ15" s="15">
        <f>SUM(B3:G8)</f>
        <v>3352.5</v>
      </c>
      <c r="BA15" s="15">
        <f>SUM(T3:Y8,AM3:AN8)</f>
        <v>789.5</v>
      </c>
      <c r="BB15" s="15">
        <f>SUM(L3:S8,AK3:AL8)</f>
        <v>2184</v>
      </c>
      <c r="BC15" s="14">
        <f>SUM(AO3:AR8)</f>
        <v>597</v>
      </c>
      <c r="BD15" s="9">
        <f t="shared" si="0"/>
        <v>17747.5</v>
      </c>
    </row>
    <row r="16" spans="1:56">
      <c r="A16" s="1" t="s">
        <v>13</v>
      </c>
      <c r="B16" s="12">
        <v>18.75</v>
      </c>
      <c r="C16" s="12">
        <v>43</v>
      </c>
      <c r="D16" s="12">
        <v>13</v>
      </c>
      <c r="E16" s="12">
        <v>14.25</v>
      </c>
      <c r="F16" s="12">
        <v>64</v>
      </c>
      <c r="G16" s="12">
        <v>38</v>
      </c>
      <c r="H16" s="12">
        <v>69.5</v>
      </c>
      <c r="I16" s="12">
        <v>52.25</v>
      </c>
      <c r="J16" s="12">
        <v>119.25</v>
      </c>
      <c r="K16" s="12">
        <v>93.25</v>
      </c>
      <c r="L16" s="12">
        <v>216.25</v>
      </c>
      <c r="M16" s="12">
        <v>137</v>
      </c>
      <c r="N16" s="12">
        <v>89.75</v>
      </c>
      <c r="O16" s="12">
        <v>6</v>
      </c>
      <c r="P16" s="12">
        <v>125.75</v>
      </c>
      <c r="Q16" s="12">
        <v>88</v>
      </c>
      <c r="R16" s="12">
        <v>77</v>
      </c>
      <c r="S16" s="12">
        <v>133.75</v>
      </c>
      <c r="T16" s="12">
        <v>18.5</v>
      </c>
      <c r="U16" s="12">
        <v>12.75</v>
      </c>
      <c r="V16" s="12">
        <v>11.25</v>
      </c>
      <c r="W16" s="12">
        <v>6.5</v>
      </c>
      <c r="X16" s="12">
        <v>3</v>
      </c>
      <c r="Y16" s="12">
        <v>13</v>
      </c>
      <c r="Z16" s="12">
        <v>28.25</v>
      </c>
      <c r="AA16" s="12">
        <v>218.25</v>
      </c>
      <c r="AB16" s="12">
        <v>112</v>
      </c>
      <c r="AC16" s="12">
        <v>330</v>
      </c>
      <c r="AD16" s="12">
        <v>104.5</v>
      </c>
      <c r="AE16" s="12">
        <v>30.75</v>
      </c>
      <c r="AF16" s="12">
        <v>30.5</v>
      </c>
      <c r="AG16" s="12">
        <v>16</v>
      </c>
      <c r="AH16" s="12">
        <v>23.75</v>
      </c>
      <c r="AI16" s="12">
        <v>23.75</v>
      </c>
      <c r="AJ16" s="12">
        <v>9.5</v>
      </c>
      <c r="AK16" s="12">
        <v>49</v>
      </c>
      <c r="AL16" s="12">
        <v>169.75</v>
      </c>
      <c r="AM16" s="12">
        <v>2.5</v>
      </c>
      <c r="AN16" s="12">
        <v>24</v>
      </c>
      <c r="AO16" s="12">
        <v>4.25</v>
      </c>
      <c r="AP16" s="12">
        <v>5</v>
      </c>
      <c r="AQ16" s="12">
        <v>11</v>
      </c>
      <c r="AR16" s="12">
        <v>11.25</v>
      </c>
      <c r="AS16" s="13">
        <v>2667.75</v>
      </c>
      <c r="AT16" s="14"/>
      <c r="AV16" s="17" t="s">
        <v>47</v>
      </c>
      <c r="AW16" s="15">
        <f>SUM(AA21:AD26,AA40:AD41)</f>
        <v>7379</v>
      </c>
      <c r="AX16" s="15">
        <f>SUM(H21:K26,H40:K41,Z21:Z26,Z40:Z41)</f>
        <v>995.5</v>
      </c>
      <c r="AY16" s="15">
        <f>SUM(AE21:AJ26,AE40:AJ41)</f>
        <v>1166.5</v>
      </c>
      <c r="AZ16" s="15">
        <f>SUM(B21:G26,B40:G41)</f>
        <v>798.25</v>
      </c>
      <c r="BA16" s="15">
        <f>SUM(T21:Y26,T40:Y41,AM21:AN26,AM40:AN41)</f>
        <v>2738.5</v>
      </c>
      <c r="BB16" s="15">
        <f>SUM(L21:S26,L40:S41,AK21:AL26,AK40:AL41)</f>
        <v>1057.25</v>
      </c>
      <c r="BC16" s="14">
        <f>SUM(AO21:AR26,AO40:AR41)</f>
        <v>687.25</v>
      </c>
      <c r="BD16" s="9">
        <f t="shared" si="0"/>
        <v>14822.25</v>
      </c>
    </row>
    <row r="17" spans="1:56">
      <c r="A17" s="1" t="s">
        <v>14</v>
      </c>
      <c r="B17" s="12">
        <v>23</v>
      </c>
      <c r="C17" s="12">
        <v>35.5</v>
      </c>
      <c r="D17" s="12">
        <v>12.5</v>
      </c>
      <c r="E17" s="12">
        <v>15.5</v>
      </c>
      <c r="F17" s="12">
        <v>52.75</v>
      </c>
      <c r="G17" s="12">
        <v>39.75</v>
      </c>
      <c r="H17" s="12">
        <v>48.75</v>
      </c>
      <c r="I17" s="12">
        <v>43.5</v>
      </c>
      <c r="J17" s="12">
        <v>74.75</v>
      </c>
      <c r="K17" s="12">
        <v>43.5</v>
      </c>
      <c r="L17" s="12">
        <v>158</v>
      </c>
      <c r="M17" s="12">
        <v>113.5</v>
      </c>
      <c r="N17" s="12">
        <v>82.25</v>
      </c>
      <c r="O17" s="12">
        <v>132.25</v>
      </c>
      <c r="P17" s="12">
        <v>6.25</v>
      </c>
      <c r="Q17" s="12">
        <v>79</v>
      </c>
      <c r="R17" s="12">
        <v>95.5</v>
      </c>
      <c r="S17" s="12">
        <v>148.25</v>
      </c>
      <c r="T17" s="12">
        <v>14</v>
      </c>
      <c r="U17" s="12">
        <v>7.25</v>
      </c>
      <c r="V17" s="12">
        <v>10</v>
      </c>
      <c r="W17" s="12">
        <v>1.75</v>
      </c>
      <c r="X17" s="12">
        <v>3</v>
      </c>
      <c r="Y17" s="12">
        <v>6.75</v>
      </c>
      <c r="Z17" s="12">
        <v>21.25</v>
      </c>
      <c r="AA17" s="12">
        <v>151.5</v>
      </c>
      <c r="AB17" s="12">
        <v>63</v>
      </c>
      <c r="AC17" s="12">
        <v>171.5</v>
      </c>
      <c r="AD17" s="12">
        <v>63</v>
      </c>
      <c r="AE17" s="12">
        <v>26.75</v>
      </c>
      <c r="AF17" s="12">
        <v>28.5</v>
      </c>
      <c r="AG17" s="12">
        <v>13.5</v>
      </c>
      <c r="AH17" s="12">
        <v>14.25</v>
      </c>
      <c r="AI17" s="12">
        <v>15.75</v>
      </c>
      <c r="AJ17" s="12">
        <v>4.25</v>
      </c>
      <c r="AK17" s="12">
        <v>16.75</v>
      </c>
      <c r="AL17" s="12">
        <v>57.5</v>
      </c>
      <c r="AM17" s="12">
        <v>3.25</v>
      </c>
      <c r="AN17" s="12">
        <v>15</v>
      </c>
      <c r="AO17" s="12">
        <v>4.75</v>
      </c>
      <c r="AP17" s="12">
        <v>5.5</v>
      </c>
      <c r="AQ17" s="12">
        <v>7.25</v>
      </c>
      <c r="AR17" s="12">
        <v>5.75</v>
      </c>
      <c r="AS17" s="13">
        <v>1936.25</v>
      </c>
      <c r="AT17" s="14"/>
      <c r="AV17" s="1" t="s">
        <v>48</v>
      </c>
      <c r="AW17" s="14">
        <f>SUM(AA13:AD20,AA38:AD39)</f>
        <v>9758.25</v>
      </c>
      <c r="AX17" s="14">
        <f>SUM(H13:K20,H38:K39,Z13:Z20,Z38:Z39)</f>
        <v>2571.25</v>
      </c>
      <c r="AY17" s="14">
        <f>SUM(AE13:AJ20,AE38:AJ39)</f>
        <v>1654.25</v>
      </c>
      <c r="AZ17" s="14">
        <f>SUM(B13:G20,B38:G39)</f>
        <v>2303.5</v>
      </c>
      <c r="BA17" s="14">
        <f>SUM(T13:Y20,T38:Y39,AM13:AN20,AM38:AN39)</f>
        <v>1067</v>
      </c>
      <c r="BB17" s="14">
        <f>SUM(L13:S20,L38:S39,AK13:AL20,AK38:AL39)</f>
        <v>7554.75</v>
      </c>
      <c r="BC17" s="14">
        <f>SUM(AO13:AR20,AO38:AR39)</f>
        <v>573.25</v>
      </c>
      <c r="BD17" s="9">
        <f t="shared" si="0"/>
        <v>25482.25</v>
      </c>
    </row>
    <row r="18" spans="1:56">
      <c r="A18" s="1" t="s">
        <v>15</v>
      </c>
      <c r="B18" s="12">
        <v>13.25</v>
      </c>
      <c r="C18" s="12">
        <v>20</v>
      </c>
      <c r="D18" s="12">
        <v>4.75</v>
      </c>
      <c r="E18" s="12">
        <v>5.75</v>
      </c>
      <c r="F18" s="12">
        <v>18.75</v>
      </c>
      <c r="G18" s="12">
        <v>10.75</v>
      </c>
      <c r="H18" s="12">
        <v>21.25</v>
      </c>
      <c r="I18" s="12">
        <v>14.5</v>
      </c>
      <c r="J18" s="12">
        <v>40</v>
      </c>
      <c r="K18" s="12">
        <v>29</v>
      </c>
      <c r="L18" s="12">
        <v>59</v>
      </c>
      <c r="M18" s="12">
        <v>66.75</v>
      </c>
      <c r="N18" s="12">
        <v>30.25</v>
      </c>
      <c r="O18" s="12">
        <v>93.25</v>
      </c>
      <c r="P18" s="12">
        <v>73</v>
      </c>
      <c r="Q18" s="12">
        <v>4.75</v>
      </c>
      <c r="R18" s="12">
        <v>36</v>
      </c>
      <c r="S18" s="12">
        <v>79.25</v>
      </c>
      <c r="T18" s="12">
        <v>7.25</v>
      </c>
      <c r="U18" s="12">
        <v>2.25</v>
      </c>
      <c r="V18" s="12">
        <v>5.25</v>
      </c>
      <c r="W18" s="12">
        <v>3</v>
      </c>
      <c r="X18" s="12">
        <v>1.5</v>
      </c>
      <c r="Y18" s="12">
        <v>5.25</v>
      </c>
      <c r="Z18" s="12">
        <v>6.5</v>
      </c>
      <c r="AA18" s="12">
        <v>104.25</v>
      </c>
      <c r="AB18" s="12">
        <v>50.25</v>
      </c>
      <c r="AC18" s="12">
        <v>126</v>
      </c>
      <c r="AD18" s="12">
        <v>40.25</v>
      </c>
      <c r="AE18" s="12">
        <v>14</v>
      </c>
      <c r="AF18" s="12">
        <v>25.25</v>
      </c>
      <c r="AG18" s="12">
        <v>10.25</v>
      </c>
      <c r="AH18" s="12">
        <v>12.25</v>
      </c>
      <c r="AI18" s="12">
        <v>14</v>
      </c>
      <c r="AJ18" s="12">
        <v>6.75</v>
      </c>
      <c r="AK18" s="12">
        <v>14.25</v>
      </c>
      <c r="AL18" s="12">
        <v>31.25</v>
      </c>
      <c r="AM18" s="12">
        <v>2</v>
      </c>
      <c r="AN18" s="12">
        <v>14</v>
      </c>
      <c r="AO18" s="12">
        <v>2.75</v>
      </c>
      <c r="AP18" s="12">
        <v>4</v>
      </c>
      <c r="AQ18" s="12">
        <v>7.25</v>
      </c>
      <c r="AR18" s="12">
        <v>4.25</v>
      </c>
      <c r="AS18" s="13">
        <v>1134.25</v>
      </c>
      <c r="AT18" s="14"/>
      <c r="AV18" s="9" t="s">
        <v>58</v>
      </c>
      <c r="AW18" s="15">
        <f>SUM(AA42:AD45)</f>
        <v>4673.5</v>
      </c>
      <c r="AX18" s="9">
        <f>SUM(Z42:Z45,H42:K45)</f>
        <v>317.5</v>
      </c>
      <c r="AY18" s="9">
        <f>SUM(AE42:AJ45)</f>
        <v>1671</v>
      </c>
      <c r="AZ18" s="9">
        <f>SUM(B42:G45)</f>
        <v>538.75</v>
      </c>
      <c r="BA18" s="9">
        <f>SUM(T42:Y45, AM42:AN45)</f>
        <v>590.5</v>
      </c>
      <c r="BB18" s="9">
        <f>SUM(AK42:AL45,L42:S45)</f>
        <v>465.25</v>
      </c>
      <c r="BC18" s="9">
        <f>SUM(AO42:AR45)</f>
        <v>629</v>
      </c>
      <c r="BD18" s="9">
        <f t="shared" si="0"/>
        <v>8885.5</v>
      </c>
    </row>
    <row r="19" spans="1:56">
      <c r="A19" s="1" t="s">
        <v>16</v>
      </c>
      <c r="B19" s="12">
        <v>11.25</v>
      </c>
      <c r="C19" s="12">
        <v>18.75</v>
      </c>
      <c r="D19" s="12">
        <v>10.25</v>
      </c>
      <c r="E19" s="12">
        <v>13.25</v>
      </c>
      <c r="F19" s="12">
        <v>51</v>
      </c>
      <c r="G19" s="12">
        <v>15.25</v>
      </c>
      <c r="H19" s="12">
        <v>25.5</v>
      </c>
      <c r="I19" s="12">
        <v>27.75</v>
      </c>
      <c r="J19" s="12">
        <v>53</v>
      </c>
      <c r="K19" s="12">
        <v>35</v>
      </c>
      <c r="L19" s="12">
        <v>52.5</v>
      </c>
      <c r="M19" s="12">
        <v>63.5</v>
      </c>
      <c r="N19" s="12">
        <v>28</v>
      </c>
      <c r="O19" s="12">
        <v>79.25</v>
      </c>
      <c r="P19" s="12">
        <v>79.25</v>
      </c>
      <c r="Q19" s="12">
        <v>44</v>
      </c>
      <c r="R19" s="12">
        <v>6.5</v>
      </c>
      <c r="S19" s="12">
        <v>76.5</v>
      </c>
      <c r="T19" s="12">
        <v>6.25</v>
      </c>
      <c r="U19" s="12">
        <v>6.25</v>
      </c>
      <c r="V19" s="12">
        <v>9.5</v>
      </c>
      <c r="W19" s="12">
        <v>3.25</v>
      </c>
      <c r="X19" s="12">
        <v>2.25</v>
      </c>
      <c r="Y19" s="12">
        <v>6.25</v>
      </c>
      <c r="Z19" s="12">
        <v>13</v>
      </c>
      <c r="AA19" s="12">
        <v>228.25</v>
      </c>
      <c r="AB19" s="12">
        <v>86.25</v>
      </c>
      <c r="AC19" s="12">
        <v>220.75</v>
      </c>
      <c r="AD19" s="12">
        <v>71</v>
      </c>
      <c r="AE19" s="12">
        <v>19.5</v>
      </c>
      <c r="AF19" s="12">
        <v>26.5</v>
      </c>
      <c r="AG19" s="12">
        <v>9.75</v>
      </c>
      <c r="AH19" s="12">
        <v>20.75</v>
      </c>
      <c r="AI19" s="12">
        <v>21.5</v>
      </c>
      <c r="AJ19" s="12">
        <v>10.75</v>
      </c>
      <c r="AK19" s="12">
        <v>8.75</v>
      </c>
      <c r="AL19" s="12">
        <v>28</v>
      </c>
      <c r="AM19" s="12">
        <v>2.25</v>
      </c>
      <c r="AN19" s="12">
        <v>15</v>
      </c>
      <c r="AO19" s="12">
        <v>3.75</v>
      </c>
      <c r="AP19" s="12">
        <v>3</v>
      </c>
      <c r="AQ19" s="12">
        <v>16.75</v>
      </c>
      <c r="AR19" s="12">
        <v>2.5</v>
      </c>
      <c r="AS19" s="13">
        <v>1532.25</v>
      </c>
      <c r="AT19" s="14"/>
      <c r="AV19" s="9" t="s">
        <v>49</v>
      </c>
      <c r="AW19" s="15">
        <f>SUM(AW12:AW18)</f>
        <v>53860.75</v>
      </c>
      <c r="AX19" s="9">
        <f t="shared" ref="AX19:BC19" si="1">SUM(AX12:AX18)</f>
        <v>14628</v>
      </c>
      <c r="AY19" s="9">
        <f t="shared" si="1"/>
        <v>29511.75</v>
      </c>
      <c r="AZ19" s="9">
        <f t="shared" si="1"/>
        <v>17826.5</v>
      </c>
      <c r="BA19" s="9">
        <f t="shared" si="1"/>
        <v>15000.5</v>
      </c>
      <c r="BB19" s="9">
        <f t="shared" si="1"/>
        <v>25430.25</v>
      </c>
      <c r="BC19" s="9">
        <f t="shared" si="1"/>
        <v>10203.75</v>
      </c>
      <c r="BD19" s="9">
        <f t="shared" si="0"/>
        <v>166461.5</v>
      </c>
    </row>
    <row r="20" spans="1:56">
      <c r="A20" s="1" t="s">
        <v>17</v>
      </c>
      <c r="B20" s="12">
        <v>20.25</v>
      </c>
      <c r="C20" s="12">
        <v>35.25</v>
      </c>
      <c r="D20" s="12">
        <v>25</v>
      </c>
      <c r="E20" s="12">
        <v>18.75</v>
      </c>
      <c r="F20" s="12">
        <v>236.75</v>
      </c>
      <c r="G20" s="12">
        <v>39.75</v>
      </c>
      <c r="H20" s="12">
        <v>47.5</v>
      </c>
      <c r="I20" s="12">
        <v>42</v>
      </c>
      <c r="J20" s="12">
        <v>90</v>
      </c>
      <c r="K20" s="12">
        <v>59</v>
      </c>
      <c r="L20" s="12">
        <v>82.75</v>
      </c>
      <c r="M20" s="12">
        <v>137.75</v>
      </c>
      <c r="N20" s="12">
        <v>47.75</v>
      </c>
      <c r="O20" s="12">
        <v>135</v>
      </c>
      <c r="P20" s="12">
        <v>148.75</v>
      </c>
      <c r="Q20" s="12">
        <v>86</v>
      </c>
      <c r="R20" s="12">
        <v>83.25</v>
      </c>
      <c r="S20" s="12">
        <v>19.5</v>
      </c>
      <c r="T20" s="12">
        <v>19</v>
      </c>
      <c r="U20" s="12">
        <v>14.25</v>
      </c>
      <c r="V20" s="12">
        <v>14.75</v>
      </c>
      <c r="W20" s="12">
        <v>4.75</v>
      </c>
      <c r="X20" s="12">
        <v>4.75</v>
      </c>
      <c r="Y20" s="12">
        <v>16.5</v>
      </c>
      <c r="Z20" s="12">
        <v>8.75</v>
      </c>
      <c r="AA20" s="12">
        <v>501.75</v>
      </c>
      <c r="AB20" s="12">
        <v>189.25</v>
      </c>
      <c r="AC20" s="12">
        <v>537</v>
      </c>
      <c r="AD20" s="12">
        <v>190.75</v>
      </c>
      <c r="AE20" s="12">
        <v>41.25</v>
      </c>
      <c r="AF20" s="12">
        <v>28</v>
      </c>
      <c r="AG20" s="12">
        <v>21.5</v>
      </c>
      <c r="AH20" s="12">
        <v>24.5</v>
      </c>
      <c r="AI20" s="12">
        <v>33.5</v>
      </c>
      <c r="AJ20" s="12">
        <v>7.25</v>
      </c>
      <c r="AK20" s="12">
        <v>17.75</v>
      </c>
      <c r="AL20" s="12">
        <v>56.25</v>
      </c>
      <c r="AM20" s="12">
        <v>4</v>
      </c>
      <c r="AN20" s="12">
        <v>27.75</v>
      </c>
      <c r="AO20" s="12">
        <v>6</v>
      </c>
      <c r="AP20" s="12">
        <v>6.5</v>
      </c>
      <c r="AQ20" s="12">
        <v>44</v>
      </c>
      <c r="AR20" s="12">
        <v>10.5</v>
      </c>
      <c r="AS20" s="13">
        <v>3185.25</v>
      </c>
      <c r="AT20" s="14"/>
      <c r="AV20" s="18"/>
      <c r="AW20" s="15"/>
    </row>
    <row r="21" spans="1:56">
      <c r="A21" s="1" t="s">
        <v>18</v>
      </c>
      <c r="B21" s="12">
        <v>15</v>
      </c>
      <c r="C21" s="12">
        <v>21.25</v>
      </c>
      <c r="D21" s="12">
        <v>12</v>
      </c>
      <c r="E21" s="12">
        <v>11.75</v>
      </c>
      <c r="F21" s="12">
        <v>43.5</v>
      </c>
      <c r="G21" s="12">
        <v>12.75</v>
      </c>
      <c r="H21" s="12">
        <v>52</v>
      </c>
      <c r="I21" s="12">
        <v>28</v>
      </c>
      <c r="J21" s="12">
        <v>62.5</v>
      </c>
      <c r="K21" s="12">
        <v>7.25</v>
      </c>
      <c r="L21" s="12">
        <v>35.75</v>
      </c>
      <c r="M21" s="12">
        <v>47.75</v>
      </c>
      <c r="N21" s="12">
        <v>12.5</v>
      </c>
      <c r="O21" s="12">
        <v>20.25</v>
      </c>
      <c r="P21" s="12">
        <v>11</v>
      </c>
      <c r="Q21" s="12">
        <v>8.75</v>
      </c>
      <c r="R21" s="12">
        <v>5.5</v>
      </c>
      <c r="S21" s="12">
        <v>15.25</v>
      </c>
      <c r="T21" s="12">
        <v>16</v>
      </c>
      <c r="U21" s="12">
        <v>62.75</v>
      </c>
      <c r="V21" s="12">
        <v>185</v>
      </c>
      <c r="W21" s="12">
        <v>59.5</v>
      </c>
      <c r="X21" s="12">
        <v>21.5</v>
      </c>
      <c r="Y21" s="12">
        <v>38.75</v>
      </c>
      <c r="Z21" s="12">
        <v>7.25</v>
      </c>
      <c r="AA21" s="12">
        <v>300</v>
      </c>
      <c r="AB21" s="12">
        <v>125.75</v>
      </c>
      <c r="AC21" s="12">
        <v>246.5</v>
      </c>
      <c r="AD21" s="12">
        <v>107.75</v>
      </c>
      <c r="AE21" s="12">
        <v>33.5</v>
      </c>
      <c r="AF21" s="12">
        <v>40.25</v>
      </c>
      <c r="AG21" s="12">
        <v>21.5</v>
      </c>
      <c r="AH21" s="12">
        <v>27.5</v>
      </c>
      <c r="AI21" s="12">
        <v>26.5</v>
      </c>
      <c r="AJ21" s="12">
        <v>8.5</v>
      </c>
      <c r="AK21" s="12">
        <v>5.25</v>
      </c>
      <c r="AL21" s="12">
        <v>11</v>
      </c>
      <c r="AM21" s="12">
        <v>20.75</v>
      </c>
      <c r="AN21" s="12">
        <v>166.5</v>
      </c>
      <c r="AO21" s="12">
        <v>10.5</v>
      </c>
      <c r="AP21" s="12">
        <v>11.5</v>
      </c>
      <c r="AQ21" s="12">
        <v>49.75</v>
      </c>
      <c r="AR21" s="12">
        <v>12.5</v>
      </c>
      <c r="AS21" s="13">
        <v>2039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8.5</v>
      </c>
      <c r="C22" s="12">
        <v>8.25</v>
      </c>
      <c r="D22" s="12">
        <v>6.5</v>
      </c>
      <c r="E22" s="12">
        <v>8.5</v>
      </c>
      <c r="F22" s="12">
        <v>46.25</v>
      </c>
      <c r="G22" s="12">
        <v>10</v>
      </c>
      <c r="H22" s="12">
        <v>30.25</v>
      </c>
      <c r="I22" s="12">
        <v>29.25</v>
      </c>
      <c r="J22" s="12">
        <v>43.25</v>
      </c>
      <c r="K22" s="12">
        <v>4</v>
      </c>
      <c r="L22" s="12">
        <v>17.75</v>
      </c>
      <c r="M22" s="12">
        <v>53</v>
      </c>
      <c r="N22" s="12">
        <v>4.75</v>
      </c>
      <c r="O22" s="12">
        <v>10.5</v>
      </c>
      <c r="P22" s="12">
        <v>8.25</v>
      </c>
      <c r="Q22" s="12">
        <v>2.75</v>
      </c>
      <c r="R22" s="12">
        <v>6.5</v>
      </c>
      <c r="S22" s="12">
        <v>10.75</v>
      </c>
      <c r="T22" s="12">
        <v>67</v>
      </c>
      <c r="U22" s="12">
        <v>11.25</v>
      </c>
      <c r="V22" s="12">
        <v>66.75</v>
      </c>
      <c r="W22" s="12">
        <v>17.5</v>
      </c>
      <c r="X22" s="12">
        <v>20.25</v>
      </c>
      <c r="Y22" s="12">
        <v>56.75</v>
      </c>
      <c r="Z22" s="12">
        <v>4</v>
      </c>
      <c r="AA22" s="12">
        <v>423.5</v>
      </c>
      <c r="AB22" s="12">
        <v>175.25</v>
      </c>
      <c r="AC22" s="12">
        <v>343.5</v>
      </c>
      <c r="AD22" s="12">
        <v>141.75</v>
      </c>
      <c r="AE22" s="12">
        <v>32.5</v>
      </c>
      <c r="AF22" s="12">
        <v>30</v>
      </c>
      <c r="AG22" s="12">
        <v>14.5</v>
      </c>
      <c r="AH22" s="12">
        <v>15</v>
      </c>
      <c r="AI22" s="12">
        <v>18.5</v>
      </c>
      <c r="AJ22" s="12">
        <v>5.75</v>
      </c>
      <c r="AK22" s="12">
        <v>5.75</v>
      </c>
      <c r="AL22" s="12">
        <v>5.75</v>
      </c>
      <c r="AM22" s="12">
        <v>8.75</v>
      </c>
      <c r="AN22" s="12">
        <v>48</v>
      </c>
      <c r="AO22" s="12">
        <v>9.25</v>
      </c>
      <c r="AP22" s="12">
        <v>4.75</v>
      </c>
      <c r="AQ22" s="12">
        <v>81.5</v>
      </c>
      <c r="AR22" s="12">
        <v>11</v>
      </c>
      <c r="AS22" s="13">
        <v>1927.5</v>
      </c>
      <c r="AT22" s="14"/>
      <c r="AV22" s="17" t="s">
        <v>43</v>
      </c>
      <c r="AW22" s="15">
        <f>AW12</f>
        <v>2667</v>
      </c>
      <c r="AX22" s="15"/>
      <c r="AY22" s="15"/>
    </row>
    <row r="23" spans="1:56">
      <c r="A23" s="1" t="s">
        <v>20</v>
      </c>
      <c r="B23" s="12">
        <v>9.75</v>
      </c>
      <c r="C23" s="12">
        <v>13.5</v>
      </c>
      <c r="D23" s="12">
        <v>14.25</v>
      </c>
      <c r="E23" s="12">
        <v>18</v>
      </c>
      <c r="F23" s="12">
        <v>84</v>
      </c>
      <c r="G23" s="12">
        <v>16.25</v>
      </c>
      <c r="H23" s="12">
        <v>44.25</v>
      </c>
      <c r="I23" s="12">
        <v>30.5</v>
      </c>
      <c r="J23" s="12">
        <v>54.5</v>
      </c>
      <c r="K23" s="12">
        <v>9.5</v>
      </c>
      <c r="L23" s="12">
        <v>20</v>
      </c>
      <c r="M23" s="12">
        <v>75.75</v>
      </c>
      <c r="N23" s="12">
        <v>10</v>
      </c>
      <c r="O23" s="12">
        <v>8.5</v>
      </c>
      <c r="P23" s="12">
        <v>7.5</v>
      </c>
      <c r="Q23" s="12">
        <v>5.25</v>
      </c>
      <c r="R23" s="12">
        <v>8.25</v>
      </c>
      <c r="S23" s="12">
        <v>10.25</v>
      </c>
      <c r="T23" s="12">
        <v>218.25</v>
      </c>
      <c r="U23" s="12">
        <v>76.25</v>
      </c>
      <c r="V23" s="12">
        <v>7.75</v>
      </c>
      <c r="W23" s="12">
        <v>48.25</v>
      </c>
      <c r="X23" s="12">
        <v>28.25</v>
      </c>
      <c r="Y23" s="12">
        <v>92.5</v>
      </c>
      <c r="Z23" s="12">
        <v>9.5</v>
      </c>
      <c r="AA23" s="12">
        <v>551</v>
      </c>
      <c r="AB23" s="12">
        <v>247.5</v>
      </c>
      <c r="AC23" s="12">
        <v>424</v>
      </c>
      <c r="AD23" s="12">
        <v>223.25</v>
      </c>
      <c r="AE23" s="12">
        <v>48.75</v>
      </c>
      <c r="AF23" s="12">
        <v>38.5</v>
      </c>
      <c r="AG23" s="12">
        <v>22.5</v>
      </c>
      <c r="AH23" s="12">
        <v>20.25</v>
      </c>
      <c r="AI23" s="12">
        <v>28.25</v>
      </c>
      <c r="AJ23" s="12">
        <v>8.5</v>
      </c>
      <c r="AK23" s="12">
        <v>5</v>
      </c>
      <c r="AL23" s="12">
        <v>4.25</v>
      </c>
      <c r="AM23" s="12">
        <v>25.25</v>
      </c>
      <c r="AN23" s="12">
        <v>86.5</v>
      </c>
      <c r="AO23" s="12">
        <v>7</v>
      </c>
      <c r="AP23" s="12">
        <v>7</v>
      </c>
      <c r="AQ23" s="12">
        <v>94.75</v>
      </c>
      <c r="AR23" s="12">
        <v>17.5</v>
      </c>
      <c r="AS23" s="13">
        <v>2780.5</v>
      </c>
      <c r="AT23" s="14"/>
      <c r="AV23" s="17" t="s">
        <v>44</v>
      </c>
      <c r="AW23" s="15">
        <f>AW13+AX12</f>
        <v>12596</v>
      </c>
      <c r="AX23" s="15">
        <f>AX13</f>
        <v>710.25</v>
      </c>
      <c r="AY23" s="15"/>
      <c r="AZ23" s="15"/>
    </row>
    <row r="24" spans="1:56">
      <c r="A24" s="1" t="s">
        <v>21</v>
      </c>
      <c r="B24" s="12">
        <v>3.25</v>
      </c>
      <c r="C24" s="12">
        <v>6.25</v>
      </c>
      <c r="D24" s="12">
        <v>7.75</v>
      </c>
      <c r="E24" s="12">
        <v>7</v>
      </c>
      <c r="F24" s="12">
        <v>41</v>
      </c>
      <c r="G24" s="12">
        <v>8.5</v>
      </c>
      <c r="H24" s="12">
        <v>20</v>
      </c>
      <c r="I24" s="12">
        <v>11.5</v>
      </c>
      <c r="J24" s="12">
        <v>26.75</v>
      </c>
      <c r="K24" s="12">
        <v>7.25</v>
      </c>
      <c r="L24" s="12">
        <v>16.25</v>
      </c>
      <c r="M24" s="12">
        <v>35.25</v>
      </c>
      <c r="N24" s="12">
        <v>3</v>
      </c>
      <c r="O24" s="12">
        <v>3.75</v>
      </c>
      <c r="P24" s="12">
        <v>3.25</v>
      </c>
      <c r="Q24" s="12">
        <v>2.5</v>
      </c>
      <c r="R24" s="12">
        <v>1.25</v>
      </c>
      <c r="S24" s="12">
        <v>4</v>
      </c>
      <c r="T24" s="12">
        <v>79.5</v>
      </c>
      <c r="U24" s="12">
        <v>23.5</v>
      </c>
      <c r="V24" s="12">
        <v>46.5</v>
      </c>
      <c r="W24" s="12">
        <v>5</v>
      </c>
      <c r="X24" s="12">
        <v>29.75</v>
      </c>
      <c r="Y24" s="12">
        <v>52.5</v>
      </c>
      <c r="Z24" s="12">
        <v>4.25</v>
      </c>
      <c r="AA24" s="12">
        <v>318.75</v>
      </c>
      <c r="AB24" s="12">
        <v>120.75</v>
      </c>
      <c r="AC24" s="12">
        <v>208.5</v>
      </c>
      <c r="AD24" s="12">
        <v>124.75</v>
      </c>
      <c r="AE24" s="12">
        <v>27.25</v>
      </c>
      <c r="AF24" s="12">
        <v>18.75</v>
      </c>
      <c r="AG24" s="12">
        <v>9.75</v>
      </c>
      <c r="AH24" s="12">
        <v>8.25</v>
      </c>
      <c r="AI24" s="12">
        <v>12.25</v>
      </c>
      <c r="AJ24" s="12">
        <v>3.25</v>
      </c>
      <c r="AK24" s="12">
        <v>0.75</v>
      </c>
      <c r="AL24" s="12">
        <v>3</v>
      </c>
      <c r="AM24" s="12">
        <v>5.25</v>
      </c>
      <c r="AN24" s="12">
        <v>13.5</v>
      </c>
      <c r="AO24" s="12">
        <v>2.25</v>
      </c>
      <c r="AP24" s="12">
        <v>1.25</v>
      </c>
      <c r="AQ24" s="12">
        <v>57.5</v>
      </c>
      <c r="AR24" s="12">
        <v>7.25</v>
      </c>
      <c r="AS24" s="13">
        <v>1392.5</v>
      </c>
      <c r="AT24" s="14"/>
      <c r="AV24" s="17" t="s">
        <v>45</v>
      </c>
      <c r="AW24" s="15">
        <f>AW14+AY12</f>
        <v>32488.75</v>
      </c>
      <c r="AX24" s="15">
        <f>AX14+AY13</f>
        <v>3196.75</v>
      </c>
      <c r="AY24" s="15">
        <f>AY14</f>
        <v>5330.5</v>
      </c>
      <c r="AZ24" s="15"/>
      <c r="BA24" s="15"/>
    </row>
    <row r="25" spans="1:56">
      <c r="A25" s="1" t="s">
        <v>22</v>
      </c>
      <c r="B25" s="12">
        <v>5.25</v>
      </c>
      <c r="C25" s="12">
        <v>7</v>
      </c>
      <c r="D25" s="12">
        <v>3.75</v>
      </c>
      <c r="E25" s="12">
        <v>8</v>
      </c>
      <c r="F25" s="12">
        <v>27.5</v>
      </c>
      <c r="G25" s="12">
        <v>7.5</v>
      </c>
      <c r="H25" s="12">
        <v>15.5</v>
      </c>
      <c r="I25" s="12">
        <v>16.75</v>
      </c>
      <c r="J25" s="12">
        <v>26.75</v>
      </c>
      <c r="K25" s="12">
        <v>3.5</v>
      </c>
      <c r="L25" s="12">
        <v>18.5</v>
      </c>
      <c r="M25" s="12">
        <v>21.75</v>
      </c>
      <c r="N25" s="12">
        <v>2.75</v>
      </c>
      <c r="O25" s="12">
        <v>2.5</v>
      </c>
      <c r="P25" s="12">
        <v>3.25</v>
      </c>
      <c r="Q25" s="12">
        <v>1.25</v>
      </c>
      <c r="R25" s="12">
        <v>2</v>
      </c>
      <c r="S25" s="12">
        <v>4</v>
      </c>
      <c r="T25" s="12">
        <v>28.75</v>
      </c>
      <c r="U25" s="12">
        <v>25.25</v>
      </c>
      <c r="V25" s="12">
        <v>31.75</v>
      </c>
      <c r="W25" s="12">
        <v>29</v>
      </c>
      <c r="X25" s="12">
        <v>2.75</v>
      </c>
      <c r="Y25" s="12">
        <v>51.5</v>
      </c>
      <c r="Z25" s="12">
        <v>3.5</v>
      </c>
      <c r="AA25" s="12">
        <v>242</v>
      </c>
      <c r="AB25" s="12">
        <v>99</v>
      </c>
      <c r="AC25" s="12">
        <v>191</v>
      </c>
      <c r="AD25" s="12">
        <v>87.75</v>
      </c>
      <c r="AE25" s="12">
        <v>28.75</v>
      </c>
      <c r="AF25" s="12">
        <v>15.75</v>
      </c>
      <c r="AG25" s="12">
        <v>5.25</v>
      </c>
      <c r="AH25" s="12">
        <v>8.75</v>
      </c>
      <c r="AI25" s="12">
        <v>7.75</v>
      </c>
      <c r="AJ25" s="12">
        <v>2.75</v>
      </c>
      <c r="AK25" s="12">
        <v>1</v>
      </c>
      <c r="AL25" s="12">
        <v>3.5</v>
      </c>
      <c r="AM25" s="12">
        <v>2.75</v>
      </c>
      <c r="AN25" s="12">
        <v>12.5</v>
      </c>
      <c r="AO25" s="12">
        <v>2</v>
      </c>
      <c r="AP25" s="12">
        <v>1.75</v>
      </c>
      <c r="AQ25" s="12">
        <v>41.5</v>
      </c>
      <c r="AR25" s="12">
        <v>9</v>
      </c>
      <c r="AS25" s="13">
        <v>1112.75</v>
      </c>
      <c r="AT25" s="14"/>
      <c r="AV25" s="17" t="s">
        <v>46</v>
      </c>
      <c r="AW25" s="15">
        <f>AW15+AZ12</f>
        <v>14184.75</v>
      </c>
      <c r="AX25" s="15">
        <f>AX15+AZ13</f>
        <v>3932.5</v>
      </c>
      <c r="AY25" s="15">
        <f>AY15+AZ14</f>
        <v>3540.75</v>
      </c>
      <c r="AZ25" s="15">
        <f>AZ15</f>
        <v>3352.5</v>
      </c>
      <c r="BA25" s="15"/>
      <c r="BB25" s="15"/>
      <c r="BC25" s="14"/>
    </row>
    <row r="26" spans="1:56">
      <c r="A26" s="1" t="s">
        <v>23</v>
      </c>
      <c r="B26" s="12">
        <v>10.25</v>
      </c>
      <c r="C26" s="12">
        <v>14</v>
      </c>
      <c r="D26" s="12">
        <v>27</v>
      </c>
      <c r="E26" s="12">
        <v>15.25</v>
      </c>
      <c r="F26" s="12">
        <v>50</v>
      </c>
      <c r="G26" s="12">
        <v>17.75</v>
      </c>
      <c r="H26" s="12">
        <v>33.5</v>
      </c>
      <c r="I26" s="12">
        <v>54</v>
      </c>
      <c r="J26" s="12">
        <v>75</v>
      </c>
      <c r="K26" s="12">
        <v>12.25</v>
      </c>
      <c r="L26" s="12">
        <v>36</v>
      </c>
      <c r="M26" s="12">
        <v>36.75</v>
      </c>
      <c r="N26" s="12">
        <v>12</v>
      </c>
      <c r="O26" s="12">
        <v>9.5</v>
      </c>
      <c r="P26" s="12">
        <v>7.75</v>
      </c>
      <c r="Q26" s="12">
        <v>4</v>
      </c>
      <c r="R26" s="12">
        <v>5.75</v>
      </c>
      <c r="S26" s="12">
        <v>11.75</v>
      </c>
      <c r="T26" s="12">
        <v>42.75</v>
      </c>
      <c r="U26" s="12">
        <v>51</v>
      </c>
      <c r="V26" s="12">
        <v>91.25</v>
      </c>
      <c r="W26" s="12">
        <v>49</v>
      </c>
      <c r="X26" s="12">
        <v>47.25</v>
      </c>
      <c r="Y26" s="12">
        <v>6</v>
      </c>
      <c r="Z26" s="12">
        <v>16.75</v>
      </c>
      <c r="AA26" s="12">
        <v>416.75</v>
      </c>
      <c r="AB26" s="12">
        <v>263.5</v>
      </c>
      <c r="AC26" s="12">
        <v>555</v>
      </c>
      <c r="AD26" s="12">
        <v>289.25</v>
      </c>
      <c r="AE26" s="12">
        <v>134.25</v>
      </c>
      <c r="AF26" s="12">
        <v>98.5</v>
      </c>
      <c r="AG26" s="12">
        <v>26</v>
      </c>
      <c r="AH26" s="12">
        <v>14.5</v>
      </c>
      <c r="AI26" s="12">
        <v>16.75</v>
      </c>
      <c r="AJ26" s="12">
        <v>6</v>
      </c>
      <c r="AK26" s="12">
        <v>5.5</v>
      </c>
      <c r="AL26" s="12">
        <v>14.25</v>
      </c>
      <c r="AM26" s="12">
        <v>8.25</v>
      </c>
      <c r="AN26" s="12">
        <v>26.5</v>
      </c>
      <c r="AO26" s="12">
        <v>2</v>
      </c>
      <c r="AP26" s="12">
        <v>2.75</v>
      </c>
      <c r="AQ26" s="12">
        <v>85.5</v>
      </c>
      <c r="AR26" s="12">
        <v>13.75</v>
      </c>
      <c r="AS26" s="13">
        <v>2715.5</v>
      </c>
      <c r="AT26" s="14"/>
      <c r="AV26" s="9" t="s">
        <v>47</v>
      </c>
      <c r="AW26" s="15">
        <f>AW16+BA12</f>
        <v>15111.25</v>
      </c>
      <c r="AX26" s="9">
        <f>AX16+BA13</f>
        <v>1951.75</v>
      </c>
      <c r="AY26" s="9">
        <f>AY16+BA14</f>
        <v>2293</v>
      </c>
      <c r="AZ26" s="9">
        <f>AZ16+BA15</f>
        <v>1587.75</v>
      </c>
      <c r="BA26" s="9">
        <f>BA16</f>
        <v>2738.5</v>
      </c>
    </row>
    <row r="27" spans="1:56">
      <c r="A27" s="1" t="s">
        <v>24</v>
      </c>
      <c r="B27" s="12">
        <v>20</v>
      </c>
      <c r="C27" s="12">
        <v>23.5</v>
      </c>
      <c r="D27" s="12">
        <v>11.75</v>
      </c>
      <c r="E27" s="12">
        <v>9</v>
      </c>
      <c r="F27" s="12">
        <v>59</v>
      </c>
      <c r="G27" s="12">
        <v>47.25</v>
      </c>
      <c r="H27" s="12">
        <v>40.75</v>
      </c>
      <c r="I27" s="12">
        <v>30.5</v>
      </c>
      <c r="J27" s="12">
        <v>64.75</v>
      </c>
      <c r="K27" s="12">
        <v>15.25</v>
      </c>
      <c r="L27" s="12">
        <v>86.25</v>
      </c>
      <c r="M27" s="12">
        <v>63.75</v>
      </c>
      <c r="N27" s="12">
        <v>27.25</v>
      </c>
      <c r="O27" s="12">
        <v>33</v>
      </c>
      <c r="P27" s="12">
        <v>23.25</v>
      </c>
      <c r="Q27" s="12">
        <v>11</v>
      </c>
      <c r="R27" s="12">
        <v>12</v>
      </c>
      <c r="S27" s="12">
        <v>12.25</v>
      </c>
      <c r="T27" s="12">
        <v>7.25</v>
      </c>
      <c r="U27" s="12">
        <v>2.25</v>
      </c>
      <c r="V27" s="12">
        <v>9.75</v>
      </c>
      <c r="W27" s="12">
        <v>6</v>
      </c>
      <c r="X27" s="12">
        <v>5.75</v>
      </c>
      <c r="Y27" s="12">
        <v>21.5</v>
      </c>
      <c r="Z27" s="12">
        <v>5.75</v>
      </c>
      <c r="AA27" s="12">
        <v>384.5</v>
      </c>
      <c r="AB27" s="12">
        <v>244.25</v>
      </c>
      <c r="AC27" s="12">
        <v>631</v>
      </c>
      <c r="AD27" s="12">
        <v>272.5</v>
      </c>
      <c r="AE27" s="12">
        <v>143</v>
      </c>
      <c r="AF27" s="12">
        <v>113.25</v>
      </c>
      <c r="AG27" s="12">
        <v>22.75</v>
      </c>
      <c r="AH27" s="12">
        <v>28.5</v>
      </c>
      <c r="AI27" s="12">
        <v>20.75</v>
      </c>
      <c r="AJ27" s="12">
        <v>4</v>
      </c>
      <c r="AK27" s="12">
        <v>6.25</v>
      </c>
      <c r="AL27" s="12">
        <v>24</v>
      </c>
      <c r="AM27" s="12">
        <v>3</v>
      </c>
      <c r="AN27" s="12">
        <v>25</v>
      </c>
      <c r="AO27" s="12">
        <v>3.5</v>
      </c>
      <c r="AP27" s="12">
        <v>3.75</v>
      </c>
      <c r="AQ27" s="12">
        <v>23.5</v>
      </c>
      <c r="AR27" s="12">
        <v>11.75</v>
      </c>
      <c r="AS27" s="13">
        <v>2614</v>
      </c>
      <c r="AT27" s="14"/>
      <c r="AV27" s="9" t="s">
        <v>48</v>
      </c>
      <c r="AW27" s="15">
        <f>AW17+BB12</f>
        <v>19878.5</v>
      </c>
      <c r="AX27" s="9">
        <f>AX17+BB13</f>
        <v>5026.75</v>
      </c>
      <c r="AY27" s="9">
        <f>AY17+BB14</f>
        <v>3247.5</v>
      </c>
      <c r="AZ27" s="9">
        <f>AZ17+BB15</f>
        <v>4487.5</v>
      </c>
      <c r="BA27" s="9">
        <f>BA17+BB16</f>
        <v>2124.25</v>
      </c>
      <c r="BB27" s="9">
        <f>BB17</f>
        <v>7554.75</v>
      </c>
    </row>
    <row r="28" spans="1:56">
      <c r="A28" s="1" t="s">
        <v>25</v>
      </c>
      <c r="B28" s="12">
        <v>141.75</v>
      </c>
      <c r="C28" s="12">
        <v>343</v>
      </c>
      <c r="D28" s="12">
        <v>230.25</v>
      </c>
      <c r="E28" s="12">
        <v>317.5</v>
      </c>
      <c r="F28" s="12">
        <v>891.75</v>
      </c>
      <c r="G28" s="12">
        <v>267.25</v>
      </c>
      <c r="H28" s="12">
        <v>463.5</v>
      </c>
      <c r="I28" s="12">
        <v>250.75</v>
      </c>
      <c r="J28" s="12">
        <v>313.75</v>
      </c>
      <c r="K28" s="12">
        <v>269.75</v>
      </c>
      <c r="L28" s="12">
        <v>374.5</v>
      </c>
      <c r="M28" s="12">
        <v>285.75</v>
      </c>
      <c r="N28" s="12">
        <v>285</v>
      </c>
      <c r="O28" s="12">
        <v>256.25</v>
      </c>
      <c r="P28" s="12">
        <v>170.25</v>
      </c>
      <c r="Q28" s="12">
        <v>128.5</v>
      </c>
      <c r="R28" s="12">
        <v>271</v>
      </c>
      <c r="S28" s="12">
        <v>540.75</v>
      </c>
      <c r="T28" s="12">
        <v>352.25</v>
      </c>
      <c r="U28" s="12">
        <v>511.25</v>
      </c>
      <c r="V28" s="12">
        <v>683.5</v>
      </c>
      <c r="W28" s="12">
        <v>380</v>
      </c>
      <c r="X28" s="12">
        <v>299.75</v>
      </c>
      <c r="Y28" s="12">
        <v>501.5</v>
      </c>
      <c r="Z28" s="12">
        <v>440.75</v>
      </c>
      <c r="AA28" s="12">
        <v>79</v>
      </c>
      <c r="AB28" s="12">
        <v>61</v>
      </c>
      <c r="AC28" s="12">
        <v>506.5</v>
      </c>
      <c r="AD28" s="12">
        <v>221.75</v>
      </c>
      <c r="AE28" s="12">
        <v>603.25</v>
      </c>
      <c r="AF28" s="12">
        <v>747.25</v>
      </c>
      <c r="AG28" s="12">
        <v>475.75</v>
      </c>
      <c r="AH28" s="12">
        <v>573.5</v>
      </c>
      <c r="AI28" s="12">
        <v>450.25</v>
      </c>
      <c r="AJ28" s="12">
        <v>158.75</v>
      </c>
      <c r="AK28" s="12">
        <v>251</v>
      </c>
      <c r="AL28" s="12">
        <v>1290.25</v>
      </c>
      <c r="AM28" s="12">
        <v>140.75</v>
      </c>
      <c r="AN28" s="12">
        <v>290.25</v>
      </c>
      <c r="AO28" s="12">
        <v>164.5</v>
      </c>
      <c r="AP28" s="12">
        <v>170.5</v>
      </c>
      <c r="AQ28" s="12">
        <v>466.25</v>
      </c>
      <c r="AR28" s="12">
        <v>409</v>
      </c>
      <c r="AS28" s="13">
        <v>16029.75</v>
      </c>
      <c r="AT28" s="14"/>
      <c r="AV28" s="9" t="s">
        <v>58</v>
      </c>
      <c r="AW28" s="15">
        <f>AW18+BC12</f>
        <v>10313.75</v>
      </c>
      <c r="AX28" s="9">
        <f>AX18+BC13</f>
        <v>639.5</v>
      </c>
      <c r="AY28" s="9">
        <f>AY18+BC14</f>
        <v>3426</v>
      </c>
      <c r="AZ28" s="9">
        <f>AZ18+BC15</f>
        <v>1135.75</v>
      </c>
      <c r="BA28" s="9">
        <f>BA18+BC16</f>
        <v>1277.75</v>
      </c>
      <c r="BB28" s="9">
        <f>SUM(BB18,BC17)</f>
        <v>1038.5</v>
      </c>
      <c r="BC28" s="9">
        <f>BC18</f>
        <v>629</v>
      </c>
      <c r="BD28" s="9">
        <f>SUM(AW22:BC28)</f>
        <v>166461.5</v>
      </c>
    </row>
    <row r="29" spans="1:56">
      <c r="A29" s="1" t="s">
        <v>26</v>
      </c>
      <c r="B29" s="12">
        <v>83.25</v>
      </c>
      <c r="C29" s="12">
        <v>177</v>
      </c>
      <c r="D29" s="12">
        <v>125.5</v>
      </c>
      <c r="E29" s="12">
        <v>170</v>
      </c>
      <c r="F29" s="12">
        <v>408</v>
      </c>
      <c r="G29" s="12">
        <v>141.5</v>
      </c>
      <c r="H29" s="12">
        <v>250.5</v>
      </c>
      <c r="I29" s="12">
        <v>176.75</v>
      </c>
      <c r="J29" s="12">
        <v>237.75</v>
      </c>
      <c r="K29" s="12">
        <v>207.25</v>
      </c>
      <c r="L29" s="12">
        <v>216</v>
      </c>
      <c r="M29" s="12">
        <v>134</v>
      </c>
      <c r="N29" s="12">
        <v>133.75</v>
      </c>
      <c r="O29" s="12">
        <v>122</v>
      </c>
      <c r="P29" s="12">
        <v>61</v>
      </c>
      <c r="Q29" s="12">
        <v>44.75</v>
      </c>
      <c r="R29" s="12">
        <v>99</v>
      </c>
      <c r="S29" s="12">
        <v>193</v>
      </c>
      <c r="T29" s="12">
        <v>124.25</v>
      </c>
      <c r="U29" s="12">
        <v>161</v>
      </c>
      <c r="V29" s="12">
        <v>222</v>
      </c>
      <c r="W29" s="12">
        <v>102</v>
      </c>
      <c r="X29" s="12">
        <v>86.75</v>
      </c>
      <c r="Y29" s="12">
        <v>289.5</v>
      </c>
      <c r="Z29" s="12">
        <v>285.5</v>
      </c>
      <c r="AA29" s="12">
        <v>43.25</v>
      </c>
      <c r="AB29" s="12">
        <v>36</v>
      </c>
      <c r="AC29" s="12">
        <v>75.75</v>
      </c>
      <c r="AD29" s="12">
        <v>101</v>
      </c>
      <c r="AE29" s="12">
        <v>487.75</v>
      </c>
      <c r="AF29" s="12">
        <v>558</v>
      </c>
      <c r="AG29" s="12">
        <v>467.25</v>
      </c>
      <c r="AH29" s="12">
        <v>1321.75</v>
      </c>
      <c r="AI29" s="12">
        <v>256.5</v>
      </c>
      <c r="AJ29" s="12">
        <v>104.5</v>
      </c>
      <c r="AK29" s="12">
        <v>78.75</v>
      </c>
      <c r="AL29" s="12">
        <v>302.25</v>
      </c>
      <c r="AM29" s="12">
        <v>52.25</v>
      </c>
      <c r="AN29" s="12">
        <v>115.5</v>
      </c>
      <c r="AO29" s="12">
        <v>78</v>
      </c>
      <c r="AP29" s="12">
        <v>61.75</v>
      </c>
      <c r="AQ29" s="12">
        <v>358.75</v>
      </c>
      <c r="AR29" s="12">
        <v>153.75</v>
      </c>
      <c r="AS29" s="13">
        <v>8904.75</v>
      </c>
      <c r="AT29" s="14"/>
      <c r="AW29" s="15"/>
    </row>
    <row r="30" spans="1:56">
      <c r="A30" s="1" t="s">
        <v>27</v>
      </c>
      <c r="B30" s="12">
        <v>153</v>
      </c>
      <c r="C30" s="12">
        <v>502.5</v>
      </c>
      <c r="D30" s="12">
        <v>269</v>
      </c>
      <c r="E30" s="12">
        <v>322.25</v>
      </c>
      <c r="F30" s="12">
        <v>1141.5</v>
      </c>
      <c r="G30" s="12">
        <v>285.5</v>
      </c>
      <c r="H30" s="12">
        <v>544.5</v>
      </c>
      <c r="I30" s="12">
        <v>317.25</v>
      </c>
      <c r="J30" s="12">
        <v>471.25</v>
      </c>
      <c r="K30" s="12">
        <v>414.5</v>
      </c>
      <c r="L30" s="12">
        <v>460.75</v>
      </c>
      <c r="M30" s="12">
        <v>417</v>
      </c>
      <c r="N30" s="12">
        <v>313.25</v>
      </c>
      <c r="O30" s="12">
        <v>302.25</v>
      </c>
      <c r="P30" s="12">
        <v>173</v>
      </c>
      <c r="Q30" s="12">
        <v>107.75</v>
      </c>
      <c r="R30" s="12">
        <v>203.25</v>
      </c>
      <c r="S30" s="12">
        <v>518</v>
      </c>
      <c r="T30" s="12">
        <v>236.75</v>
      </c>
      <c r="U30" s="12">
        <v>336.5</v>
      </c>
      <c r="V30" s="12">
        <v>423.5</v>
      </c>
      <c r="W30" s="12">
        <v>220.75</v>
      </c>
      <c r="X30" s="12">
        <v>200.5</v>
      </c>
      <c r="Y30" s="12">
        <v>527.25</v>
      </c>
      <c r="Z30" s="12">
        <v>636</v>
      </c>
      <c r="AA30" s="12">
        <v>431.75</v>
      </c>
      <c r="AB30" s="12">
        <v>75.5</v>
      </c>
      <c r="AC30" s="12">
        <v>125.25</v>
      </c>
      <c r="AD30" s="12">
        <v>308</v>
      </c>
      <c r="AE30" s="12">
        <v>1437.25</v>
      </c>
      <c r="AF30" s="12">
        <v>1767.25</v>
      </c>
      <c r="AG30" s="12">
        <v>1033.25</v>
      </c>
      <c r="AH30" s="12">
        <v>1889.25</v>
      </c>
      <c r="AI30" s="12">
        <v>877</v>
      </c>
      <c r="AJ30" s="12">
        <v>367</v>
      </c>
      <c r="AK30" s="12">
        <v>175.75</v>
      </c>
      <c r="AL30" s="12">
        <v>835.25</v>
      </c>
      <c r="AM30" s="12">
        <v>96</v>
      </c>
      <c r="AN30" s="12">
        <v>294.25</v>
      </c>
      <c r="AO30" s="12">
        <v>285.5</v>
      </c>
      <c r="AP30" s="12">
        <v>261.5</v>
      </c>
      <c r="AQ30" s="12">
        <v>1581.75</v>
      </c>
      <c r="AR30" s="12">
        <v>645.75</v>
      </c>
      <c r="AS30" s="13">
        <v>21985</v>
      </c>
      <c r="AT30" s="14"/>
      <c r="AW30" s="15"/>
    </row>
    <row r="31" spans="1:56">
      <c r="A31" s="1" t="s">
        <v>28</v>
      </c>
      <c r="B31" s="12">
        <v>70.25</v>
      </c>
      <c r="C31" s="12">
        <v>176</v>
      </c>
      <c r="D31" s="12">
        <v>118.25</v>
      </c>
      <c r="E31" s="12">
        <v>205.25</v>
      </c>
      <c r="F31" s="12">
        <v>426.5</v>
      </c>
      <c r="G31" s="12">
        <v>197</v>
      </c>
      <c r="H31" s="12">
        <v>324.5</v>
      </c>
      <c r="I31" s="12">
        <v>183.25</v>
      </c>
      <c r="J31" s="12">
        <v>213.5</v>
      </c>
      <c r="K31" s="12">
        <v>138.5</v>
      </c>
      <c r="L31" s="12">
        <v>243.5</v>
      </c>
      <c r="M31" s="12">
        <v>148</v>
      </c>
      <c r="N31" s="12">
        <v>87.75</v>
      </c>
      <c r="O31" s="12">
        <v>95.5</v>
      </c>
      <c r="P31" s="12">
        <v>60.5</v>
      </c>
      <c r="Q31" s="12">
        <v>39.75</v>
      </c>
      <c r="R31" s="12">
        <v>67.5</v>
      </c>
      <c r="S31" s="12">
        <v>206.25</v>
      </c>
      <c r="T31" s="12">
        <v>101</v>
      </c>
      <c r="U31" s="12">
        <v>146.25</v>
      </c>
      <c r="V31" s="12">
        <v>223.25</v>
      </c>
      <c r="W31" s="12">
        <v>111.75</v>
      </c>
      <c r="X31" s="12">
        <v>91.75</v>
      </c>
      <c r="Y31" s="12">
        <v>261.25</v>
      </c>
      <c r="Z31" s="12">
        <v>255.25</v>
      </c>
      <c r="AA31" s="12">
        <v>172.25</v>
      </c>
      <c r="AB31" s="12">
        <v>97.25</v>
      </c>
      <c r="AC31" s="12">
        <v>273.75</v>
      </c>
      <c r="AD31" s="12">
        <v>59</v>
      </c>
      <c r="AE31" s="12">
        <v>644.75</v>
      </c>
      <c r="AF31" s="12">
        <v>698.75</v>
      </c>
      <c r="AG31" s="12">
        <v>341</v>
      </c>
      <c r="AH31" s="12">
        <v>617.75</v>
      </c>
      <c r="AI31" s="12">
        <v>282.5</v>
      </c>
      <c r="AJ31" s="12">
        <v>167.75</v>
      </c>
      <c r="AK31" s="12">
        <v>71.75</v>
      </c>
      <c r="AL31" s="12">
        <v>355.75</v>
      </c>
      <c r="AM31" s="12">
        <v>45</v>
      </c>
      <c r="AN31" s="12">
        <v>104</v>
      </c>
      <c r="AO31" s="12">
        <v>83.5</v>
      </c>
      <c r="AP31" s="12">
        <v>126.75</v>
      </c>
      <c r="AQ31" s="12">
        <v>468.5</v>
      </c>
      <c r="AR31" s="12">
        <v>324.5</v>
      </c>
      <c r="AS31" s="13">
        <v>9126.75</v>
      </c>
      <c r="AT31" s="14"/>
      <c r="AW31" s="15"/>
    </row>
    <row r="32" spans="1:56">
      <c r="A32" s="1">
        <v>16</v>
      </c>
      <c r="B32" s="12">
        <v>62.25</v>
      </c>
      <c r="C32" s="12">
        <v>67.25</v>
      </c>
      <c r="D32" s="12">
        <v>39</v>
      </c>
      <c r="E32" s="12">
        <v>117.25</v>
      </c>
      <c r="F32" s="12">
        <v>247.25</v>
      </c>
      <c r="G32" s="12">
        <v>142.5</v>
      </c>
      <c r="H32" s="12">
        <v>233</v>
      </c>
      <c r="I32" s="12">
        <v>131</v>
      </c>
      <c r="J32" s="12">
        <v>91.25</v>
      </c>
      <c r="K32" s="12">
        <v>91.25</v>
      </c>
      <c r="L32" s="12">
        <v>137.5</v>
      </c>
      <c r="M32" s="12">
        <v>52.75</v>
      </c>
      <c r="N32" s="12">
        <v>37.5</v>
      </c>
      <c r="O32" s="12">
        <v>27.75</v>
      </c>
      <c r="P32" s="12">
        <v>24.75</v>
      </c>
      <c r="Q32" s="12">
        <v>20.25</v>
      </c>
      <c r="R32" s="12">
        <v>21</v>
      </c>
      <c r="S32" s="12">
        <v>38</v>
      </c>
      <c r="T32" s="12">
        <v>32.25</v>
      </c>
      <c r="U32" s="12">
        <v>32</v>
      </c>
      <c r="V32" s="12">
        <v>51.5</v>
      </c>
      <c r="W32" s="12">
        <v>25.75</v>
      </c>
      <c r="X32" s="12">
        <v>24.75</v>
      </c>
      <c r="Y32" s="12">
        <v>135.25</v>
      </c>
      <c r="Z32" s="12">
        <v>133.25</v>
      </c>
      <c r="AA32" s="12">
        <v>484.75</v>
      </c>
      <c r="AB32" s="12">
        <v>386.5</v>
      </c>
      <c r="AC32" s="12">
        <v>1657</v>
      </c>
      <c r="AD32" s="12">
        <v>762.75</v>
      </c>
      <c r="AE32" s="12">
        <v>40.25</v>
      </c>
      <c r="AF32" s="12">
        <v>280.5</v>
      </c>
      <c r="AG32" s="12">
        <v>271.75</v>
      </c>
      <c r="AH32" s="12">
        <v>521.5</v>
      </c>
      <c r="AI32" s="12">
        <v>162</v>
      </c>
      <c r="AJ32" s="12">
        <v>87.75</v>
      </c>
      <c r="AK32" s="12">
        <v>21.5</v>
      </c>
      <c r="AL32" s="12">
        <v>77.25</v>
      </c>
      <c r="AM32" s="12">
        <v>11.75</v>
      </c>
      <c r="AN32" s="12">
        <v>33</v>
      </c>
      <c r="AO32" s="12">
        <v>58</v>
      </c>
      <c r="AP32" s="12">
        <v>83.75</v>
      </c>
      <c r="AQ32" s="12">
        <v>128.5</v>
      </c>
      <c r="AR32" s="12">
        <v>134.5</v>
      </c>
      <c r="AS32" s="13">
        <v>7219.25</v>
      </c>
      <c r="AT32" s="14"/>
      <c r="AW32" s="15"/>
    </row>
    <row r="33" spans="1:49">
      <c r="A33" s="1">
        <v>24</v>
      </c>
      <c r="B33" s="12">
        <v>80.75</v>
      </c>
      <c r="C33" s="12">
        <v>87.25</v>
      </c>
      <c r="D33" s="12">
        <v>38.75</v>
      </c>
      <c r="E33" s="12">
        <v>80.25</v>
      </c>
      <c r="F33" s="12">
        <v>172.5</v>
      </c>
      <c r="G33" s="12">
        <v>94.25</v>
      </c>
      <c r="H33" s="12">
        <v>142.75</v>
      </c>
      <c r="I33" s="12">
        <v>87</v>
      </c>
      <c r="J33" s="12">
        <v>80.75</v>
      </c>
      <c r="K33" s="12">
        <v>56.5</v>
      </c>
      <c r="L33" s="12">
        <v>124</v>
      </c>
      <c r="M33" s="12">
        <v>64.5</v>
      </c>
      <c r="N33" s="12">
        <v>35</v>
      </c>
      <c r="O33" s="12">
        <v>32.75</v>
      </c>
      <c r="P33" s="12">
        <v>24</v>
      </c>
      <c r="Q33" s="12">
        <v>21.5</v>
      </c>
      <c r="R33" s="12">
        <v>16</v>
      </c>
      <c r="S33" s="12">
        <v>27.5</v>
      </c>
      <c r="T33" s="12">
        <v>30.75</v>
      </c>
      <c r="U33" s="12">
        <v>26</v>
      </c>
      <c r="V33" s="12">
        <v>40.75</v>
      </c>
      <c r="W33" s="12">
        <v>19.75</v>
      </c>
      <c r="X33" s="12">
        <v>17</v>
      </c>
      <c r="Y33" s="12">
        <v>100</v>
      </c>
      <c r="Z33" s="12">
        <v>109.25</v>
      </c>
      <c r="AA33" s="12">
        <v>580.5</v>
      </c>
      <c r="AB33" s="12">
        <v>440</v>
      </c>
      <c r="AC33" s="12">
        <v>1975.75</v>
      </c>
      <c r="AD33" s="12">
        <v>785.25</v>
      </c>
      <c r="AE33" s="12">
        <v>253</v>
      </c>
      <c r="AF33" s="12">
        <v>45</v>
      </c>
      <c r="AG33" s="12">
        <v>202.75</v>
      </c>
      <c r="AH33" s="12">
        <v>466.75</v>
      </c>
      <c r="AI33" s="12">
        <v>187.75</v>
      </c>
      <c r="AJ33" s="12">
        <v>108.75</v>
      </c>
      <c r="AK33" s="12">
        <v>17.5</v>
      </c>
      <c r="AL33" s="12">
        <v>41</v>
      </c>
      <c r="AM33" s="12">
        <v>13.5</v>
      </c>
      <c r="AN33" s="12">
        <v>59</v>
      </c>
      <c r="AO33" s="12">
        <v>55.5</v>
      </c>
      <c r="AP33" s="12">
        <v>111.25</v>
      </c>
      <c r="AQ33" s="12">
        <v>135.75</v>
      </c>
      <c r="AR33" s="12">
        <v>119.25</v>
      </c>
      <c r="AS33" s="13">
        <v>7207.75</v>
      </c>
      <c r="AT33" s="14"/>
      <c r="AW33" s="15"/>
    </row>
    <row r="34" spans="1:49">
      <c r="A34" s="1" t="s">
        <v>29</v>
      </c>
      <c r="B34" s="12">
        <v>19.25</v>
      </c>
      <c r="C34" s="12">
        <v>27</v>
      </c>
      <c r="D34" s="12">
        <v>15.75</v>
      </c>
      <c r="E34" s="12">
        <v>16</v>
      </c>
      <c r="F34" s="12">
        <v>68.5</v>
      </c>
      <c r="G34" s="12">
        <v>21.25</v>
      </c>
      <c r="H34" s="12">
        <v>36.25</v>
      </c>
      <c r="I34" s="12">
        <v>23.5</v>
      </c>
      <c r="J34" s="12">
        <v>42.75</v>
      </c>
      <c r="K34" s="12">
        <v>21.25</v>
      </c>
      <c r="L34" s="12">
        <v>35</v>
      </c>
      <c r="M34" s="12">
        <v>31.25</v>
      </c>
      <c r="N34" s="12">
        <v>16.25</v>
      </c>
      <c r="O34" s="12">
        <v>10</v>
      </c>
      <c r="P34" s="12">
        <v>8</v>
      </c>
      <c r="Q34" s="12">
        <v>8</v>
      </c>
      <c r="R34" s="12">
        <v>15.25</v>
      </c>
      <c r="S34" s="12">
        <v>21</v>
      </c>
      <c r="T34" s="12">
        <v>18.25</v>
      </c>
      <c r="U34" s="12">
        <v>20.25</v>
      </c>
      <c r="V34" s="12">
        <v>28.75</v>
      </c>
      <c r="W34" s="12">
        <v>10.5</v>
      </c>
      <c r="X34" s="12">
        <v>6.25</v>
      </c>
      <c r="Y34" s="12">
        <v>28.25</v>
      </c>
      <c r="Z34" s="12">
        <v>27.75</v>
      </c>
      <c r="AA34" s="12">
        <v>401.75</v>
      </c>
      <c r="AB34" s="12">
        <v>275</v>
      </c>
      <c r="AC34" s="12">
        <v>1226.25</v>
      </c>
      <c r="AD34" s="12">
        <v>309</v>
      </c>
      <c r="AE34" s="12">
        <v>232.75</v>
      </c>
      <c r="AF34" s="12">
        <v>198</v>
      </c>
      <c r="AG34" s="12">
        <v>32.5</v>
      </c>
      <c r="AH34" s="12">
        <v>90.75</v>
      </c>
      <c r="AI34" s="12">
        <v>49.25</v>
      </c>
      <c r="AJ34" s="12">
        <v>35.75</v>
      </c>
      <c r="AK34" s="12">
        <v>6.75</v>
      </c>
      <c r="AL34" s="12">
        <v>33.5</v>
      </c>
      <c r="AM34" s="12">
        <v>6.75</v>
      </c>
      <c r="AN34" s="12">
        <v>25.5</v>
      </c>
      <c r="AO34" s="12">
        <v>20</v>
      </c>
      <c r="AP34" s="12">
        <v>54</v>
      </c>
      <c r="AQ34" s="12">
        <v>62.25</v>
      </c>
      <c r="AR34" s="12">
        <v>59.5</v>
      </c>
      <c r="AS34" s="13">
        <v>3695.5</v>
      </c>
      <c r="AT34" s="14"/>
      <c r="AW34" s="15"/>
    </row>
    <row r="35" spans="1:49">
      <c r="A35" s="1" t="s">
        <v>30</v>
      </c>
      <c r="B35" s="12">
        <v>30</v>
      </c>
      <c r="C35" s="12">
        <v>42.75</v>
      </c>
      <c r="D35" s="12">
        <v>21</v>
      </c>
      <c r="E35" s="12">
        <v>9.5</v>
      </c>
      <c r="F35" s="12">
        <v>43.25</v>
      </c>
      <c r="G35" s="12">
        <v>12.5</v>
      </c>
      <c r="H35" s="12">
        <v>30.75</v>
      </c>
      <c r="I35" s="12">
        <v>22.75</v>
      </c>
      <c r="J35" s="12">
        <v>44.25</v>
      </c>
      <c r="K35" s="12">
        <v>28</v>
      </c>
      <c r="L35" s="12">
        <v>45</v>
      </c>
      <c r="M35" s="12">
        <v>30</v>
      </c>
      <c r="N35" s="12">
        <v>27.75</v>
      </c>
      <c r="O35" s="12">
        <v>24.75</v>
      </c>
      <c r="P35" s="12">
        <v>17.25</v>
      </c>
      <c r="Q35" s="12">
        <v>13.75</v>
      </c>
      <c r="R35" s="12">
        <v>17.25</v>
      </c>
      <c r="S35" s="12">
        <v>17.25</v>
      </c>
      <c r="T35" s="12">
        <v>24</v>
      </c>
      <c r="U35" s="12">
        <v>13.5</v>
      </c>
      <c r="V35" s="12">
        <v>22</v>
      </c>
      <c r="W35" s="12">
        <v>8</v>
      </c>
      <c r="X35" s="12">
        <v>6.5</v>
      </c>
      <c r="Y35" s="12">
        <v>14</v>
      </c>
      <c r="Z35" s="12">
        <v>31.25</v>
      </c>
      <c r="AA35" s="12">
        <v>541.25</v>
      </c>
      <c r="AB35" s="12">
        <v>449.5</v>
      </c>
      <c r="AC35" s="12">
        <v>2682.75</v>
      </c>
      <c r="AD35" s="12">
        <v>572.75</v>
      </c>
      <c r="AE35" s="12">
        <v>462.75</v>
      </c>
      <c r="AF35" s="12">
        <v>433.75</v>
      </c>
      <c r="AG35" s="12">
        <v>91.5</v>
      </c>
      <c r="AH35" s="12">
        <v>51.25</v>
      </c>
      <c r="AI35" s="12">
        <v>59</v>
      </c>
      <c r="AJ35" s="12">
        <v>72.5</v>
      </c>
      <c r="AK35" s="12">
        <v>9.75</v>
      </c>
      <c r="AL35" s="12">
        <v>31.25</v>
      </c>
      <c r="AM35" s="12">
        <v>4</v>
      </c>
      <c r="AN35" s="12">
        <v>40.75</v>
      </c>
      <c r="AO35" s="12">
        <v>41</v>
      </c>
      <c r="AP35" s="12">
        <v>101.5</v>
      </c>
      <c r="AQ35" s="12">
        <v>57.5</v>
      </c>
      <c r="AR35" s="12">
        <v>81.75</v>
      </c>
      <c r="AS35" s="13">
        <v>6381.5</v>
      </c>
      <c r="AT35" s="14"/>
      <c r="AW35" s="15"/>
    </row>
    <row r="36" spans="1:49">
      <c r="A36" s="1" t="s">
        <v>31</v>
      </c>
      <c r="B36" s="12">
        <v>22</v>
      </c>
      <c r="C36" s="12">
        <v>35.25</v>
      </c>
      <c r="D36" s="12">
        <v>12.75</v>
      </c>
      <c r="E36" s="12">
        <v>14.5</v>
      </c>
      <c r="F36" s="12">
        <v>63.75</v>
      </c>
      <c r="G36" s="12">
        <v>14.25</v>
      </c>
      <c r="H36" s="12">
        <v>22</v>
      </c>
      <c r="I36" s="12">
        <v>18</v>
      </c>
      <c r="J36" s="12">
        <v>31.75</v>
      </c>
      <c r="K36" s="12">
        <v>21</v>
      </c>
      <c r="L36" s="12">
        <v>42.5</v>
      </c>
      <c r="M36" s="12">
        <v>29.5</v>
      </c>
      <c r="N36" s="12">
        <v>25.5</v>
      </c>
      <c r="O36" s="12">
        <v>17.5</v>
      </c>
      <c r="P36" s="12">
        <v>13.75</v>
      </c>
      <c r="Q36" s="12">
        <v>10</v>
      </c>
      <c r="R36" s="12">
        <v>21.75</v>
      </c>
      <c r="S36" s="12">
        <v>24</v>
      </c>
      <c r="T36" s="12">
        <v>26.25</v>
      </c>
      <c r="U36" s="12">
        <v>17</v>
      </c>
      <c r="V36" s="12">
        <v>25.5</v>
      </c>
      <c r="W36" s="12">
        <v>12.75</v>
      </c>
      <c r="X36" s="12">
        <v>8.25</v>
      </c>
      <c r="Y36" s="12">
        <v>12.25</v>
      </c>
      <c r="Z36" s="12">
        <v>19.25</v>
      </c>
      <c r="AA36" s="12">
        <v>392.5</v>
      </c>
      <c r="AB36" s="12">
        <v>214.25</v>
      </c>
      <c r="AC36" s="12">
        <v>929.75</v>
      </c>
      <c r="AD36" s="12">
        <v>289.75</v>
      </c>
      <c r="AE36" s="12">
        <v>167</v>
      </c>
      <c r="AF36" s="12">
        <v>196.25</v>
      </c>
      <c r="AG36" s="12">
        <v>57.25</v>
      </c>
      <c r="AH36" s="12">
        <v>63.5</v>
      </c>
      <c r="AI36" s="12">
        <v>9.25</v>
      </c>
      <c r="AJ36" s="12">
        <v>40</v>
      </c>
      <c r="AK36" s="12">
        <v>8.5</v>
      </c>
      <c r="AL36" s="12">
        <v>40.5</v>
      </c>
      <c r="AM36" s="12">
        <v>9.25</v>
      </c>
      <c r="AN36" s="12">
        <v>32.25</v>
      </c>
      <c r="AO36" s="12">
        <v>22.25</v>
      </c>
      <c r="AP36" s="12">
        <v>91.5</v>
      </c>
      <c r="AQ36" s="12">
        <v>88.25</v>
      </c>
      <c r="AR36" s="12">
        <v>109.75</v>
      </c>
      <c r="AS36" s="13">
        <v>3322.75</v>
      </c>
      <c r="AT36" s="14"/>
      <c r="AW36" s="15"/>
    </row>
    <row r="37" spans="1:49">
      <c r="A37" s="1" t="s">
        <v>32</v>
      </c>
      <c r="B37" s="12">
        <v>7</v>
      </c>
      <c r="C37" s="12">
        <v>13</v>
      </c>
      <c r="D37" s="12">
        <v>3.25</v>
      </c>
      <c r="E37" s="12">
        <v>2.75</v>
      </c>
      <c r="F37" s="12">
        <v>12</v>
      </c>
      <c r="G37" s="12">
        <v>4.5</v>
      </c>
      <c r="H37" s="12">
        <v>6</v>
      </c>
      <c r="I37" s="12">
        <v>7.25</v>
      </c>
      <c r="J37" s="12">
        <v>18.25</v>
      </c>
      <c r="K37" s="12">
        <v>2.5</v>
      </c>
      <c r="L37" s="12">
        <v>8.25</v>
      </c>
      <c r="M37" s="12">
        <v>12.25</v>
      </c>
      <c r="N37" s="12">
        <v>5.25</v>
      </c>
      <c r="O37" s="12">
        <v>10.5</v>
      </c>
      <c r="P37" s="12">
        <v>5.25</v>
      </c>
      <c r="Q37" s="12">
        <v>2.5</v>
      </c>
      <c r="R37" s="12">
        <v>11.5</v>
      </c>
      <c r="S37" s="12">
        <v>6</v>
      </c>
      <c r="T37" s="12">
        <v>7.25</v>
      </c>
      <c r="U37" s="12">
        <v>6</v>
      </c>
      <c r="V37" s="12">
        <v>10.5</v>
      </c>
      <c r="W37" s="12">
        <v>4.75</v>
      </c>
      <c r="X37" s="12">
        <v>3.5</v>
      </c>
      <c r="Y37" s="12">
        <v>3.25</v>
      </c>
      <c r="Z37" s="12">
        <v>4.5</v>
      </c>
      <c r="AA37" s="12">
        <v>146.5</v>
      </c>
      <c r="AB37" s="12">
        <v>83.25</v>
      </c>
      <c r="AC37" s="12">
        <v>419.5</v>
      </c>
      <c r="AD37" s="12">
        <v>154.5</v>
      </c>
      <c r="AE37" s="12">
        <v>80.75</v>
      </c>
      <c r="AF37" s="12">
        <v>104.25</v>
      </c>
      <c r="AG37" s="12">
        <v>50</v>
      </c>
      <c r="AH37" s="12">
        <v>76.75</v>
      </c>
      <c r="AI37" s="12">
        <v>43.5</v>
      </c>
      <c r="AJ37" s="12">
        <v>4.5</v>
      </c>
      <c r="AK37" s="12">
        <v>4.25</v>
      </c>
      <c r="AL37" s="12">
        <v>13</v>
      </c>
      <c r="AM37" s="12">
        <v>2.5</v>
      </c>
      <c r="AN37" s="12">
        <v>15</v>
      </c>
      <c r="AO37" s="12">
        <v>8.75</v>
      </c>
      <c r="AP37" s="12">
        <v>39</v>
      </c>
      <c r="AQ37" s="12">
        <v>42.75</v>
      </c>
      <c r="AR37" s="12">
        <v>48.75</v>
      </c>
      <c r="AS37" s="13">
        <v>1515.25</v>
      </c>
      <c r="AT37" s="14"/>
      <c r="AW37" s="15"/>
    </row>
    <row r="38" spans="1:49">
      <c r="A38" s="1" t="s">
        <v>33</v>
      </c>
      <c r="B38" s="12">
        <v>4.5</v>
      </c>
      <c r="C38" s="12">
        <v>7</v>
      </c>
      <c r="D38" s="12">
        <v>3.5</v>
      </c>
      <c r="E38" s="12">
        <v>6</v>
      </c>
      <c r="F38" s="12">
        <v>25.75</v>
      </c>
      <c r="G38" s="12">
        <v>9.5</v>
      </c>
      <c r="H38" s="12">
        <v>12.25</v>
      </c>
      <c r="I38" s="12">
        <v>8.75</v>
      </c>
      <c r="J38" s="12">
        <v>19</v>
      </c>
      <c r="K38" s="12">
        <v>40.75</v>
      </c>
      <c r="L38" s="12">
        <v>38</v>
      </c>
      <c r="M38" s="12">
        <v>51.75</v>
      </c>
      <c r="N38" s="12">
        <v>24.5</v>
      </c>
      <c r="O38" s="12">
        <v>56.5</v>
      </c>
      <c r="P38" s="12">
        <v>18.5</v>
      </c>
      <c r="Q38" s="12">
        <v>12.25</v>
      </c>
      <c r="R38" s="12">
        <v>5.75</v>
      </c>
      <c r="S38" s="12">
        <v>13.75</v>
      </c>
      <c r="T38" s="12">
        <v>6.25</v>
      </c>
      <c r="U38" s="12">
        <v>1.5</v>
      </c>
      <c r="V38" s="12">
        <v>6.25</v>
      </c>
      <c r="W38" s="12">
        <v>0.75</v>
      </c>
      <c r="X38" s="12">
        <v>1</v>
      </c>
      <c r="Y38" s="12">
        <v>4.75</v>
      </c>
      <c r="Z38" s="12">
        <v>6.5</v>
      </c>
      <c r="AA38" s="12">
        <v>207.75</v>
      </c>
      <c r="AB38" s="12">
        <v>88.25</v>
      </c>
      <c r="AC38" s="12">
        <v>191.5</v>
      </c>
      <c r="AD38" s="12">
        <v>79.25</v>
      </c>
      <c r="AE38" s="12">
        <v>17.25</v>
      </c>
      <c r="AF38" s="12">
        <v>19.75</v>
      </c>
      <c r="AG38" s="12">
        <v>10</v>
      </c>
      <c r="AH38" s="12">
        <v>7.75</v>
      </c>
      <c r="AI38" s="12">
        <v>8</v>
      </c>
      <c r="AJ38" s="12">
        <v>2.25</v>
      </c>
      <c r="AK38" s="12">
        <v>4.5</v>
      </c>
      <c r="AL38" s="12">
        <v>86</v>
      </c>
      <c r="AM38" s="12">
        <v>1</v>
      </c>
      <c r="AN38" s="12">
        <v>4.25</v>
      </c>
      <c r="AO38" s="12">
        <v>2.75</v>
      </c>
      <c r="AP38" s="12">
        <v>2.25</v>
      </c>
      <c r="AQ38" s="12">
        <v>17.75</v>
      </c>
      <c r="AR38" s="12">
        <v>5.5</v>
      </c>
      <c r="AS38" s="13">
        <v>1140.75</v>
      </c>
      <c r="AT38" s="14"/>
      <c r="AW38" s="15"/>
    </row>
    <row r="39" spans="1:49">
      <c r="A39" s="1" t="s">
        <v>34</v>
      </c>
      <c r="B39" s="12">
        <v>16.5</v>
      </c>
      <c r="C39" s="12">
        <v>27.75</v>
      </c>
      <c r="D39" s="12">
        <v>17.25</v>
      </c>
      <c r="E39" s="12">
        <v>13.5</v>
      </c>
      <c r="F39" s="12">
        <v>77.25</v>
      </c>
      <c r="G39" s="12">
        <v>22</v>
      </c>
      <c r="H39" s="12">
        <v>36</v>
      </c>
      <c r="I39" s="12">
        <v>33.75</v>
      </c>
      <c r="J39" s="12">
        <v>40.5</v>
      </c>
      <c r="K39" s="12">
        <v>68</v>
      </c>
      <c r="L39" s="12">
        <v>95.25</v>
      </c>
      <c r="M39" s="12">
        <v>310</v>
      </c>
      <c r="N39" s="12">
        <v>53.5</v>
      </c>
      <c r="O39" s="12">
        <v>172.25</v>
      </c>
      <c r="P39" s="12">
        <v>51.75</v>
      </c>
      <c r="Q39" s="12">
        <v>25.5</v>
      </c>
      <c r="R39" s="12">
        <v>27</v>
      </c>
      <c r="S39" s="12">
        <v>54</v>
      </c>
      <c r="T39" s="12">
        <v>13</v>
      </c>
      <c r="U39" s="12">
        <v>8.75</v>
      </c>
      <c r="V39" s="12">
        <v>11.5</v>
      </c>
      <c r="W39" s="12">
        <v>2.25</v>
      </c>
      <c r="X39" s="12">
        <v>2.25</v>
      </c>
      <c r="Y39" s="12">
        <v>13.5</v>
      </c>
      <c r="Z39" s="12">
        <v>25.75</v>
      </c>
      <c r="AA39" s="12">
        <v>1095</v>
      </c>
      <c r="AB39" s="12">
        <v>350</v>
      </c>
      <c r="AC39" s="12">
        <v>823.5</v>
      </c>
      <c r="AD39" s="12">
        <v>326.75</v>
      </c>
      <c r="AE39" s="12">
        <v>71</v>
      </c>
      <c r="AF39" s="12">
        <v>54</v>
      </c>
      <c r="AG39" s="12">
        <v>40.25</v>
      </c>
      <c r="AH39" s="12">
        <v>25.5</v>
      </c>
      <c r="AI39" s="12">
        <v>37</v>
      </c>
      <c r="AJ39" s="12">
        <v>14.75</v>
      </c>
      <c r="AK39" s="12">
        <v>92</v>
      </c>
      <c r="AL39" s="12">
        <v>14.75</v>
      </c>
      <c r="AM39" s="12">
        <v>3</v>
      </c>
      <c r="AN39" s="12">
        <v>11.5</v>
      </c>
      <c r="AO39" s="12">
        <v>11.25</v>
      </c>
      <c r="AP39" s="12">
        <v>11.25</v>
      </c>
      <c r="AQ39" s="12">
        <v>129</v>
      </c>
      <c r="AR39" s="12">
        <v>22.5</v>
      </c>
      <c r="AS39" s="13">
        <v>4351.75</v>
      </c>
      <c r="AT39" s="14"/>
      <c r="AW39" s="15"/>
    </row>
    <row r="40" spans="1:49">
      <c r="A40" s="1" t="s">
        <v>35</v>
      </c>
      <c r="B40" s="12">
        <v>2.5</v>
      </c>
      <c r="C40" s="12">
        <v>4.5</v>
      </c>
      <c r="D40" s="12">
        <v>2.5</v>
      </c>
      <c r="E40" s="12">
        <v>2.25</v>
      </c>
      <c r="F40" s="12">
        <v>11.5</v>
      </c>
      <c r="G40" s="12">
        <v>2.25</v>
      </c>
      <c r="H40" s="12">
        <v>11.75</v>
      </c>
      <c r="I40" s="12">
        <v>3.5</v>
      </c>
      <c r="J40" s="12">
        <v>11</v>
      </c>
      <c r="K40" s="12">
        <v>0.75</v>
      </c>
      <c r="L40" s="12">
        <v>5</v>
      </c>
      <c r="M40" s="12">
        <v>22.25</v>
      </c>
      <c r="N40" s="12">
        <v>2.5</v>
      </c>
      <c r="O40" s="12">
        <v>2.75</v>
      </c>
      <c r="P40" s="12">
        <v>1.75</v>
      </c>
      <c r="Q40" s="12">
        <v>1.75</v>
      </c>
      <c r="R40" s="12">
        <v>2.5</v>
      </c>
      <c r="S40" s="12">
        <v>4.75</v>
      </c>
      <c r="T40" s="12">
        <v>20.25</v>
      </c>
      <c r="U40" s="12">
        <v>6.5</v>
      </c>
      <c r="V40" s="12">
        <v>22.75</v>
      </c>
      <c r="W40" s="12">
        <v>5.25</v>
      </c>
      <c r="X40" s="12">
        <v>3</v>
      </c>
      <c r="Y40" s="12">
        <v>10.25</v>
      </c>
      <c r="Z40" s="12">
        <v>5</v>
      </c>
      <c r="AA40" s="12">
        <v>112</v>
      </c>
      <c r="AB40" s="12">
        <v>54.25</v>
      </c>
      <c r="AC40" s="12">
        <v>104.25</v>
      </c>
      <c r="AD40" s="12">
        <v>42.25</v>
      </c>
      <c r="AE40" s="12">
        <v>10.25</v>
      </c>
      <c r="AF40" s="12">
        <v>10.75</v>
      </c>
      <c r="AG40" s="12">
        <v>8</v>
      </c>
      <c r="AH40" s="12">
        <v>4.5</v>
      </c>
      <c r="AI40" s="12">
        <v>9</v>
      </c>
      <c r="AJ40" s="12">
        <v>2</v>
      </c>
      <c r="AK40" s="12">
        <v>1.25</v>
      </c>
      <c r="AL40" s="12">
        <v>2.75</v>
      </c>
      <c r="AM40" s="12">
        <v>3</v>
      </c>
      <c r="AN40" s="12">
        <v>25.75</v>
      </c>
      <c r="AO40" s="12">
        <v>2</v>
      </c>
      <c r="AP40" s="12">
        <v>4</v>
      </c>
      <c r="AQ40" s="12">
        <v>21.75</v>
      </c>
      <c r="AR40" s="12">
        <v>2.5</v>
      </c>
      <c r="AS40" s="13">
        <v>589</v>
      </c>
      <c r="AT40" s="14"/>
      <c r="AW40" s="15"/>
    </row>
    <row r="41" spans="1:49">
      <c r="A41" s="1" t="s">
        <v>36</v>
      </c>
      <c r="B41" s="12">
        <v>32.25</v>
      </c>
      <c r="C41" s="12">
        <v>40.25</v>
      </c>
      <c r="D41" s="12">
        <v>6.75</v>
      </c>
      <c r="E41" s="12">
        <v>9.75</v>
      </c>
      <c r="F41" s="12">
        <v>33.75</v>
      </c>
      <c r="G41" s="12">
        <v>23</v>
      </c>
      <c r="H41" s="12">
        <v>87.75</v>
      </c>
      <c r="I41" s="12">
        <v>30.5</v>
      </c>
      <c r="J41" s="12">
        <v>63.25</v>
      </c>
      <c r="K41" s="12">
        <v>10.25</v>
      </c>
      <c r="L41" s="12">
        <v>45.5</v>
      </c>
      <c r="M41" s="12">
        <v>84</v>
      </c>
      <c r="N41" s="12">
        <v>19</v>
      </c>
      <c r="O41" s="12">
        <v>23.25</v>
      </c>
      <c r="P41" s="12">
        <v>28.75</v>
      </c>
      <c r="Q41" s="12">
        <v>16.5</v>
      </c>
      <c r="R41" s="12">
        <v>14</v>
      </c>
      <c r="S41" s="12">
        <v>31</v>
      </c>
      <c r="T41" s="12">
        <v>179.5</v>
      </c>
      <c r="U41" s="12">
        <v>58.75</v>
      </c>
      <c r="V41" s="12">
        <v>87</v>
      </c>
      <c r="W41" s="12">
        <v>15.25</v>
      </c>
      <c r="X41" s="12">
        <v>12.25</v>
      </c>
      <c r="Y41" s="12">
        <v>35</v>
      </c>
      <c r="Z41" s="12">
        <v>28.5</v>
      </c>
      <c r="AA41" s="12">
        <v>271.25</v>
      </c>
      <c r="AB41" s="12">
        <v>113.25</v>
      </c>
      <c r="AC41" s="12">
        <v>324</v>
      </c>
      <c r="AD41" s="12">
        <v>131</v>
      </c>
      <c r="AE41" s="12">
        <v>35.5</v>
      </c>
      <c r="AF41" s="12">
        <v>71.5</v>
      </c>
      <c r="AG41" s="12">
        <v>25</v>
      </c>
      <c r="AH41" s="12">
        <v>39</v>
      </c>
      <c r="AI41" s="12">
        <v>48.25</v>
      </c>
      <c r="AJ41" s="12">
        <v>17.5</v>
      </c>
      <c r="AK41" s="12">
        <v>5.25</v>
      </c>
      <c r="AL41" s="12">
        <v>12.5</v>
      </c>
      <c r="AM41" s="12">
        <v>31.75</v>
      </c>
      <c r="AN41" s="12">
        <v>10.5</v>
      </c>
      <c r="AO41" s="12">
        <v>13.75</v>
      </c>
      <c r="AP41" s="12">
        <v>12</v>
      </c>
      <c r="AQ41" s="12">
        <v>65.75</v>
      </c>
      <c r="AR41" s="12">
        <v>22</v>
      </c>
      <c r="AS41" s="13">
        <v>2265.5</v>
      </c>
      <c r="AT41" s="14"/>
      <c r="AW41" s="15"/>
    </row>
    <row r="42" spans="1:49">
      <c r="A42" s="1" t="s">
        <v>53</v>
      </c>
      <c r="B42" s="12">
        <v>5.5</v>
      </c>
      <c r="C42" s="12">
        <v>11.25</v>
      </c>
      <c r="D42" s="12">
        <v>1.25</v>
      </c>
      <c r="E42" s="12">
        <v>3</v>
      </c>
      <c r="F42" s="12">
        <v>12</v>
      </c>
      <c r="G42" s="12">
        <v>5</v>
      </c>
      <c r="H42" s="12">
        <v>5.25</v>
      </c>
      <c r="I42" s="12">
        <v>3.5</v>
      </c>
      <c r="J42" s="12">
        <v>9.5</v>
      </c>
      <c r="K42" s="12">
        <v>4.25</v>
      </c>
      <c r="L42" s="12">
        <v>8.75</v>
      </c>
      <c r="M42" s="12">
        <v>7.75</v>
      </c>
      <c r="N42" s="12">
        <v>9.25</v>
      </c>
      <c r="O42" s="12">
        <v>5.25</v>
      </c>
      <c r="P42" s="12">
        <v>3.75</v>
      </c>
      <c r="Q42" s="12">
        <v>2.5</v>
      </c>
      <c r="R42" s="12">
        <v>4.25</v>
      </c>
      <c r="S42" s="12">
        <v>5.25</v>
      </c>
      <c r="T42" s="12">
        <v>10</v>
      </c>
      <c r="U42" s="12">
        <v>8</v>
      </c>
      <c r="V42" s="12">
        <v>8.75</v>
      </c>
      <c r="W42" s="12">
        <v>2.25</v>
      </c>
      <c r="X42" s="12">
        <v>2.25</v>
      </c>
      <c r="Y42" s="12">
        <v>3.5</v>
      </c>
      <c r="Z42" s="12">
        <v>5</v>
      </c>
      <c r="AA42" s="12">
        <v>150.25</v>
      </c>
      <c r="AB42" s="12">
        <v>67.75</v>
      </c>
      <c r="AC42" s="12">
        <v>275.25</v>
      </c>
      <c r="AD42" s="12">
        <v>83.75</v>
      </c>
      <c r="AE42" s="12">
        <v>41.75</v>
      </c>
      <c r="AF42" s="12">
        <v>65</v>
      </c>
      <c r="AG42" s="12">
        <v>20.75</v>
      </c>
      <c r="AH42" s="12">
        <v>42</v>
      </c>
      <c r="AI42" s="12">
        <v>38.5</v>
      </c>
      <c r="AJ42" s="12">
        <v>11.75</v>
      </c>
      <c r="AK42" s="12">
        <v>2.25</v>
      </c>
      <c r="AL42" s="12">
        <v>9.75</v>
      </c>
      <c r="AM42" s="12">
        <v>2.25</v>
      </c>
      <c r="AN42" s="12">
        <v>13</v>
      </c>
      <c r="AO42" s="12">
        <v>4.5</v>
      </c>
      <c r="AP42" s="12">
        <v>28.75</v>
      </c>
      <c r="AQ42" s="12">
        <v>18.25</v>
      </c>
      <c r="AR42" s="12">
        <v>22.5</v>
      </c>
      <c r="AS42" s="13">
        <v>1045</v>
      </c>
      <c r="AT42" s="14"/>
      <c r="AW42" s="15"/>
    </row>
    <row r="43" spans="1:49">
      <c r="A43" s="1" t="s">
        <v>54</v>
      </c>
      <c r="B43" s="12">
        <v>7.25</v>
      </c>
      <c r="C43" s="12">
        <v>14.75</v>
      </c>
      <c r="D43" s="12">
        <v>4.25</v>
      </c>
      <c r="E43" s="12">
        <v>3.75</v>
      </c>
      <c r="F43" s="12">
        <v>14.25</v>
      </c>
      <c r="G43" s="12">
        <v>4.25</v>
      </c>
      <c r="H43" s="12">
        <v>9.5</v>
      </c>
      <c r="I43" s="12">
        <v>8.5</v>
      </c>
      <c r="J43" s="12">
        <v>9.25</v>
      </c>
      <c r="K43" s="12">
        <v>5</v>
      </c>
      <c r="L43" s="12">
        <v>11.5</v>
      </c>
      <c r="M43" s="12">
        <v>12.25</v>
      </c>
      <c r="N43" s="12">
        <v>9.5</v>
      </c>
      <c r="O43" s="12">
        <v>8.25</v>
      </c>
      <c r="P43" s="12">
        <v>5.5</v>
      </c>
      <c r="Q43" s="12">
        <v>2</v>
      </c>
      <c r="R43" s="12">
        <v>2</v>
      </c>
      <c r="S43" s="12">
        <v>4.5</v>
      </c>
      <c r="T43" s="12">
        <v>9.5</v>
      </c>
      <c r="U43" s="12">
        <v>6.75</v>
      </c>
      <c r="V43" s="12">
        <v>8.75</v>
      </c>
      <c r="W43" s="12">
        <v>1.5</v>
      </c>
      <c r="X43" s="12">
        <v>1.25</v>
      </c>
      <c r="Y43" s="12">
        <v>4.25</v>
      </c>
      <c r="Z43" s="12">
        <v>5.75</v>
      </c>
      <c r="AA43" s="12">
        <v>149</v>
      </c>
      <c r="AB43" s="12">
        <v>62</v>
      </c>
      <c r="AC43" s="12">
        <v>297.25</v>
      </c>
      <c r="AD43" s="12">
        <v>139.75</v>
      </c>
      <c r="AE43" s="12">
        <v>88.75</v>
      </c>
      <c r="AF43" s="12">
        <v>126.5</v>
      </c>
      <c r="AG43" s="12">
        <v>59.75</v>
      </c>
      <c r="AH43" s="12">
        <v>105.25</v>
      </c>
      <c r="AI43" s="12">
        <v>88</v>
      </c>
      <c r="AJ43" s="12">
        <v>36.75</v>
      </c>
      <c r="AK43" s="12">
        <v>3.5</v>
      </c>
      <c r="AL43" s="12">
        <v>7.75</v>
      </c>
      <c r="AM43" s="12">
        <v>2.5</v>
      </c>
      <c r="AN43" s="12">
        <v>11</v>
      </c>
      <c r="AO43" s="12">
        <v>31.25</v>
      </c>
      <c r="AP43" s="12">
        <v>1.25</v>
      </c>
      <c r="AQ43" s="12">
        <v>53</v>
      </c>
      <c r="AR43" s="12">
        <v>29.25</v>
      </c>
      <c r="AS43" s="13">
        <v>1466.5</v>
      </c>
      <c r="AT43" s="14"/>
      <c r="AW43" s="15"/>
    </row>
    <row r="44" spans="1:49">
      <c r="A44" s="1" t="s">
        <v>55</v>
      </c>
      <c r="B44" s="12">
        <v>16.25</v>
      </c>
      <c r="C44" s="12">
        <v>33.75</v>
      </c>
      <c r="D44" s="12">
        <v>34.5</v>
      </c>
      <c r="E44" s="12">
        <v>43.75</v>
      </c>
      <c r="F44" s="12">
        <v>114.5</v>
      </c>
      <c r="G44" s="12">
        <v>43.25</v>
      </c>
      <c r="H44" s="12">
        <v>53.75</v>
      </c>
      <c r="I44" s="12">
        <v>25.5</v>
      </c>
      <c r="J44" s="12">
        <v>39</v>
      </c>
      <c r="K44" s="12">
        <v>15</v>
      </c>
      <c r="L44" s="12">
        <v>22.5</v>
      </c>
      <c r="M44" s="12">
        <v>31</v>
      </c>
      <c r="N44" s="12">
        <v>12.75</v>
      </c>
      <c r="O44" s="12">
        <v>10.5</v>
      </c>
      <c r="P44" s="12">
        <v>4.5</v>
      </c>
      <c r="Q44" s="12">
        <v>3.25</v>
      </c>
      <c r="R44" s="12">
        <v>10.25</v>
      </c>
      <c r="S44" s="12">
        <v>26.25</v>
      </c>
      <c r="T44" s="12">
        <v>39.75</v>
      </c>
      <c r="U44" s="12">
        <v>57</v>
      </c>
      <c r="V44" s="12">
        <v>72.25</v>
      </c>
      <c r="W44" s="12">
        <v>52.5</v>
      </c>
      <c r="X44" s="12">
        <v>38.75</v>
      </c>
      <c r="Y44" s="12">
        <v>74.25</v>
      </c>
      <c r="Z44" s="12">
        <v>35</v>
      </c>
      <c r="AA44" s="12">
        <v>314.5</v>
      </c>
      <c r="AB44" s="12">
        <v>229.5</v>
      </c>
      <c r="AC44" s="12">
        <v>1092</v>
      </c>
      <c r="AD44" s="12">
        <v>339.75</v>
      </c>
      <c r="AE44" s="12">
        <v>111.75</v>
      </c>
      <c r="AF44" s="12">
        <v>114.75</v>
      </c>
      <c r="AG44" s="12">
        <v>52</v>
      </c>
      <c r="AH44" s="12">
        <v>55.75</v>
      </c>
      <c r="AI44" s="12">
        <v>79</v>
      </c>
      <c r="AJ44" s="12">
        <v>32</v>
      </c>
      <c r="AK44" s="12">
        <v>12</v>
      </c>
      <c r="AL44" s="12">
        <v>100.5</v>
      </c>
      <c r="AM44" s="12">
        <v>15</v>
      </c>
      <c r="AN44" s="12">
        <v>62.75</v>
      </c>
      <c r="AO44" s="12">
        <v>23.75</v>
      </c>
      <c r="AP44" s="12">
        <v>44.5</v>
      </c>
      <c r="AQ44" s="12">
        <v>19</v>
      </c>
      <c r="AR44" s="12">
        <v>127.5</v>
      </c>
      <c r="AS44" s="13">
        <v>3735.75</v>
      </c>
      <c r="AT44" s="14"/>
      <c r="AW44" s="15"/>
    </row>
    <row r="45" spans="1:49">
      <c r="A45" s="1" t="s">
        <v>56</v>
      </c>
      <c r="B45" s="12">
        <v>8.75</v>
      </c>
      <c r="C45" s="12">
        <v>18</v>
      </c>
      <c r="D45" s="12">
        <v>12.5</v>
      </c>
      <c r="E45" s="12">
        <v>11</v>
      </c>
      <c r="F45" s="12">
        <v>102.25</v>
      </c>
      <c r="G45" s="12">
        <v>13.75</v>
      </c>
      <c r="H45" s="12">
        <v>17</v>
      </c>
      <c r="I45" s="12">
        <v>11.75</v>
      </c>
      <c r="J45" s="12">
        <v>21</v>
      </c>
      <c r="K45" s="12">
        <v>16.5</v>
      </c>
      <c r="L45" s="12">
        <v>20.75</v>
      </c>
      <c r="M45" s="12">
        <v>22.5</v>
      </c>
      <c r="N45" s="12">
        <v>12</v>
      </c>
      <c r="O45" s="12">
        <v>9.5</v>
      </c>
      <c r="P45" s="12">
        <v>7.5</v>
      </c>
      <c r="Q45" s="12">
        <v>5.25</v>
      </c>
      <c r="R45" s="12">
        <v>2</v>
      </c>
      <c r="S45" s="12">
        <v>6.5</v>
      </c>
      <c r="T45" s="12">
        <v>11.75</v>
      </c>
      <c r="U45" s="12">
        <v>13</v>
      </c>
      <c r="V45" s="12">
        <v>17.5</v>
      </c>
      <c r="W45" s="12">
        <v>5.75</v>
      </c>
      <c r="X45" s="12">
        <v>5.75</v>
      </c>
      <c r="Y45" s="12">
        <v>14.25</v>
      </c>
      <c r="Z45" s="12">
        <v>17.5</v>
      </c>
      <c r="AA45" s="12">
        <v>402.25</v>
      </c>
      <c r="AB45" s="12">
        <v>149.75</v>
      </c>
      <c r="AC45" s="12">
        <v>632.75</v>
      </c>
      <c r="AD45" s="12">
        <v>288</v>
      </c>
      <c r="AE45" s="12">
        <v>106.25</v>
      </c>
      <c r="AF45" s="12">
        <v>105.5</v>
      </c>
      <c r="AG45" s="12">
        <v>60</v>
      </c>
      <c r="AH45" s="12">
        <v>77.5</v>
      </c>
      <c r="AI45" s="12">
        <v>99</v>
      </c>
      <c r="AJ45" s="12">
        <v>52.75</v>
      </c>
      <c r="AK45" s="12">
        <v>2.75</v>
      </c>
      <c r="AL45" s="12">
        <v>17.5</v>
      </c>
      <c r="AM45" s="12">
        <v>2.25</v>
      </c>
      <c r="AN45" s="12">
        <v>12.5</v>
      </c>
      <c r="AO45" s="12">
        <v>24</v>
      </c>
      <c r="AP45" s="12">
        <v>38</v>
      </c>
      <c r="AQ45" s="12">
        <v>154.25</v>
      </c>
      <c r="AR45" s="12">
        <v>9.25</v>
      </c>
      <c r="AS45" s="13">
        <v>2638.25</v>
      </c>
      <c r="AT45" s="14"/>
      <c r="AW45" s="15"/>
    </row>
    <row r="46" spans="1:49">
      <c r="A46" s="11" t="s">
        <v>49</v>
      </c>
      <c r="B46" s="14">
        <v>1703.5</v>
      </c>
      <c r="C46" s="14">
        <v>2964.25</v>
      </c>
      <c r="D46" s="14">
        <v>1979.75</v>
      </c>
      <c r="E46" s="14">
        <v>2070.5</v>
      </c>
      <c r="F46" s="14">
        <v>6572.25</v>
      </c>
      <c r="G46" s="14">
        <v>2536.25</v>
      </c>
      <c r="H46" s="14">
        <v>3724</v>
      </c>
      <c r="I46" s="14">
        <v>2390.25</v>
      </c>
      <c r="J46" s="14">
        <v>3608.25</v>
      </c>
      <c r="K46" s="14">
        <v>2197.5</v>
      </c>
      <c r="L46" s="14">
        <v>3776.5</v>
      </c>
      <c r="M46" s="14">
        <v>3646</v>
      </c>
      <c r="N46" s="14">
        <v>2076</v>
      </c>
      <c r="O46" s="14">
        <v>2703.5</v>
      </c>
      <c r="P46" s="14">
        <v>1881.5</v>
      </c>
      <c r="Q46" s="14">
        <v>1139.5</v>
      </c>
      <c r="R46" s="14">
        <v>1527</v>
      </c>
      <c r="S46" s="14">
        <v>3063</v>
      </c>
      <c r="T46" s="14">
        <v>2139.5</v>
      </c>
      <c r="U46" s="14">
        <v>2002.25</v>
      </c>
      <c r="V46" s="14">
        <v>2850.25</v>
      </c>
      <c r="W46" s="14">
        <v>1404.25</v>
      </c>
      <c r="X46" s="14">
        <v>1146.25</v>
      </c>
      <c r="Y46" s="14">
        <v>2749.5</v>
      </c>
      <c r="Z46" s="14">
        <v>2708</v>
      </c>
      <c r="AA46" s="14">
        <v>13531.25</v>
      </c>
      <c r="AB46" s="14">
        <v>7213.25</v>
      </c>
      <c r="AC46" s="14">
        <v>23613.25</v>
      </c>
      <c r="AD46" s="14">
        <v>9503</v>
      </c>
      <c r="AE46" s="14">
        <v>6868.5</v>
      </c>
      <c r="AF46" s="14">
        <v>7269.5</v>
      </c>
      <c r="AG46" s="14">
        <v>3854.25</v>
      </c>
      <c r="AH46" s="14">
        <v>6655.75</v>
      </c>
      <c r="AI46" s="14">
        <v>3366.75</v>
      </c>
      <c r="AJ46" s="14">
        <v>1497</v>
      </c>
      <c r="AK46" s="14">
        <v>1156</v>
      </c>
      <c r="AL46" s="14">
        <v>4461.25</v>
      </c>
      <c r="AM46" s="14">
        <v>616</v>
      </c>
      <c r="AN46" s="14">
        <v>2092.5</v>
      </c>
      <c r="AO46" s="14">
        <v>1071.25</v>
      </c>
      <c r="AP46" s="14">
        <v>1403.75</v>
      </c>
      <c r="AQ46" s="14">
        <v>4993</v>
      </c>
      <c r="AR46" s="14">
        <v>2735.75</v>
      </c>
      <c r="AS46" s="14">
        <v>166461.5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2" sqref="D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61</v>
      </c>
      <c r="G1" s="19">
        <f>'Weekday OD'!G1</f>
        <v>39995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6.25</v>
      </c>
      <c r="C3" s="12">
        <v>39</v>
      </c>
      <c r="D3" s="12">
        <v>54.75</v>
      </c>
      <c r="E3" s="12">
        <v>32</v>
      </c>
      <c r="F3" s="12">
        <v>109.5</v>
      </c>
      <c r="G3" s="12">
        <v>61.75</v>
      </c>
      <c r="H3" s="12">
        <v>54</v>
      </c>
      <c r="I3" s="12">
        <v>29.75</v>
      </c>
      <c r="J3" s="12">
        <v>44.25</v>
      </c>
      <c r="K3" s="12">
        <v>13.75</v>
      </c>
      <c r="L3" s="12">
        <v>64</v>
      </c>
      <c r="M3" s="12">
        <v>92.25</v>
      </c>
      <c r="N3" s="12">
        <v>17.25</v>
      </c>
      <c r="O3" s="12">
        <v>16.25</v>
      </c>
      <c r="P3" s="12">
        <v>21.25</v>
      </c>
      <c r="Q3" s="12">
        <v>9</v>
      </c>
      <c r="R3" s="12">
        <v>8.5</v>
      </c>
      <c r="S3" s="12">
        <v>20</v>
      </c>
      <c r="T3" s="12">
        <v>9.25</v>
      </c>
      <c r="U3" s="12">
        <v>4.25</v>
      </c>
      <c r="V3" s="12">
        <v>2.75</v>
      </c>
      <c r="W3" s="12">
        <v>0.75</v>
      </c>
      <c r="X3" s="12">
        <v>3.25</v>
      </c>
      <c r="Y3" s="12">
        <v>9.75</v>
      </c>
      <c r="Z3" s="12">
        <v>12.5</v>
      </c>
      <c r="AA3" s="12">
        <v>68.25</v>
      </c>
      <c r="AB3" s="12">
        <v>54</v>
      </c>
      <c r="AC3" s="12">
        <v>143.5</v>
      </c>
      <c r="AD3" s="12">
        <v>65</v>
      </c>
      <c r="AE3" s="12">
        <v>45.5</v>
      </c>
      <c r="AF3" s="12">
        <v>53.75</v>
      </c>
      <c r="AG3" s="12">
        <v>16.5</v>
      </c>
      <c r="AH3" s="12">
        <v>15.5</v>
      </c>
      <c r="AI3" s="12">
        <v>16.25</v>
      </c>
      <c r="AJ3" s="12">
        <v>7.75</v>
      </c>
      <c r="AK3" s="12">
        <v>2.75</v>
      </c>
      <c r="AL3" s="12">
        <v>8.75</v>
      </c>
      <c r="AM3" s="12">
        <v>1.25</v>
      </c>
      <c r="AN3" s="12">
        <v>26.75</v>
      </c>
      <c r="AO3" s="12">
        <v>5.75</v>
      </c>
      <c r="AP3" s="12">
        <v>9.75</v>
      </c>
      <c r="AQ3" s="12">
        <v>28</v>
      </c>
      <c r="AR3" s="12">
        <v>10.75</v>
      </c>
      <c r="AS3" s="13">
        <v>1315.75</v>
      </c>
      <c r="AT3" s="14"/>
      <c r="AV3" s="9" t="s">
        <v>38</v>
      </c>
      <c r="AW3" s="12">
        <f>SUM(B3:Z27,AK3:AN27,B38:Z41,AK38:AN41)</f>
        <v>27060</v>
      </c>
      <c r="AY3" s="9" t="s">
        <v>39</v>
      </c>
      <c r="AZ3" s="15">
        <f>SUM(AW12:AW18,AX12:BC12)</f>
        <v>75004.75</v>
      </c>
      <c r="BA3" s="16">
        <f>AZ3/BD$19</f>
        <v>0.60006800340016997</v>
      </c>
    </row>
    <row r="4" spans="1:56">
      <c r="A4" s="1" t="s">
        <v>3</v>
      </c>
      <c r="B4" s="12">
        <v>43</v>
      </c>
      <c r="C4" s="12">
        <v>6</v>
      </c>
      <c r="D4" s="12">
        <v>51.75</v>
      </c>
      <c r="E4" s="12">
        <v>33.75</v>
      </c>
      <c r="F4" s="12">
        <v>185.5</v>
      </c>
      <c r="G4" s="12">
        <v>75</v>
      </c>
      <c r="H4" s="12">
        <v>64.75</v>
      </c>
      <c r="I4" s="12">
        <v>36.25</v>
      </c>
      <c r="J4" s="12">
        <v>84</v>
      </c>
      <c r="K4" s="12">
        <v>37.25</v>
      </c>
      <c r="L4" s="12">
        <v>68.5</v>
      </c>
      <c r="M4" s="12">
        <v>152.25</v>
      </c>
      <c r="N4" s="12">
        <v>21.75</v>
      </c>
      <c r="O4" s="12">
        <v>30.5</v>
      </c>
      <c r="P4" s="12">
        <v>25</v>
      </c>
      <c r="Q4" s="12">
        <v>11.5</v>
      </c>
      <c r="R4" s="12">
        <v>18.25</v>
      </c>
      <c r="S4" s="12">
        <v>38.75</v>
      </c>
      <c r="T4" s="12">
        <v>16.75</v>
      </c>
      <c r="U4" s="12">
        <v>6.75</v>
      </c>
      <c r="V4" s="12">
        <v>11.75</v>
      </c>
      <c r="W4" s="12">
        <v>5.75</v>
      </c>
      <c r="X4" s="12">
        <v>5.75</v>
      </c>
      <c r="Y4" s="12">
        <v>18.5</v>
      </c>
      <c r="Z4" s="12">
        <v>19.25</v>
      </c>
      <c r="AA4" s="12">
        <v>182.75</v>
      </c>
      <c r="AB4" s="12">
        <v>109.75</v>
      </c>
      <c r="AC4" s="12">
        <v>368</v>
      </c>
      <c r="AD4" s="12">
        <v>140.75</v>
      </c>
      <c r="AE4" s="12">
        <v>50</v>
      </c>
      <c r="AF4" s="12">
        <v>58.5</v>
      </c>
      <c r="AG4" s="12">
        <v>26.25</v>
      </c>
      <c r="AH4" s="12">
        <v>45.25</v>
      </c>
      <c r="AI4" s="12">
        <v>28.75</v>
      </c>
      <c r="AJ4" s="12">
        <v>12.75</v>
      </c>
      <c r="AK4" s="12">
        <v>7.25</v>
      </c>
      <c r="AL4" s="12">
        <v>21.75</v>
      </c>
      <c r="AM4" s="12">
        <v>2</v>
      </c>
      <c r="AN4" s="12">
        <v>28.5</v>
      </c>
      <c r="AO4" s="12">
        <v>5.25</v>
      </c>
      <c r="AP4" s="12">
        <v>6.5</v>
      </c>
      <c r="AQ4" s="12">
        <v>54</v>
      </c>
      <c r="AR4" s="12">
        <v>19.75</v>
      </c>
      <c r="AS4" s="13">
        <v>2236</v>
      </c>
      <c r="AT4" s="14"/>
      <c r="AV4" s="9" t="s">
        <v>40</v>
      </c>
      <c r="AW4" s="12">
        <f>SUM(AA28:AJ37, AA42:AJ45, AO28:AR37, AO42:AR45)</f>
        <v>41765.5</v>
      </c>
      <c r="AY4" s="9" t="s">
        <v>41</v>
      </c>
      <c r="AZ4" s="15">
        <f>SUM(AX13:BB18)</f>
        <v>44748.5</v>
      </c>
      <c r="BA4" s="16">
        <f>AZ4/BD$19</f>
        <v>0.35800590029501478</v>
      </c>
    </row>
    <row r="5" spans="1:56">
      <c r="A5" s="1" t="s">
        <v>4</v>
      </c>
      <c r="B5" s="12">
        <v>63.5</v>
      </c>
      <c r="C5" s="12">
        <v>45.5</v>
      </c>
      <c r="D5" s="12">
        <v>2.25</v>
      </c>
      <c r="E5" s="12">
        <v>36.25</v>
      </c>
      <c r="F5" s="12">
        <v>211</v>
      </c>
      <c r="G5" s="12">
        <v>50.5</v>
      </c>
      <c r="H5" s="12">
        <v>52.75</v>
      </c>
      <c r="I5" s="12">
        <v>35.25</v>
      </c>
      <c r="J5" s="12">
        <v>53.5</v>
      </c>
      <c r="K5" s="12">
        <v>24</v>
      </c>
      <c r="L5" s="12">
        <v>30.75</v>
      </c>
      <c r="M5" s="12">
        <v>67.75</v>
      </c>
      <c r="N5" s="12">
        <v>9</v>
      </c>
      <c r="O5" s="12">
        <v>13.25</v>
      </c>
      <c r="P5" s="12">
        <v>6.5</v>
      </c>
      <c r="Q5" s="12">
        <v>4.5</v>
      </c>
      <c r="R5" s="12">
        <v>8</v>
      </c>
      <c r="S5" s="12">
        <v>25.5</v>
      </c>
      <c r="T5" s="12">
        <v>10</v>
      </c>
      <c r="U5" s="12">
        <v>8.5</v>
      </c>
      <c r="V5" s="12">
        <v>12.5</v>
      </c>
      <c r="W5" s="12">
        <v>5.75</v>
      </c>
      <c r="X5" s="12">
        <v>6.25</v>
      </c>
      <c r="Y5" s="12">
        <v>18</v>
      </c>
      <c r="Z5" s="12">
        <v>7.5</v>
      </c>
      <c r="AA5" s="12">
        <v>118.5</v>
      </c>
      <c r="AB5" s="12">
        <v>85.25</v>
      </c>
      <c r="AC5" s="12">
        <v>225.25</v>
      </c>
      <c r="AD5" s="12">
        <v>118.25</v>
      </c>
      <c r="AE5" s="12">
        <v>37.5</v>
      </c>
      <c r="AF5" s="12">
        <v>34.5</v>
      </c>
      <c r="AG5" s="12">
        <v>12</v>
      </c>
      <c r="AH5" s="12">
        <v>12</v>
      </c>
      <c r="AI5" s="12">
        <v>10.25</v>
      </c>
      <c r="AJ5" s="12">
        <v>2</v>
      </c>
      <c r="AK5" s="12">
        <v>3</v>
      </c>
      <c r="AL5" s="12">
        <v>6.5</v>
      </c>
      <c r="AM5" s="12">
        <v>1.5</v>
      </c>
      <c r="AN5" s="12">
        <v>4</v>
      </c>
      <c r="AO5" s="12">
        <v>1.25</v>
      </c>
      <c r="AP5" s="12">
        <v>4.5</v>
      </c>
      <c r="AQ5" s="12">
        <v>56</v>
      </c>
      <c r="AR5" s="12">
        <v>9.75</v>
      </c>
      <c r="AS5" s="13">
        <v>1550.25</v>
      </c>
      <c r="AT5" s="14"/>
      <c r="AV5" s="9" t="s">
        <v>42</v>
      </c>
      <c r="AW5" s="12">
        <f>SUM(AA3:AJ27,B28:Z37,AA38:AJ41,AK28:AN37, B42:Z45, AK42:AN45, AO3:AR27, AO38:AR41)</f>
        <v>56168.25</v>
      </c>
    </row>
    <row r="6" spans="1:56">
      <c r="A6" s="1" t="s">
        <v>5</v>
      </c>
      <c r="B6" s="12">
        <v>34.5</v>
      </c>
      <c r="C6" s="12">
        <v>40.25</v>
      </c>
      <c r="D6" s="12">
        <v>35</v>
      </c>
      <c r="E6" s="12">
        <v>6</v>
      </c>
      <c r="F6" s="12">
        <v>57</v>
      </c>
      <c r="G6" s="12">
        <v>36</v>
      </c>
      <c r="H6" s="12">
        <v>45</v>
      </c>
      <c r="I6" s="12">
        <v>38.75</v>
      </c>
      <c r="J6" s="12">
        <v>46</v>
      </c>
      <c r="K6" s="12">
        <v>27.75</v>
      </c>
      <c r="L6" s="12">
        <v>33</v>
      </c>
      <c r="M6" s="12">
        <v>74.5</v>
      </c>
      <c r="N6" s="12">
        <v>11</v>
      </c>
      <c r="O6" s="12">
        <v>10.25</v>
      </c>
      <c r="P6" s="12">
        <v>12.25</v>
      </c>
      <c r="Q6" s="12">
        <v>5</v>
      </c>
      <c r="R6" s="12">
        <v>5.5</v>
      </c>
      <c r="S6" s="12">
        <v>24</v>
      </c>
      <c r="T6" s="12">
        <v>9.5</v>
      </c>
      <c r="U6" s="12">
        <v>8</v>
      </c>
      <c r="V6" s="12">
        <v>8.75</v>
      </c>
      <c r="W6" s="12">
        <v>3.25</v>
      </c>
      <c r="X6" s="12">
        <v>3.5</v>
      </c>
      <c r="Y6" s="12">
        <v>8.75</v>
      </c>
      <c r="Z6" s="12">
        <v>7.75</v>
      </c>
      <c r="AA6" s="12">
        <v>176.75</v>
      </c>
      <c r="AB6" s="12">
        <v>122</v>
      </c>
      <c r="AC6" s="12">
        <v>232.75</v>
      </c>
      <c r="AD6" s="12">
        <v>164.5</v>
      </c>
      <c r="AE6" s="12">
        <v>86.5</v>
      </c>
      <c r="AF6" s="12">
        <v>66.75</v>
      </c>
      <c r="AG6" s="12">
        <v>21.5</v>
      </c>
      <c r="AH6" s="12">
        <v>9.5</v>
      </c>
      <c r="AI6" s="12">
        <v>13.75</v>
      </c>
      <c r="AJ6" s="12">
        <v>2</v>
      </c>
      <c r="AK6" s="12">
        <v>4.5</v>
      </c>
      <c r="AL6" s="12">
        <v>7.5</v>
      </c>
      <c r="AM6" s="12">
        <v>1.75</v>
      </c>
      <c r="AN6" s="12">
        <v>8</v>
      </c>
      <c r="AO6" s="12">
        <v>1.75</v>
      </c>
      <c r="AP6" s="12">
        <v>3</v>
      </c>
      <c r="AQ6" s="12">
        <v>76.75</v>
      </c>
      <c r="AR6" s="12">
        <v>13.25</v>
      </c>
      <c r="AS6" s="13">
        <v>1603.75</v>
      </c>
      <c r="AT6" s="14"/>
      <c r="AW6" s="12"/>
    </row>
    <row r="7" spans="1:56">
      <c r="A7" s="1" t="s">
        <v>6</v>
      </c>
      <c r="B7" s="12">
        <v>144</v>
      </c>
      <c r="C7" s="12">
        <v>179.5</v>
      </c>
      <c r="D7" s="12">
        <v>204</v>
      </c>
      <c r="E7" s="12">
        <v>55.25</v>
      </c>
      <c r="F7" s="12">
        <v>10.5</v>
      </c>
      <c r="G7" s="12">
        <v>135.5</v>
      </c>
      <c r="H7" s="12">
        <v>146.25</v>
      </c>
      <c r="I7" s="12">
        <v>130.75</v>
      </c>
      <c r="J7" s="12">
        <v>157.75</v>
      </c>
      <c r="K7" s="12">
        <v>65.25</v>
      </c>
      <c r="L7" s="12">
        <v>98</v>
      </c>
      <c r="M7" s="12">
        <v>240.75</v>
      </c>
      <c r="N7" s="12">
        <v>44.25</v>
      </c>
      <c r="O7" s="12">
        <v>40.5</v>
      </c>
      <c r="P7" s="12">
        <v>39.5</v>
      </c>
      <c r="Q7" s="12">
        <v>19.5</v>
      </c>
      <c r="R7" s="12">
        <v>46.5</v>
      </c>
      <c r="S7" s="12">
        <v>214.25</v>
      </c>
      <c r="T7" s="12">
        <v>28.5</v>
      </c>
      <c r="U7" s="12">
        <v>30</v>
      </c>
      <c r="V7" s="12">
        <v>58.75</v>
      </c>
      <c r="W7" s="12">
        <v>32.75</v>
      </c>
      <c r="X7" s="12">
        <v>19.25</v>
      </c>
      <c r="Y7" s="12">
        <v>25.5</v>
      </c>
      <c r="Z7" s="12">
        <v>37.5</v>
      </c>
      <c r="AA7" s="12">
        <v>414.75</v>
      </c>
      <c r="AB7" s="12">
        <v>226</v>
      </c>
      <c r="AC7" s="12">
        <v>819</v>
      </c>
      <c r="AD7" s="12">
        <v>365.25</v>
      </c>
      <c r="AE7" s="12">
        <v>195.75</v>
      </c>
      <c r="AF7" s="12">
        <v>119.5</v>
      </c>
      <c r="AG7" s="12">
        <v>54</v>
      </c>
      <c r="AH7" s="12">
        <v>41</v>
      </c>
      <c r="AI7" s="12">
        <v>57.25</v>
      </c>
      <c r="AJ7" s="12">
        <v>9.25</v>
      </c>
      <c r="AK7" s="12">
        <v>15</v>
      </c>
      <c r="AL7" s="12">
        <v>61.75</v>
      </c>
      <c r="AM7" s="12">
        <v>7</v>
      </c>
      <c r="AN7" s="12">
        <v>24.25</v>
      </c>
      <c r="AO7" s="12">
        <v>8.25</v>
      </c>
      <c r="AP7" s="12">
        <v>13.25</v>
      </c>
      <c r="AQ7" s="12">
        <v>259</v>
      </c>
      <c r="AR7" s="12">
        <v>79.5</v>
      </c>
      <c r="AS7" s="13">
        <v>4974</v>
      </c>
      <c r="AT7" s="14"/>
      <c r="AW7" s="12"/>
    </row>
    <row r="8" spans="1:56">
      <c r="A8" s="1" t="s">
        <v>7</v>
      </c>
      <c r="B8" s="12">
        <v>74</v>
      </c>
      <c r="C8" s="12">
        <v>69.75</v>
      </c>
      <c r="D8" s="12">
        <v>53.25</v>
      </c>
      <c r="E8" s="12">
        <v>36.5</v>
      </c>
      <c r="F8" s="12">
        <v>98.75</v>
      </c>
      <c r="G8" s="12">
        <v>7.5</v>
      </c>
      <c r="H8" s="12">
        <v>79.75</v>
      </c>
      <c r="I8" s="12">
        <v>54.5</v>
      </c>
      <c r="J8" s="12">
        <v>70.25</v>
      </c>
      <c r="K8" s="12">
        <v>40</v>
      </c>
      <c r="L8" s="12">
        <v>64</v>
      </c>
      <c r="M8" s="12">
        <v>85.75</v>
      </c>
      <c r="N8" s="12">
        <v>26</v>
      </c>
      <c r="O8" s="12">
        <v>33.75</v>
      </c>
      <c r="P8" s="12">
        <v>18.75</v>
      </c>
      <c r="Q8" s="12">
        <v>11</v>
      </c>
      <c r="R8" s="12">
        <v>15</v>
      </c>
      <c r="S8" s="12">
        <v>39</v>
      </c>
      <c r="T8" s="12">
        <v>14</v>
      </c>
      <c r="U8" s="12">
        <v>6.75</v>
      </c>
      <c r="V8" s="12">
        <v>13.5</v>
      </c>
      <c r="W8" s="12">
        <v>6.25</v>
      </c>
      <c r="X8" s="12">
        <v>3.75</v>
      </c>
      <c r="Y8" s="12">
        <v>8.5</v>
      </c>
      <c r="Z8" s="12">
        <v>37.25</v>
      </c>
      <c r="AA8" s="12">
        <v>145.5</v>
      </c>
      <c r="AB8" s="12">
        <v>90</v>
      </c>
      <c r="AC8" s="12">
        <v>234.75</v>
      </c>
      <c r="AD8" s="12">
        <v>175.25</v>
      </c>
      <c r="AE8" s="12">
        <v>120.25</v>
      </c>
      <c r="AF8" s="12">
        <v>77.75</v>
      </c>
      <c r="AG8" s="12">
        <v>18.75</v>
      </c>
      <c r="AH8" s="12">
        <v>17.5</v>
      </c>
      <c r="AI8" s="12">
        <v>10.25</v>
      </c>
      <c r="AJ8" s="12">
        <v>4.75</v>
      </c>
      <c r="AK8" s="12">
        <v>6.75</v>
      </c>
      <c r="AL8" s="12">
        <v>16.25</v>
      </c>
      <c r="AM8" s="12">
        <v>4.75</v>
      </c>
      <c r="AN8" s="12">
        <v>17</v>
      </c>
      <c r="AO8" s="12">
        <v>2.75</v>
      </c>
      <c r="AP8" s="12">
        <v>3.5</v>
      </c>
      <c r="AQ8" s="12">
        <v>68.75</v>
      </c>
      <c r="AR8" s="12">
        <v>12.75</v>
      </c>
      <c r="AS8" s="13">
        <v>1994.75</v>
      </c>
      <c r="AT8" s="14"/>
      <c r="AW8" s="15"/>
    </row>
    <row r="9" spans="1:56">
      <c r="A9" s="1" t="s">
        <v>8</v>
      </c>
      <c r="B9" s="12">
        <v>58</v>
      </c>
      <c r="C9" s="12">
        <v>75.25</v>
      </c>
      <c r="D9" s="12">
        <v>46.75</v>
      </c>
      <c r="E9" s="12">
        <v>40.75</v>
      </c>
      <c r="F9" s="12">
        <v>130.75</v>
      </c>
      <c r="G9" s="12">
        <v>73.25</v>
      </c>
      <c r="H9" s="12">
        <v>6.25</v>
      </c>
      <c r="I9" s="12">
        <v>31.5</v>
      </c>
      <c r="J9" s="12">
        <v>53.75</v>
      </c>
      <c r="K9" s="12">
        <v>24.25</v>
      </c>
      <c r="L9" s="12">
        <v>68</v>
      </c>
      <c r="M9" s="12">
        <v>123.5</v>
      </c>
      <c r="N9" s="12">
        <v>27</v>
      </c>
      <c r="O9" s="12">
        <v>43.25</v>
      </c>
      <c r="P9" s="12">
        <v>32.75</v>
      </c>
      <c r="Q9" s="12">
        <v>16</v>
      </c>
      <c r="R9" s="12">
        <v>10.5</v>
      </c>
      <c r="S9" s="12">
        <v>41</v>
      </c>
      <c r="T9" s="12">
        <v>27.5</v>
      </c>
      <c r="U9" s="12">
        <v>20.75</v>
      </c>
      <c r="V9" s="12">
        <v>27.25</v>
      </c>
      <c r="W9" s="12">
        <v>13</v>
      </c>
      <c r="X9" s="12">
        <v>11</v>
      </c>
      <c r="Y9" s="12">
        <v>26.25</v>
      </c>
      <c r="Z9" s="12">
        <v>32.25</v>
      </c>
      <c r="AA9" s="12">
        <v>235.25</v>
      </c>
      <c r="AB9" s="12">
        <v>164</v>
      </c>
      <c r="AC9" s="12">
        <v>392.75</v>
      </c>
      <c r="AD9" s="12">
        <v>271.5</v>
      </c>
      <c r="AE9" s="12">
        <v>165</v>
      </c>
      <c r="AF9" s="12">
        <v>106.5</v>
      </c>
      <c r="AG9" s="12">
        <v>31.5</v>
      </c>
      <c r="AH9" s="12">
        <v>27.75</v>
      </c>
      <c r="AI9" s="12">
        <v>18.25</v>
      </c>
      <c r="AJ9" s="12">
        <v>4.5</v>
      </c>
      <c r="AK9" s="12">
        <v>10.5</v>
      </c>
      <c r="AL9" s="12">
        <v>21</v>
      </c>
      <c r="AM9" s="12">
        <v>6</v>
      </c>
      <c r="AN9" s="12">
        <v>50.75</v>
      </c>
      <c r="AO9" s="12">
        <v>4.5</v>
      </c>
      <c r="AP9" s="12">
        <v>7</v>
      </c>
      <c r="AQ9" s="12">
        <v>96.25</v>
      </c>
      <c r="AR9" s="12">
        <v>13.5</v>
      </c>
      <c r="AS9" s="13">
        <v>2687</v>
      </c>
      <c r="AT9" s="14"/>
      <c r="AW9" s="15"/>
    </row>
    <row r="10" spans="1:56">
      <c r="A10" s="1">
        <v>19</v>
      </c>
      <c r="B10" s="12">
        <v>24.25</v>
      </c>
      <c r="C10" s="12">
        <v>33</v>
      </c>
      <c r="D10" s="12">
        <v>29.25</v>
      </c>
      <c r="E10" s="12">
        <v>35.25</v>
      </c>
      <c r="F10" s="12">
        <v>125.25</v>
      </c>
      <c r="G10" s="12">
        <v>64</v>
      </c>
      <c r="H10" s="12">
        <v>33</v>
      </c>
      <c r="I10" s="12">
        <v>2.5</v>
      </c>
      <c r="J10" s="12">
        <v>8.25</v>
      </c>
      <c r="K10" s="12">
        <v>13.5</v>
      </c>
      <c r="L10" s="12">
        <v>35.75</v>
      </c>
      <c r="M10" s="12">
        <v>61</v>
      </c>
      <c r="N10" s="12">
        <v>19.5</v>
      </c>
      <c r="O10" s="12">
        <v>23.5</v>
      </c>
      <c r="P10" s="12">
        <v>27</v>
      </c>
      <c r="Q10" s="12">
        <v>11.75</v>
      </c>
      <c r="R10" s="12">
        <v>11.25</v>
      </c>
      <c r="S10" s="12">
        <v>24.25</v>
      </c>
      <c r="T10" s="12">
        <v>17.5</v>
      </c>
      <c r="U10" s="12">
        <v>16.5</v>
      </c>
      <c r="V10" s="12">
        <v>22.25</v>
      </c>
      <c r="W10" s="12">
        <v>8.5</v>
      </c>
      <c r="X10" s="12">
        <v>10</v>
      </c>
      <c r="Y10" s="12">
        <v>29.25</v>
      </c>
      <c r="Z10" s="12">
        <v>16.5</v>
      </c>
      <c r="AA10" s="12">
        <v>115.5</v>
      </c>
      <c r="AB10" s="12">
        <v>85</v>
      </c>
      <c r="AC10" s="12">
        <v>231.5</v>
      </c>
      <c r="AD10" s="12">
        <v>167.25</v>
      </c>
      <c r="AE10" s="12">
        <v>108.5</v>
      </c>
      <c r="AF10" s="12">
        <v>65</v>
      </c>
      <c r="AG10" s="12">
        <v>18.25</v>
      </c>
      <c r="AH10" s="12">
        <v>11</v>
      </c>
      <c r="AI10" s="12">
        <v>9.5</v>
      </c>
      <c r="AJ10" s="12">
        <v>2.75</v>
      </c>
      <c r="AK10" s="12">
        <v>2.5</v>
      </c>
      <c r="AL10" s="12">
        <v>16.75</v>
      </c>
      <c r="AM10" s="12">
        <v>4.25</v>
      </c>
      <c r="AN10" s="12">
        <v>21.75</v>
      </c>
      <c r="AO10" s="12">
        <v>4.25</v>
      </c>
      <c r="AP10" s="12">
        <v>3</v>
      </c>
      <c r="AQ10" s="12">
        <v>50.25</v>
      </c>
      <c r="AR10" s="12">
        <v>7.5</v>
      </c>
      <c r="AS10" s="13">
        <v>1627.25</v>
      </c>
      <c r="AT10" s="14"/>
      <c r="AV10" s="17"/>
      <c r="AW10" s="15"/>
      <c r="BC10" s="11"/>
    </row>
    <row r="11" spans="1:56">
      <c r="A11" s="1">
        <v>12</v>
      </c>
      <c r="B11" s="12">
        <v>45.5</v>
      </c>
      <c r="C11" s="12">
        <v>62.75</v>
      </c>
      <c r="D11" s="12">
        <v>41.75</v>
      </c>
      <c r="E11" s="12">
        <v>41.25</v>
      </c>
      <c r="F11" s="12">
        <v>137</v>
      </c>
      <c r="G11" s="12">
        <v>64.5</v>
      </c>
      <c r="H11" s="12">
        <v>45.5</v>
      </c>
      <c r="I11" s="12">
        <v>7.5</v>
      </c>
      <c r="J11" s="12">
        <v>5.5</v>
      </c>
      <c r="K11" s="12">
        <v>14.25</v>
      </c>
      <c r="L11" s="12">
        <v>60</v>
      </c>
      <c r="M11" s="12">
        <v>107.75</v>
      </c>
      <c r="N11" s="12">
        <v>48.5</v>
      </c>
      <c r="O11" s="12">
        <v>64.5</v>
      </c>
      <c r="P11" s="12">
        <v>36.75</v>
      </c>
      <c r="Q11" s="12">
        <v>16</v>
      </c>
      <c r="R11" s="12">
        <v>29.75</v>
      </c>
      <c r="S11" s="12">
        <v>53.5</v>
      </c>
      <c r="T11" s="12">
        <v>29.75</v>
      </c>
      <c r="U11" s="12">
        <v>23.5</v>
      </c>
      <c r="V11" s="12">
        <v>32.75</v>
      </c>
      <c r="W11" s="12">
        <v>15.75</v>
      </c>
      <c r="X11" s="12">
        <v>17.25</v>
      </c>
      <c r="Y11" s="12">
        <v>29.25</v>
      </c>
      <c r="Z11" s="12">
        <v>32</v>
      </c>
      <c r="AA11" s="12">
        <v>175.5</v>
      </c>
      <c r="AB11" s="12">
        <v>146.25</v>
      </c>
      <c r="AC11" s="12">
        <v>381.5</v>
      </c>
      <c r="AD11" s="12">
        <v>181.25</v>
      </c>
      <c r="AE11" s="12">
        <v>70.25</v>
      </c>
      <c r="AF11" s="12">
        <v>49</v>
      </c>
      <c r="AG11" s="12">
        <v>30.5</v>
      </c>
      <c r="AH11" s="12">
        <v>26</v>
      </c>
      <c r="AI11" s="12">
        <v>23.75</v>
      </c>
      <c r="AJ11" s="12">
        <v>12</v>
      </c>
      <c r="AK11" s="12">
        <v>7.25</v>
      </c>
      <c r="AL11" s="12">
        <v>18.75</v>
      </c>
      <c r="AM11" s="12">
        <v>5.75</v>
      </c>
      <c r="AN11" s="12">
        <v>44</v>
      </c>
      <c r="AO11" s="12">
        <v>4.25</v>
      </c>
      <c r="AP11" s="12">
        <v>5.25</v>
      </c>
      <c r="AQ11" s="12">
        <v>81.25</v>
      </c>
      <c r="AR11" s="12">
        <v>13.75</v>
      </c>
      <c r="AS11" s="13">
        <v>2338.75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20</v>
      </c>
      <c r="C12" s="12">
        <v>37.5</v>
      </c>
      <c r="D12" s="12">
        <v>21.5</v>
      </c>
      <c r="E12" s="12">
        <v>25</v>
      </c>
      <c r="F12" s="12">
        <v>68.75</v>
      </c>
      <c r="G12" s="12">
        <v>37.25</v>
      </c>
      <c r="H12" s="12">
        <v>31.25</v>
      </c>
      <c r="I12" s="12">
        <v>11</v>
      </c>
      <c r="J12" s="12">
        <v>11</v>
      </c>
      <c r="K12" s="12">
        <v>7</v>
      </c>
      <c r="L12" s="12">
        <v>102</v>
      </c>
      <c r="M12" s="12">
        <v>102.5</v>
      </c>
      <c r="N12" s="12">
        <v>81</v>
      </c>
      <c r="O12" s="12">
        <v>77.25</v>
      </c>
      <c r="P12" s="12">
        <v>36.25</v>
      </c>
      <c r="Q12" s="12">
        <v>24</v>
      </c>
      <c r="R12" s="12">
        <v>27</v>
      </c>
      <c r="S12" s="12">
        <v>42.5</v>
      </c>
      <c r="T12" s="12">
        <v>5.25</v>
      </c>
      <c r="U12" s="12">
        <v>8.75</v>
      </c>
      <c r="V12" s="12">
        <v>9.25</v>
      </c>
      <c r="W12" s="12">
        <v>3.5</v>
      </c>
      <c r="X12" s="12">
        <v>4.75</v>
      </c>
      <c r="Y12" s="12">
        <v>13</v>
      </c>
      <c r="Z12" s="12">
        <v>28</v>
      </c>
      <c r="AA12" s="12">
        <v>164.5</v>
      </c>
      <c r="AB12" s="12">
        <v>139.75</v>
      </c>
      <c r="AC12" s="12">
        <v>388.5</v>
      </c>
      <c r="AD12" s="12">
        <v>210.75</v>
      </c>
      <c r="AE12" s="12">
        <v>98.5</v>
      </c>
      <c r="AF12" s="12">
        <v>94.75</v>
      </c>
      <c r="AG12" s="12">
        <v>21.25</v>
      </c>
      <c r="AH12" s="12">
        <v>39.75</v>
      </c>
      <c r="AI12" s="12">
        <v>24.5</v>
      </c>
      <c r="AJ12" s="12">
        <v>6.25</v>
      </c>
      <c r="AK12" s="12">
        <v>31.75</v>
      </c>
      <c r="AL12" s="12">
        <v>53.75</v>
      </c>
      <c r="AM12" s="12">
        <v>2.25</v>
      </c>
      <c r="AN12" s="12">
        <v>7.5</v>
      </c>
      <c r="AO12" s="12">
        <v>4.75</v>
      </c>
      <c r="AP12" s="12">
        <v>4.25</v>
      </c>
      <c r="AQ12" s="12">
        <v>25.25</v>
      </c>
      <c r="AR12" s="12">
        <v>16.5</v>
      </c>
      <c r="AS12" s="13">
        <v>2169.75</v>
      </c>
      <c r="AT12" s="14"/>
      <c r="AV12" s="17" t="s">
        <v>43</v>
      </c>
      <c r="AW12" s="15">
        <f>SUM(AA28:AD31)</f>
        <v>1751.25</v>
      </c>
      <c r="AX12" s="15">
        <f>SUM(Z28:Z31,H28:K31)</f>
        <v>4621.25</v>
      </c>
      <c r="AY12" s="15">
        <f>SUM(AE28:AJ31)</f>
        <v>11222.75</v>
      </c>
      <c r="AZ12" s="15">
        <f>SUM(B28:G31)</f>
        <v>4609.25</v>
      </c>
      <c r="BA12" s="15">
        <f>SUM(AM28:AN31,T28:Y31)</f>
        <v>4807.75</v>
      </c>
      <c r="BB12" s="15">
        <f>SUM(AK28:AL31,L28:S31)</f>
        <v>6393.75</v>
      </c>
      <c r="BC12" s="14">
        <f>SUM(AO28:AR31)</f>
        <v>4323.75</v>
      </c>
      <c r="BD12" s="9">
        <f t="shared" ref="BD12:BD19" si="0">SUM(AW12:BC12)</f>
        <v>37729.75</v>
      </c>
    </row>
    <row r="13" spans="1:56">
      <c r="A13" s="1" t="s">
        <v>10</v>
      </c>
      <c r="B13" s="12">
        <v>59.25</v>
      </c>
      <c r="C13" s="12">
        <v>70.75</v>
      </c>
      <c r="D13" s="12">
        <v>43.5</v>
      </c>
      <c r="E13" s="12">
        <v>35</v>
      </c>
      <c r="F13" s="12">
        <v>98.25</v>
      </c>
      <c r="G13" s="12">
        <v>68.75</v>
      </c>
      <c r="H13" s="12">
        <v>81</v>
      </c>
      <c r="I13" s="12">
        <v>47.5</v>
      </c>
      <c r="J13" s="12">
        <v>60.75</v>
      </c>
      <c r="K13" s="12">
        <v>95</v>
      </c>
      <c r="L13" s="12">
        <v>4.5</v>
      </c>
      <c r="M13" s="12">
        <v>200.25</v>
      </c>
      <c r="N13" s="12">
        <v>91</v>
      </c>
      <c r="O13" s="12">
        <v>177.75</v>
      </c>
      <c r="P13" s="12">
        <v>97.5</v>
      </c>
      <c r="Q13" s="12">
        <v>49</v>
      </c>
      <c r="R13" s="12">
        <v>27.75</v>
      </c>
      <c r="S13" s="12">
        <v>64.25</v>
      </c>
      <c r="T13" s="12">
        <v>24.25</v>
      </c>
      <c r="U13" s="12">
        <v>15.75</v>
      </c>
      <c r="V13" s="12">
        <v>16.25</v>
      </c>
      <c r="W13" s="12">
        <v>6.25</v>
      </c>
      <c r="X13" s="12">
        <v>11</v>
      </c>
      <c r="Y13" s="12">
        <v>21.25</v>
      </c>
      <c r="Z13" s="12">
        <v>74.5</v>
      </c>
      <c r="AA13" s="12">
        <v>178.25</v>
      </c>
      <c r="AB13" s="12">
        <v>112.25</v>
      </c>
      <c r="AC13" s="12">
        <v>406.75</v>
      </c>
      <c r="AD13" s="12">
        <v>222.5</v>
      </c>
      <c r="AE13" s="12">
        <v>101.5</v>
      </c>
      <c r="AF13" s="12">
        <v>93.25</v>
      </c>
      <c r="AG13" s="12">
        <v>22.75</v>
      </c>
      <c r="AH13" s="12">
        <v>37</v>
      </c>
      <c r="AI13" s="12">
        <v>33.25</v>
      </c>
      <c r="AJ13" s="12">
        <v>6.25</v>
      </c>
      <c r="AK13" s="12">
        <v>25.25</v>
      </c>
      <c r="AL13" s="12">
        <v>69</v>
      </c>
      <c r="AM13" s="12">
        <v>7.75</v>
      </c>
      <c r="AN13" s="12">
        <v>44</v>
      </c>
      <c r="AO13" s="12">
        <v>8.75</v>
      </c>
      <c r="AP13" s="12">
        <v>7.5</v>
      </c>
      <c r="AQ13" s="12">
        <v>42</v>
      </c>
      <c r="AR13" s="12">
        <v>15.25</v>
      </c>
      <c r="AS13" s="13">
        <v>2974.25</v>
      </c>
      <c r="AT13" s="14"/>
      <c r="AV13" s="17" t="s">
        <v>44</v>
      </c>
      <c r="AW13" s="15">
        <f>SUM(AA27:AD27,AA9:AD12)</f>
        <v>4518.5</v>
      </c>
      <c r="AX13" s="15">
        <f>SUM(Z27,Z9:Z12,H9:K12,H27:K27)</f>
        <v>537.75</v>
      </c>
      <c r="AY13" s="15">
        <f>SUM(AE9:AJ12,AE27:AJ27)</f>
        <v>1301.5</v>
      </c>
      <c r="AZ13" s="15">
        <f>SUM(B9:G12,B27:G27)</f>
        <v>1449</v>
      </c>
      <c r="BA13" s="15">
        <f>SUM(T9:Y12,AM9:AN12,T27:Y27,AM27:AN27)</f>
        <v>609.5</v>
      </c>
      <c r="BB13" s="15">
        <f>SUM(L9:S12,AK9:AL12,L27:S27,AK27:AL27)</f>
        <v>1862.75</v>
      </c>
      <c r="BC13" s="14">
        <f>SUM(AO9:AR12,AO27:AR27)</f>
        <v>390.25</v>
      </c>
      <c r="BD13" s="9">
        <f t="shared" si="0"/>
        <v>10669.25</v>
      </c>
    </row>
    <row r="14" spans="1:56">
      <c r="A14" s="1" t="s">
        <v>11</v>
      </c>
      <c r="B14" s="12">
        <v>86.25</v>
      </c>
      <c r="C14" s="12">
        <v>136.5</v>
      </c>
      <c r="D14" s="12">
        <v>57</v>
      </c>
      <c r="E14" s="12">
        <v>47.5</v>
      </c>
      <c r="F14" s="12">
        <v>130</v>
      </c>
      <c r="G14" s="12">
        <v>68.25</v>
      </c>
      <c r="H14" s="12">
        <v>106</v>
      </c>
      <c r="I14" s="12">
        <v>55.25</v>
      </c>
      <c r="J14" s="12">
        <v>94</v>
      </c>
      <c r="K14" s="12">
        <v>85</v>
      </c>
      <c r="L14" s="12">
        <v>196</v>
      </c>
      <c r="M14" s="12">
        <v>4.75</v>
      </c>
      <c r="N14" s="12">
        <v>139.5</v>
      </c>
      <c r="O14" s="12">
        <v>166.5</v>
      </c>
      <c r="P14" s="12">
        <v>143.5</v>
      </c>
      <c r="Q14" s="12">
        <v>107.25</v>
      </c>
      <c r="R14" s="12">
        <v>84.25</v>
      </c>
      <c r="S14" s="12">
        <v>169.75</v>
      </c>
      <c r="T14" s="12">
        <v>66</v>
      </c>
      <c r="U14" s="12">
        <v>56.25</v>
      </c>
      <c r="V14" s="12">
        <v>52.5</v>
      </c>
      <c r="W14" s="12">
        <v>20</v>
      </c>
      <c r="X14" s="12">
        <v>17.75</v>
      </c>
      <c r="Y14" s="12">
        <v>43.25</v>
      </c>
      <c r="Z14" s="12">
        <v>55.5</v>
      </c>
      <c r="AA14" s="12">
        <v>205.25</v>
      </c>
      <c r="AB14" s="12">
        <v>119</v>
      </c>
      <c r="AC14" s="12">
        <v>428</v>
      </c>
      <c r="AD14" s="12">
        <v>179.25</v>
      </c>
      <c r="AE14" s="12">
        <v>79.75</v>
      </c>
      <c r="AF14" s="12">
        <v>129.25</v>
      </c>
      <c r="AG14" s="12">
        <v>44.5</v>
      </c>
      <c r="AH14" s="12">
        <v>65</v>
      </c>
      <c r="AI14" s="12">
        <v>45.5</v>
      </c>
      <c r="AJ14" s="12">
        <v>18.25</v>
      </c>
      <c r="AK14" s="12">
        <v>55</v>
      </c>
      <c r="AL14" s="12">
        <v>317</v>
      </c>
      <c r="AM14" s="12">
        <v>22.25</v>
      </c>
      <c r="AN14" s="12">
        <v>105.5</v>
      </c>
      <c r="AO14" s="12">
        <v>25.5</v>
      </c>
      <c r="AP14" s="12">
        <v>34.5</v>
      </c>
      <c r="AQ14" s="12">
        <v>50.25</v>
      </c>
      <c r="AR14" s="12">
        <v>22.75</v>
      </c>
      <c r="AS14" s="13">
        <v>4135</v>
      </c>
      <c r="AT14" s="14"/>
      <c r="AV14" s="17" t="s">
        <v>45</v>
      </c>
      <c r="AW14" s="15">
        <f>SUM(AA32:AD37)</f>
        <v>11936.75</v>
      </c>
      <c r="AX14" s="15">
        <f>SUM(H32:K37,Z32:Z37)</f>
        <v>1311</v>
      </c>
      <c r="AY14" s="15">
        <f>SUM(AE32:AJ37)</f>
        <v>4280.75</v>
      </c>
      <c r="AZ14" s="15">
        <f>SUM(B32:G37)</f>
        <v>1363.75</v>
      </c>
      <c r="BA14" s="15">
        <f>SUM(T32:Y37,AM32:AN37)</f>
        <v>919.5</v>
      </c>
      <c r="BB14" s="15">
        <f>SUM(L32:S37,AK32:AL37)</f>
        <v>1494.25</v>
      </c>
      <c r="BC14" s="14">
        <f>SUM(AO32:AR37)</f>
        <v>1829</v>
      </c>
      <c r="BD14" s="9">
        <f t="shared" si="0"/>
        <v>23135</v>
      </c>
    </row>
    <row r="15" spans="1:56">
      <c r="A15" s="1" t="s">
        <v>12</v>
      </c>
      <c r="B15" s="12">
        <v>15.25</v>
      </c>
      <c r="C15" s="12">
        <v>20.25</v>
      </c>
      <c r="D15" s="12">
        <v>10.5</v>
      </c>
      <c r="E15" s="12">
        <v>12.25</v>
      </c>
      <c r="F15" s="12">
        <v>42</v>
      </c>
      <c r="G15" s="12">
        <v>27</v>
      </c>
      <c r="H15" s="12">
        <v>35.25</v>
      </c>
      <c r="I15" s="12">
        <v>27.5</v>
      </c>
      <c r="J15" s="12">
        <v>57.25</v>
      </c>
      <c r="K15" s="12">
        <v>86</v>
      </c>
      <c r="L15" s="12">
        <v>94.75</v>
      </c>
      <c r="M15" s="12">
        <v>141.5</v>
      </c>
      <c r="N15" s="12">
        <v>3.75</v>
      </c>
      <c r="O15" s="12">
        <v>70.75</v>
      </c>
      <c r="P15" s="12">
        <v>55.25</v>
      </c>
      <c r="Q15" s="12">
        <v>26.75</v>
      </c>
      <c r="R15" s="12">
        <v>20.25</v>
      </c>
      <c r="S15" s="12">
        <v>32.25</v>
      </c>
      <c r="T15" s="12">
        <v>7.5</v>
      </c>
      <c r="U15" s="12">
        <v>6.5</v>
      </c>
      <c r="V15" s="12">
        <v>6.25</v>
      </c>
      <c r="W15" s="12">
        <v>1.75</v>
      </c>
      <c r="X15" s="12">
        <v>3.5</v>
      </c>
      <c r="Y15" s="12">
        <v>9.25</v>
      </c>
      <c r="Z15" s="12">
        <v>18.75</v>
      </c>
      <c r="AA15" s="12">
        <v>130.25</v>
      </c>
      <c r="AB15" s="12">
        <v>70.25</v>
      </c>
      <c r="AC15" s="12">
        <v>249.25</v>
      </c>
      <c r="AD15" s="12">
        <v>95.25</v>
      </c>
      <c r="AE15" s="12">
        <v>30.75</v>
      </c>
      <c r="AF15" s="12">
        <v>33.5</v>
      </c>
      <c r="AG15" s="12">
        <v>12.75</v>
      </c>
      <c r="AH15" s="12">
        <v>13.75</v>
      </c>
      <c r="AI15" s="12">
        <v>13.5</v>
      </c>
      <c r="AJ15" s="12">
        <v>6</v>
      </c>
      <c r="AK15" s="12">
        <v>19.75</v>
      </c>
      <c r="AL15" s="12">
        <v>41.5</v>
      </c>
      <c r="AM15" s="12">
        <v>3.25</v>
      </c>
      <c r="AN15" s="12">
        <v>17</v>
      </c>
      <c r="AO15" s="12">
        <v>3.75</v>
      </c>
      <c r="AP15" s="12">
        <v>3</v>
      </c>
      <c r="AQ15" s="12">
        <v>31</v>
      </c>
      <c r="AR15" s="12">
        <v>10</v>
      </c>
      <c r="AS15" s="13">
        <v>1616.5</v>
      </c>
      <c r="AT15" s="14"/>
      <c r="AV15" s="17" t="s">
        <v>46</v>
      </c>
      <c r="AW15" s="15">
        <f>SUM(AA3:AD8)</f>
        <v>4845.75</v>
      </c>
      <c r="AX15" s="15">
        <f>SUM(H3:K8,Z3:Z8)</f>
        <v>1553.25</v>
      </c>
      <c r="AY15" s="15">
        <f>SUM(AE3:AJ8)</f>
        <v>1411</v>
      </c>
      <c r="AZ15" s="15">
        <f>SUM(B3:G8)</f>
        <v>2384.5</v>
      </c>
      <c r="BA15" s="15">
        <f>SUM(T3:Y8,AM3:AN8)</f>
        <v>572.25</v>
      </c>
      <c r="BB15" s="15">
        <f>SUM(L3:S8,AK3:AL8)</f>
        <v>2154</v>
      </c>
      <c r="BC15" s="14">
        <f>SUM(AO3:AR8)</f>
        <v>753.75</v>
      </c>
      <c r="BD15" s="9">
        <f t="shared" si="0"/>
        <v>13674.5</v>
      </c>
    </row>
    <row r="16" spans="1:56">
      <c r="A16" s="1" t="s">
        <v>13</v>
      </c>
      <c r="B16" s="12">
        <v>17.75</v>
      </c>
      <c r="C16" s="12">
        <v>30.25</v>
      </c>
      <c r="D16" s="12">
        <v>9.75</v>
      </c>
      <c r="E16" s="12">
        <v>11.25</v>
      </c>
      <c r="F16" s="12">
        <v>38</v>
      </c>
      <c r="G16" s="12">
        <v>25.25</v>
      </c>
      <c r="H16" s="12">
        <v>41.75</v>
      </c>
      <c r="I16" s="12">
        <v>33</v>
      </c>
      <c r="J16" s="12">
        <v>65.5</v>
      </c>
      <c r="K16" s="12">
        <v>81</v>
      </c>
      <c r="L16" s="12">
        <v>177.5</v>
      </c>
      <c r="M16" s="12">
        <v>185.5</v>
      </c>
      <c r="N16" s="12">
        <v>64</v>
      </c>
      <c r="O16" s="12">
        <v>5.25</v>
      </c>
      <c r="P16" s="12">
        <v>90.25</v>
      </c>
      <c r="Q16" s="12">
        <v>59.25</v>
      </c>
      <c r="R16" s="12">
        <v>57.5</v>
      </c>
      <c r="S16" s="12">
        <v>99</v>
      </c>
      <c r="T16" s="12">
        <v>13</v>
      </c>
      <c r="U16" s="12">
        <v>4.75</v>
      </c>
      <c r="V16" s="12">
        <v>8.25</v>
      </c>
      <c r="W16" s="12">
        <v>3.25</v>
      </c>
      <c r="X16" s="12">
        <v>1</v>
      </c>
      <c r="Y16" s="12">
        <v>10.75</v>
      </c>
      <c r="Z16" s="12">
        <v>17.5</v>
      </c>
      <c r="AA16" s="12">
        <v>103</v>
      </c>
      <c r="AB16" s="12">
        <v>74.25</v>
      </c>
      <c r="AC16" s="12">
        <v>214</v>
      </c>
      <c r="AD16" s="12">
        <v>75.75</v>
      </c>
      <c r="AE16" s="12">
        <v>29.25</v>
      </c>
      <c r="AF16" s="12">
        <v>24.25</v>
      </c>
      <c r="AG16" s="12">
        <v>14.75</v>
      </c>
      <c r="AH16" s="12">
        <v>24.75</v>
      </c>
      <c r="AI16" s="12">
        <v>22.75</v>
      </c>
      <c r="AJ16" s="12">
        <v>4.5</v>
      </c>
      <c r="AK16" s="12">
        <v>42.25</v>
      </c>
      <c r="AL16" s="12">
        <v>120.25</v>
      </c>
      <c r="AM16" s="12">
        <v>1.25</v>
      </c>
      <c r="AN16" s="12">
        <v>20.75</v>
      </c>
      <c r="AO16" s="12">
        <v>5</v>
      </c>
      <c r="AP16" s="12">
        <v>5.25</v>
      </c>
      <c r="AQ16" s="12">
        <v>22.25</v>
      </c>
      <c r="AR16" s="12">
        <v>8.25</v>
      </c>
      <c r="AS16" s="13">
        <v>1962.75</v>
      </c>
      <c r="AT16" s="14"/>
      <c r="AV16" s="17" t="s">
        <v>47</v>
      </c>
      <c r="AW16" s="15">
        <f>SUM(AA21:AD26,AA40:AD41)</f>
        <v>5077.25</v>
      </c>
      <c r="AX16" s="15">
        <f>SUM(H21:K26,H40:K41,Z21:Z26,Z40:Z41)</f>
        <v>683</v>
      </c>
      <c r="AY16" s="15">
        <f>SUM(AE21:AJ26,AE40:AJ41)</f>
        <v>950.75</v>
      </c>
      <c r="AZ16" s="15">
        <f>SUM(B21:G26,B40:G41)</f>
        <v>582.5</v>
      </c>
      <c r="BA16" s="15">
        <f>SUM(T21:Y26,T40:Y41,AM21:AN26,AM40:AN41)</f>
        <v>2023.25</v>
      </c>
      <c r="BB16" s="15">
        <f>SUM(L21:S26,L40:S41,AK21:AL26,AK40:AL41)</f>
        <v>998</v>
      </c>
      <c r="BC16" s="14">
        <f>SUM(AO21:AR26,AO40:AR41)</f>
        <v>851.75</v>
      </c>
      <c r="BD16" s="9">
        <f t="shared" si="0"/>
        <v>11166.5</v>
      </c>
    </row>
    <row r="17" spans="1:56">
      <c r="A17" s="1" t="s">
        <v>14</v>
      </c>
      <c r="B17" s="12">
        <v>18.75</v>
      </c>
      <c r="C17" s="12">
        <v>29.5</v>
      </c>
      <c r="D17" s="12">
        <v>9</v>
      </c>
      <c r="E17" s="12">
        <v>11.75</v>
      </c>
      <c r="F17" s="12">
        <v>36</v>
      </c>
      <c r="G17" s="12">
        <v>21.75</v>
      </c>
      <c r="H17" s="12">
        <v>39</v>
      </c>
      <c r="I17" s="12">
        <v>30.5</v>
      </c>
      <c r="J17" s="12">
        <v>45.5</v>
      </c>
      <c r="K17" s="12">
        <v>45</v>
      </c>
      <c r="L17" s="12">
        <v>101.5</v>
      </c>
      <c r="M17" s="12">
        <v>148.75</v>
      </c>
      <c r="N17" s="12">
        <v>59.5</v>
      </c>
      <c r="O17" s="12">
        <v>99.5</v>
      </c>
      <c r="P17" s="12">
        <v>3.75</v>
      </c>
      <c r="Q17" s="12">
        <v>52</v>
      </c>
      <c r="R17" s="12">
        <v>60.75</v>
      </c>
      <c r="S17" s="12">
        <v>106.5</v>
      </c>
      <c r="T17" s="12">
        <v>9</v>
      </c>
      <c r="U17" s="12">
        <v>4.75</v>
      </c>
      <c r="V17" s="12">
        <v>5.5</v>
      </c>
      <c r="W17" s="12">
        <v>0.5</v>
      </c>
      <c r="X17" s="12">
        <v>2.25</v>
      </c>
      <c r="Y17" s="12">
        <v>5</v>
      </c>
      <c r="Z17" s="12">
        <v>16.75</v>
      </c>
      <c r="AA17" s="12">
        <v>68</v>
      </c>
      <c r="AB17" s="12">
        <v>28.25</v>
      </c>
      <c r="AC17" s="12">
        <v>115</v>
      </c>
      <c r="AD17" s="12">
        <v>48.5</v>
      </c>
      <c r="AE17" s="12">
        <v>17.75</v>
      </c>
      <c r="AF17" s="12">
        <v>18</v>
      </c>
      <c r="AG17" s="12">
        <v>7.25</v>
      </c>
      <c r="AH17" s="12">
        <v>11.75</v>
      </c>
      <c r="AI17" s="12">
        <v>12</v>
      </c>
      <c r="AJ17" s="12">
        <v>5.5</v>
      </c>
      <c r="AK17" s="12">
        <v>10.5</v>
      </c>
      <c r="AL17" s="12">
        <v>28.25</v>
      </c>
      <c r="AM17" s="12">
        <v>2.5</v>
      </c>
      <c r="AN17" s="12">
        <v>22.25</v>
      </c>
      <c r="AO17" s="12">
        <v>4.75</v>
      </c>
      <c r="AP17" s="12">
        <v>4.25</v>
      </c>
      <c r="AQ17" s="12">
        <v>15.5</v>
      </c>
      <c r="AR17" s="12">
        <v>5.5</v>
      </c>
      <c r="AS17" s="13">
        <v>1388.25</v>
      </c>
      <c r="AT17" s="14"/>
      <c r="AV17" s="1" t="s">
        <v>48</v>
      </c>
      <c r="AW17" s="14">
        <f>SUM(AA13:AD20,AA38:AD39)</f>
        <v>6619.75</v>
      </c>
      <c r="AX17" s="14">
        <f>SUM(H13:K20,H38:K39,Z13:Z20,Z38:Z39)</f>
        <v>1956.75</v>
      </c>
      <c r="AY17" s="14">
        <f>SUM(AE13:AJ20,AE38:AJ39)</f>
        <v>1465</v>
      </c>
      <c r="AZ17" s="14">
        <f>SUM(B13:G20,B38:G39)</f>
        <v>1863.75</v>
      </c>
      <c r="BA17" s="14">
        <f>SUM(T13:Y20,T38:Y39,AM13:AN20,AM38:AN39)</f>
        <v>937</v>
      </c>
      <c r="BB17" s="14">
        <f>SUM(L13:S20,L38:S39,AK13:AL20,AK38:AL39)</f>
        <v>6892.75</v>
      </c>
      <c r="BC17" s="14">
        <f>SUM(AO13:AR20,AO38:AR39)</f>
        <v>703.25</v>
      </c>
      <c r="BD17" s="9">
        <f t="shared" si="0"/>
        <v>20438.25</v>
      </c>
    </row>
    <row r="18" spans="1:56">
      <c r="A18" s="1" t="s">
        <v>15</v>
      </c>
      <c r="B18" s="12">
        <v>8.25</v>
      </c>
      <c r="C18" s="12">
        <v>11.25</v>
      </c>
      <c r="D18" s="12">
        <v>4</v>
      </c>
      <c r="E18" s="12">
        <v>3.25</v>
      </c>
      <c r="F18" s="12">
        <v>19.75</v>
      </c>
      <c r="G18" s="12">
        <v>9.25</v>
      </c>
      <c r="H18" s="12">
        <v>12.5</v>
      </c>
      <c r="I18" s="12">
        <v>12.75</v>
      </c>
      <c r="J18" s="12">
        <v>25</v>
      </c>
      <c r="K18" s="12">
        <v>14.5</v>
      </c>
      <c r="L18" s="12">
        <v>39.75</v>
      </c>
      <c r="M18" s="12">
        <v>98</v>
      </c>
      <c r="N18" s="12">
        <v>25</v>
      </c>
      <c r="O18" s="12">
        <v>63.5</v>
      </c>
      <c r="P18" s="12">
        <v>50.25</v>
      </c>
      <c r="Q18" s="12">
        <v>2.75</v>
      </c>
      <c r="R18" s="12">
        <v>28.75</v>
      </c>
      <c r="S18" s="12">
        <v>61</v>
      </c>
      <c r="T18" s="12">
        <v>8.75</v>
      </c>
      <c r="U18" s="12">
        <v>3</v>
      </c>
      <c r="V18" s="12">
        <v>4.25</v>
      </c>
      <c r="W18" s="12">
        <v>1.25</v>
      </c>
      <c r="X18" s="12">
        <v>1.5</v>
      </c>
      <c r="Y18" s="12">
        <v>4.25</v>
      </c>
      <c r="Z18" s="12">
        <v>5.25</v>
      </c>
      <c r="AA18" s="12">
        <v>43</v>
      </c>
      <c r="AB18" s="12">
        <v>25</v>
      </c>
      <c r="AC18" s="12">
        <v>83</v>
      </c>
      <c r="AD18" s="12">
        <v>34</v>
      </c>
      <c r="AE18" s="12">
        <v>12.5</v>
      </c>
      <c r="AF18" s="12">
        <v>13</v>
      </c>
      <c r="AG18" s="12">
        <v>7.75</v>
      </c>
      <c r="AH18" s="12">
        <v>7</v>
      </c>
      <c r="AI18" s="12">
        <v>11.75</v>
      </c>
      <c r="AJ18" s="12">
        <v>2.25</v>
      </c>
      <c r="AK18" s="12">
        <v>10</v>
      </c>
      <c r="AL18" s="12">
        <v>21.25</v>
      </c>
      <c r="AM18" s="12">
        <v>0.25</v>
      </c>
      <c r="AN18" s="12">
        <v>12.25</v>
      </c>
      <c r="AO18" s="12">
        <v>2.5</v>
      </c>
      <c r="AP18" s="12">
        <v>2.5</v>
      </c>
      <c r="AQ18" s="12">
        <v>6</v>
      </c>
      <c r="AR18" s="12">
        <v>3.25</v>
      </c>
      <c r="AS18" s="13">
        <v>815</v>
      </c>
      <c r="AT18" s="14"/>
      <c r="AV18" s="9" t="s">
        <v>58</v>
      </c>
      <c r="AW18" s="15">
        <f>SUM(AA42:AD45)</f>
        <v>4277</v>
      </c>
      <c r="AX18" s="9">
        <f>SUM(Z42:Z45,H42:K45)</f>
        <v>269.5</v>
      </c>
      <c r="AY18" s="9">
        <f>SUM(AE42:AJ45)</f>
        <v>1431.75</v>
      </c>
      <c r="AZ18" s="9">
        <f>SUM(B42:G45)</f>
        <v>462.75</v>
      </c>
      <c r="BA18" s="9">
        <f>SUM(T42:Y45, AM42:AN45)</f>
        <v>550.25</v>
      </c>
      <c r="BB18" s="9">
        <f>SUM(AK42:AL45,L42:S45)</f>
        <v>476.75</v>
      </c>
      <c r="BC18" s="9">
        <f>SUM(AO42:AR45)</f>
        <v>712.5</v>
      </c>
      <c r="BD18" s="9">
        <f t="shared" si="0"/>
        <v>8180.5</v>
      </c>
    </row>
    <row r="19" spans="1:56">
      <c r="A19" s="1" t="s">
        <v>16</v>
      </c>
      <c r="B19" s="12">
        <v>7.75</v>
      </c>
      <c r="C19" s="12">
        <v>13.5</v>
      </c>
      <c r="D19" s="12">
        <v>7</v>
      </c>
      <c r="E19" s="12">
        <v>5.75</v>
      </c>
      <c r="F19" s="12">
        <v>31</v>
      </c>
      <c r="G19" s="12">
        <v>17</v>
      </c>
      <c r="H19" s="12">
        <v>14.25</v>
      </c>
      <c r="I19" s="12">
        <v>13.25</v>
      </c>
      <c r="J19" s="12">
        <v>33.75</v>
      </c>
      <c r="K19" s="12">
        <v>29.5</v>
      </c>
      <c r="L19" s="12">
        <v>38</v>
      </c>
      <c r="M19" s="12">
        <v>99.25</v>
      </c>
      <c r="N19" s="12">
        <v>22.25</v>
      </c>
      <c r="O19" s="12">
        <v>58</v>
      </c>
      <c r="P19" s="12">
        <v>62.5</v>
      </c>
      <c r="Q19" s="12">
        <v>31.5</v>
      </c>
      <c r="R19" s="12">
        <v>2.5</v>
      </c>
      <c r="S19" s="12">
        <v>56</v>
      </c>
      <c r="T19" s="12">
        <v>9.25</v>
      </c>
      <c r="U19" s="12">
        <v>6</v>
      </c>
      <c r="V19" s="12">
        <v>5.75</v>
      </c>
      <c r="W19" s="12">
        <v>1</v>
      </c>
      <c r="X19" s="12">
        <v>1</v>
      </c>
      <c r="Y19" s="12">
        <v>6</v>
      </c>
      <c r="Z19" s="12">
        <v>9.5</v>
      </c>
      <c r="AA19" s="12">
        <v>85.25</v>
      </c>
      <c r="AB19" s="12">
        <v>38</v>
      </c>
      <c r="AC19" s="12">
        <v>170.25</v>
      </c>
      <c r="AD19" s="12">
        <v>46.25</v>
      </c>
      <c r="AE19" s="12">
        <v>16.5</v>
      </c>
      <c r="AF19" s="12">
        <v>11.5</v>
      </c>
      <c r="AG19" s="12">
        <v>11</v>
      </c>
      <c r="AH19" s="12">
        <v>13</v>
      </c>
      <c r="AI19" s="12">
        <v>12</v>
      </c>
      <c r="AJ19" s="12">
        <v>8.75</v>
      </c>
      <c r="AK19" s="12">
        <v>8.75</v>
      </c>
      <c r="AL19" s="12">
        <v>25.25</v>
      </c>
      <c r="AM19" s="12">
        <v>2.5</v>
      </c>
      <c r="AN19" s="12">
        <v>12.5</v>
      </c>
      <c r="AO19" s="12">
        <v>3</v>
      </c>
      <c r="AP19" s="12">
        <v>3.75</v>
      </c>
      <c r="AQ19" s="12">
        <v>22.25</v>
      </c>
      <c r="AR19" s="12">
        <v>3.75</v>
      </c>
      <c r="AS19" s="13">
        <v>1075.5</v>
      </c>
      <c r="AT19" s="14"/>
      <c r="AV19" s="9" t="s">
        <v>49</v>
      </c>
      <c r="AW19" s="15">
        <f>SUM(AW12:AW18)</f>
        <v>39026.25</v>
      </c>
      <c r="AX19" s="9">
        <f t="shared" ref="AX19:BC19" si="1">SUM(AX12:AX18)</f>
        <v>10932.5</v>
      </c>
      <c r="AY19" s="9">
        <f t="shared" si="1"/>
        <v>22063.5</v>
      </c>
      <c r="AZ19" s="9">
        <f t="shared" si="1"/>
        <v>12715.5</v>
      </c>
      <c r="BA19" s="9">
        <f t="shared" si="1"/>
        <v>10419.5</v>
      </c>
      <c r="BB19" s="9">
        <f t="shared" si="1"/>
        <v>20272.25</v>
      </c>
      <c r="BC19" s="9">
        <f t="shared" si="1"/>
        <v>9564.25</v>
      </c>
      <c r="BD19" s="9">
        <f t="shared" si="0"/>
        <v>124993.75</v>
      </c>
    </row>
    <row r="20" spans="1:56">
      <c r="A20" s="1" t="s">
        <v>17</v>
      </c>
      <c r="B20" s="12">
        <v>19.75</v>
      </c>
      <c r="C20" s="12">
        <v>37.75</v>
      </c>
      <c r="D20" s="12">
        <v>25.75</v>
      </c>
      <c r="E20" s="12">
        <v>19</v>
      </c>
      <c r="F20" s="12">
        <v>139.75</v>
      </c>
      <c r="G20" s="12">
        <v>30</v>
      </c>
      <c r="H20" s="12">
        <v>42.5</v>
      </c>
      <c r="I20" s="12">
        <v>25.5</v>
      </c>
      <c r="J20" s="12">
        <v>50.75</v>
      </c>
      <c r="K20" s="12">
        <v>56.75</v>
      </c>
      <c r="L20" s="12">
        <v>67</v>
      </c>
      <c r="M20" s="12">
        <v>171.75</v>
      </c>
      <c r="N20" s="12">
        <v>29.5</v>
      </c>
      <c r="O20" s="12">
        <v>115</v>
      </c>
      <c r="P20" s="12">
        <v>110.25</v>
      </c>
      <c r="Q20" s="12">
        <v>61.25</v>
      </c>
      <c r="R20" s="12">
        <v>62.5</v>
      </c>
      <c r="S20" s="12">
        <v>14.5</v>
      </c>
      <c r="T20" s="12">
        <v>18</v>
      </c>
      <c r="U20" s="12">
        <v>9.75</v>
      </c>
      <c r="V20" s="12">
        <v>13.5</v>
      </c>
      <c r="W20" s="12">
        <v>4</v>
      </c>
      <c r="X20" s="12">
        <v>2</v>
      </c>
      <c r="Y20" s="12">
        <v>13.5</v>
      </c>
      <c r="Z20" s="12">
        <v>9.75</v>
      </c>
      <c r="AA20" s="12">
        <v>190.5</v>
      </c>
      <c r="AB20" s="12">
        <v>89.5</v>
      </c>
      <c r="AC20" s="12">
        <v>371.5</v>
      </c>
      <c r="AD20" s="12">
        <v>166.75</v>
      </c>
      <c r="AE20" s="12">
        <v>25.75</v>
      </c>
      <c r="AF20" s="12">
        <v>20.5</v>
      </c>
      <c r="AG20" s="12">
        <v>16.25</v>
      </c>
      <c r="AH20" s="12">
        <v>18.75</v>
      </c>
      <c r="AI20" s="12">
        <v>24.75</v>
      </c>
      <c r="AJ20" s="12">
        <v>4.5</v>
      </c>
      <c r="AK20" s="12">
        <v>12</v>
      </c>
      <c r="AL20" s="12">
        <v>49</v>
      </c>
      <c r="AM20" s="12">
        <v>5.5</v>
      </c>
      <c r="AN20" s="12">
        <v>28.75</v>
      </c>
      <c r="AO20" s="12">
        <v>2</v>
      </c>
      <c r="AP20" s="12">
        <v>4.5</v>
      </c>
      <c r="AQ20" s="12">
        <v>71</v>
      </c>
      <c r="AR20" s="12">
        <v>6.75</v>
      </c>
      <c r="AS20" s="13">
        <v>2258</v>
      </c>
      <c r="AT20" s="14"/>
      <c r="AV20" s="18"/>
      <c r="AW20" s="15"/>
    </row>
    <row r="21" spans="1:56">
      <c r="A21" s="1" t="s">
        <v>18</v>
      </c>
      <c r="B21" s="12">
        <v>13</v>
      </c>
      <c r="C21" s="12">
        <v>14.25</v>
      </c>
      <c r="D21" s="12">
        <v>10.25</v>
      </c>
      <c r="E21" s="12">
        <v>8.75</v>
      </c>
      <c r="F21" s="12">
        <v>31.75</v>
      </c>
      <c r="G21" s="12">
        <v>15</v>
      </c>
      <c r="H21" s="12">
        <v>33.5</v>
      </c>
      <c r="I21" s="12">
        <v>18</v>
      </c>
      <c r="J21" s="12">
        <v>34.75</v>
      </c>
      <c r="K21" s="12">
        <v>6.25</v>
      </c>
      <c r="L21" s="12">
        <v>27</v>
      </c>
      <c r="M21" s="12">
        <v>71.5</v>
      </c>
      <c r="N21" s="12">
        <v>9</v>
      </c>
      <c r="O21" s="12">
        <v>13</v>
      </c>
      <c r="P21" s="12">
        <v>8.5</v>
      </c>
      <c r="Q21" s="12">
        <v>7.75</v>
      </c>
      <c r="R21" s="12">
        <v>5.75</v>
      </c>
      <c r="S21" s="12">
        <v>18</v>
      </c>
      <c r="T21" s="12">
        <v>6</v>
      </c>
      <c r="U21" s="12">
        <v>32.75</v>
      </c>
      <c r="V21" s="12">
        <v>158</v>
      </c>
      <c r="W21" s="12">
        <v>51</v>
      </c>
      <c r="X21" s="12">
        <v>19.25</v>
      </c>
      <c r="Y21" s="12">
        <v>30.75</v>
      </c>
      <c r="Z21" s="12">
        <v>5</v>
      </c>
      <c r="AA21" s="12">
        <v>146.25</v>
      </c>
      <c r="AB21" s="12">
        <v>64.75</v>
      </c>
      <c r="AC21" s="12">
        <v>187.75</v>
      </c>
      <c r="AD21" s="12">
        <v>109.5</v>
      </c>
      <c r="AE21" s="12">
        <v>24.5</v>
      </c>
      <c r="AF21" s="12">
        <v>20.75</v>
      </c>
      <c r="AG21" s="12">
        <v>16</v>
      </c>
      <c r="AH21" s="12">
        <v>19.75</v>
      </c>
      <c r="AI21" s="12">
        <v>18.25</v>
      </c>
      <c r="AJ21" s="12">
        <v>9.75</v>
      </c>
      <c r="AK21" s="12">
        <v>3.5</v>
      </c>
      <c r="AL21" s="12">
        <v>11.75</v>
      </c>
      <c r="AM21" s="12">
        <v>17</v>
      </c>
      <c r="AN21" s="12">
        <v>125.5</v>
      </c>
      <c r="AO21" s="12">
        <v>6.5</v>
      </c>
      <c r="AP21" s="12">
        <v>7.5</v>
      </c>
      <c r="AQ21" s="12">
        <v>68.75</v>
      </c>
      <c r="AR21" s="12">
        <v>8.5</v>
      </c>
      <c r="AS21" s="13">
        <v>1515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4.25</v>
      </c>
      <c r="C22" s="12">
        <v>7</v>
      </c>
      <c r="D22" s="12">
        <v>9.75</v>
      </c>
      <c r="E22" s="12">
        <v>6.25</v>
      </c>
      <c r="F22" s="12">
        <v>24.75</v>
      </c>
      <c r="G22" s="12">
        <v>11.75</v>
      </c>
      <c r="H22" s="12">
        <v>18</v>
      </c>
      <c r="I22" s="12">
        <v>14</v>
      </c>
      <c r="J22" s="12">
        <v>28.5</v>
      </c>
      <c r="K22" s="12">
        <v>7</v>
      </c>
      <c r="L22" s="12">
        <v>14.5</v>
      </c>
      <c r="M22" s="12">
        <v>77</v>
      </c>
      <c r="N22" s="12">
        <v>5.75</v>
      </c>
      <c r="O22" s="12">
        <v>4.75</v>
      </c>
      <c r="P22" s="12">
        <v>3</v>
      </c>
      <c r="Q22" s="12">
        <v>2.5</v>
      </c>
      <c r="R22" s="12">
        <v>6.75</v>
      </c>
      <c r="S22" s="12">
        <v>12.75</v>
      </c>
      <c r="T22" s="12">
        <v>34.25</v>
      </c>
      <c r="U22" s="12">
        <v>6</v>
      </c>
      <c r="V22" s="12">
        <v>57</v>
      </c>
      <c r="W22" s="12">
        <v>14.75</v>
      </c>
      <c r="X22" s="12">
        <v>14.25</v>
      </c>
      <c r="Y22" s="12">
        <v>39</v>
      </c>
      <c r="Z22" s="12">
        <v>1.25</v>
      </c>
      <c r="AA22" s="12">
        <v>208.75</v>
      </c>
      <c r="AB22" s="12">
        <v>84.5</v>
      </c>
      <c r="AC22" s="12">
        <v>242.5</v>
      </c>
      <c r="AD22" s="12">
        <v>120.75</v>
      </c>
      <c r="AE22" s="12">
        <v>24.5</v>
      </c>
      <c r="AF22" s="12">
        <v>18.75</v>
      </c>
      <c r="AG22" s="12">
        <v>10.25</v>
      </c>
      <c r="AH22" s="12">
        <v>11</v>
      </c>
      <c r="AI22" s="12">
        <v>16.75</v>
      </c>
      <c r="AJ22" s="12">
        <v>5</v>
      </c>
      <c r="AK22" s="12">
        <v>2.75</v>
      </c>
      <c r="AL22" s="12">
        <v>5</v>
      </c>
      <c r="AM22" s="12">
        <v>6.25</v>
      </c>
      <c r="AN22" s="12">
        <v>33.25</v>
      </c>
      <c r="AO22" s="12">
        <v>4.25</v>
      </c>
      <c r="AP22" s="12">
        <v>6.5</v>
      </c>
      <c r="AQ22" s="12">
        <v>116.75</v>
      </c>
      <c r="AR22" s="12">
        <v>12</v>
      </c>
      <c r="AS22" s="13">
        <v>1354.25</v>
      </c>
      <c r="AT22" s="14"/>
      <c r="AV22" s="17" t="s">
        <v>43</v>
      </c>
      <c r="AW22" s="15">
        <f>AW12</f>
        <v>1751.25</v>
      </c>
      <c r="AX22" s="15"/>
      <c r="AY22" s="15"/>
    </row>
    <row r="23" spans="1:56">
      <c r="A23" s="1" t="s">
        <v>20</v>
      </c>
      <c r="B23" s="12">
        <v>6.5</v>
      </c>
      <c r="C23" s="12">
        <v>8</v>
      </c>
      <c r="D23" s="12">
        <v>10.75</v>
      </c>
      <c r="E23" s="12">
        <v>13.5</v>
      </c>
      <c r="F23" s="12">
        <v>55.75</v>
      </c>
      <c r="G23" s="12">
        <v>13</v>
      </c>
      <c r="H23" s="12">
        <v>29.75</v>
      </c>
      <c r="I23" s="12">
        <v>22.25</v>
      </c>
      <c r="J23" s="12">
        <v>46.75</v>
      </c>
      <c r="K23" s="12">
        <v>7</v>
      </c>
      <c r="L23" s="12">
        <v>11.75</v>
      </c>
      <c r="M23" s="12">
        <v>66.75</v>
      </c>
      <c r="N23" s="12">
        <v>7.75</v>
      </c>
      <c r="O23" s="12">
        <v>8.25</v>
      </c>
      <c r="P23" s="12">
        <v>6.75</v>
      </c>
      <c r="Q23" s="12">
        <v>2.75</v>
      </c>
      <c r="R23" s="12">
        <v>6.5</v>
      </c>
      <c r="S23" s="12">
        <v>13.75</v>
      </c>
      <c r="T23" s="12">
        <v>168</v>
      </c>
      <c r="U23" s="12">
        <v>57.25</v>
      </c>
      <c r="V23" s="12">
        <v>6.25</v>
      </c>
      <c r="W23" s="12">
        <v>33.75</v>
      </c>
      <c r="X23" s="12">
        <v>24.75</v>
      </c>
      <c r="Y23" s="12">
        <v>60.25</v>
      </c>
      <c r="Z23" s="12">
        <v>5.5</v>
      </c>
      <c r="AA23" s="12">
        <v>296.25</v>
      </c>
      <c r="AB23" s="12">
        <v>151.5</v>
      </c>
      <c r="AC23" s="12">
        <v>361.75</v>
      </c>
      <c r="AD23" s="12">
        <v>171</v>
      </c>
      <c r="AE23" s="12">
        <v>27</v>
      </c>
      <c r="AF23" s="12">
        <v>31.5</v>
      </c>
      <c r="AG23" s="12">
        <v>22.75</v>
      </c>
      <c r="AH23" s="12">
        <v>12.25</v>
      </c>
      <c r="AI23" s="12">
        <v>21.75</v>
      </c>
      <c r="AJ23" s="12">
        <v>8.25</v>
      </c>
      <c r="AK23" s="12">
        <v>2</v>
      </c>
      <c r="AL23" s="12">
        <v>4.5</v>
      </c>
      <c r="AM23" s="12">
        <v>15.25</v>
      </c>
      <c r="AN23" s="12">
        <v>60.75</v>
      </c>
      <c r="AO23" s="12">
        <v>6.25</v>
      </c>
      <c r="AP23" s="12">
        <v>6.5</v>
      </c>
      <c r="AQ23" s="12">
        <v>145.25</v>
      </c>
      <c r="AR23" s="12">
        <v>17.5</v>
      </c>
      <c r="AS23" s="13">
        <v>2055.25</v>
      </c>
      <c r="AT23" s="14"/>
      <c r="AV23" s="17" t="s">
        <v>44</v>
      </c>
      <c r="AW23" s="15">
        <f>AW13+AX12</f>
        <v>9139.75</v>
      </c>
      <c r="AX23" s="15">
        <f>AX13</f>
        <v>537.75</v>
      </c>
      <c r="AY23" s="15"/>
      <c r="AZ23" s="15"/>
    </row>
    <row r="24" spans="1:56">
      <c r="A24" s="1" t="s">
        <v>21</v>
      </c>
      <c r="B24" s="12">
        <v>1.75</v>
      </c>
      <c r="C24" s="12">
        <v>3.25</v>
      </c>
      <c r="D24" s="12">
        <v>6.5</v>
      </c>
      <c r="E24" s="12">
        <v>4</v>
      </c>
      <c r="F24" s="12">
        <v>29.5</v>
      </c>
      <c r="G24" s="12">
        <v>6</v>
      </c>
      <c r="H24" s="12">
        <v>12.75</v>
      </c>
      <c r="I24" s="12">
        <v>8</v>
      </c>
      <c r="J24" s="12">
        <v>19.5</v>
      </c>
      <c r="K24" s="12">
        <v>3.25</v>
      </c>
      <c r="L24" s="12">
        <v>10.5</v>
      </c>
      <c r="M24" s="12">
        <v>26</v>
      </c>
      <c r="N24" s="12">
        <v>0.75</v>
      </c>
      <c r="O24" s="12">
        <v>3</v>
      </c>
      <c r="P24" s="12">
        <v>2.25</v>
      </c>
      <c r="Q24" s="12">
        <v>0.75</v>
      </c>
      <c r="R24" s="12">
        <v>2.5</v>
      </c>
      <c r="S24" s="12">
        <v>3.75</v>
      </c>
      <c r="T24" s="12">
        <v>56.25</v>
      </c>
      <c r="U24" s="12">
        <v>15.25</v>
      </c>
      <c r="V24" s="12">
        <v>35.25</v>
      </c>
      <c r="W24" s="12">
        <v>4.25</v>
      </c>
      <c r="X24" s="12">
        <v>7.25</v>
      </c>
      <c r="Y24" s="12">
        <v>34</v>
      </c>
      <c r="Z24" s="12">
        <v>4.5</v>
      </c>
      <c r="AA24" s="12">
        <v>174.25</v>
      </c>
      <c r="AB24" s="12">
        <v>86.75</v>
      </c>
      <c r="AC24" s="12">
        <v>170.5</v>
      </c>
      <c r="AD24" s="12">
        <v>105.25</v>
      </c>
      <c r="AE24" s="12">
        <v>19.5</v>
      </c>
      <c r="AF24" s="12">
        <v>17.75</v>
      </c>
      <c r="AG24" s="12">
        <v>8.5</v>
      </c>
      <c r="AH24" s="12">
        <v>4</v>
      </c>
      <c r="AI24" s="12">
        <v>7.5</v>
      </c>
      <c r="AJ24" s="12">
        <v>1.25</v>
      </c>
      <c r="AK24" s="12">
        <v>1.75</v>
      </c>
      <c r="AL24" s="12">
        <v>2.5</v>
      </c>
      <c r="AM24" s="12">
        <v>5.5</v>
      </c>
      <c r="AN24" s="12">
        <v>13.25</v>
      </c>
      <c r="AO24" s="12">
        <v>1.5</v>
      </c>
      <c r="AP24" s="12">
        <v>1.75</v>
      </c>
      <c r="AQ24" s="12">
        <v>71.5</v>
      </c>
      <c r="AR24" s="12">
        <v>4.5</v>
      </c>
      <c r="AS24" s="13">
        <v>998.25</v>
      </c>
      <c r="AT24" s="14"/>
      <c r="AV24" s="17" t="s">
        <v>45</v>
      </c>
      <c r="AW24" s="15">
        <f>AW14+AY12</f>
        <v>23159.5</v>
      </c>
      <c r="AX24" s="15">
        <f>AX14+AY13</f>
        <v>2612.5</v>
      </c>
      <c r="AY24" s="15">
        <f>AY14</f>
        <v>4280.75</v>
      </c>
      <c r="AZ24" s="15"/>
      <c r="BA24" s="15"/>
    </row>
    <row r="25" spans="1:56">
      <c r="A25" s="1" t="s">
        <v>22</v>
      </c>
      <c r="B25" s="12">
        <v>2.25</v>
      </c>
      <c r="C25" s="12">
        <v>6.25</v>
      </c>
      <c r="D25" s="12">
        <v>6.25</v>
      </c>
      <c r="E25" s="12">
        <v>2.5</v>
      </c>
      <c r="F25" s="12">
        <v>23.25</v>
      </c>
      <c r="G25" s="12">
        <v>6</v>
      </c>
      <c r="H25" s="12">
        <v>13</v>
      </c>
      <c r="I25" s="12">
        <v>9</v>
      </c>
      <c r="J25" s="12">
        <v>21</v>
      </c>
      <c r="K25" s="12">
        <v>4.25</v>
      </c>
      <c r="L25" s="12">
        <v>7.5</v>
      </c>
      <c r="M25" s="12">
        <v>22.5</v>
      </c>
      <c r="N25" s="12">
        <v>3.25</v>
      </c>
      <c r="O25" s="12">
        <v>2</v>
      </c>
      <c r="P25" s="12">
        <v>1.75</v>
      </c>
      <c r="Q25" s="12">
        <v>0.75</v>
      </c>
      <c r="R25" s="12">
        <v>1.5</v>
      </c>
      <c r="S25" s="12">
        <v>4</v>
      </c>
      <c r="T25" s="12">
        <v>19.75</v>
      </c>
      <c r="U25" s="12">
        <v>17.25</v>
      </c>
      <c r="V25" s="12">
        <v>21.5</v>
      </c>
      <c r="W25" s="12">
        <v>13</v>
      </c>
      <c r="X25" s="12">
        <v>2.25</v>
      </c>
      <c r="Y25" s="12">
        <v>41.25</v>
      </c>
      <c r="Z25" s="12">
        <v>1.5</v>
      </c>
      <c r="AA25" s="12">
        <v>149.75</v>
      </c>
      <c r="AB25" s="12">
        <v>73.25</v>
      </c>
      <c r="AC25" s="12">
        <v>149.75</v>
      </c>
      <c r="AD25" s="12">
        <v>73.75</v>
      </c>
      <c r="AE25" s="12">
        <v>22.25</v>
      </c>
      <c r="AF25" s="12">
        <v>14.5</v>
      </c>
      <c r="AG25" s="12">
        <v>10.25</v>
      </c>
      <c r="AH25" s="12">
        <v>6.5</v>
      </c>
      <c r="AI25" s="12">
        <v>9.75</v>
      </c>
      <c r="AJ25" s="12">
        <v>1</v>
      </c>
      <c r="AK25" s="12">
        <v>1.25</v>
      </c>
      <c r="AL25" s="12">
        <v>2</v>
      </c>
      <c r="AM25" s="12">
        <v>3.25</v>
      </c>
      <c r="AN25" s="12">
        <v>8.5</v>
      </c>
      <c r="AO25" s="12">
        <v>4.25</v>
      </c>
      <c r="AP25" s="12">
        <v>1.5</v>
      </c>
      <c r="AQ25" s="12">
        <v>48.25</v>
      </c>
      <c r="AR25" s="12">
        <v>5.5</v>
      </c>
      <c r="AS25" s="13">
        <v>838.75</v>
      </c>
      <c r="AT25" s="14"/>
      <c r="AV25" s="17" t="s">
        <v>46</v>
      </c>
      <c r="AW25" s="15">
        <f>AW15+AZ12</f>
        <v>9455</v>
      </c>
      <c r="AX25" s="15">
        <f>AX15+AZ13</f>
        <v>3002.25</v>
      </c>
      <c r="AY25" s="15">
        <f>AY15+AZ14</f>
        <v>2774.75</v>
      </c>
      <c r="AZ25" s="15">
        <f>AZ15</f>
        <v>2384.5</v>
      </c>
      <c r="BA25" s="15"/>
      <c r="BB25" s="15"/>
      <c r="BC25" s="14"/>
    </row>
    <row r="26" spans="1:56">
      <c r="A26" s="1" t="s">
        <v>23</v>
      </c>
      <c r="B26" s="12">
        <v>13</v>
      </c>
      <c r="C26" s="12">
        <v>10.25</v>
      </c>
      <c r="D26" s="12">
        <v>19.25</v>
      </c>
      <c r="E26" s="12">
        <v>9.5</v>
      </c>
      <c r="F26" s="12">
        <v>30.25</v>
      </c>
      <c r="G26" s="12">
        <v>13.5</v>
      </c>
      <c r="H26" s="12">
        <v>25.75</v>
      </c>
      <c r="I26" s="12">
        <v>33.5</v>
      </c>
      <c r="J26" s="12">
        <v>39.25</v>
      </c>
      <c r="K26" s="12">
        <v>11.5</v>
      </c>
      <c r="L26" s="12">
        <v>20.5</v>
      </c>
      <c r="M26" s="12">
        <v>67</v>
      </c>
      <c r="N26" s="12">
        <v>6.5</v>
      </c>
      <c r="O26" s="12">
        <v>8</v>
      </c>
      <c r="P26" s="12">
        <v>5.25</v>
      </c>
      <c r="Q26" s="12">
        <v>3.25</v>
      </c>
      <c r="R26" s="12">
        <v>3.75</v>
      </c>
      <c r="S26" s="12">
        <v>15</v>
      </c>
      <c r="T26" s="12">
        <v>31.5</v>
      </c>
      <c r="U26" s="12">
        <v>39.5</v>
      </c>
      <c r="V26" s="12">
        <v>61</v>
      </c>
      <c r="W26" s="12">
        <v>41</v>
      </c>
      <c r="X26" s="12">
        <v>36.25</v>
      </c>
      <c r="Y26" s="12">
        <v>6.75</v>
      </c>
      <c r="Z26" s="12">
        <v>11.75</v>
      </c>
      <c r="AA26" s="12">
        <v>280</v>
      </c>
      <c r="AB26" s="12">
        <v>200</v>
      </c>
      <c r="AC26" s="12">
        <v>417.75</v>
      </c>
      <c r="AD26" s="12">
        <v>249</v>
      </c>
      <c r="AE26" s="12">
        <v>121</v>
      </c>
      <c r="AF26" s="12">
        <v>88.75</v>
      </c>
      <c r="AG26" s="12">
        <v>28.75</v>
      </c>
      <c r="AH26" s="12">
        <v>14</v>
      </c>
      <c r="AI26" s="12">
        <v>16.75</v>
      </c>
      <c r="AJ26" s="12">
        <v>2.75</v>
      </c>
      <c r="AK26" s="12">
        <v>3.75</v>
      </c>
      <c r="AL26" s="12">
        <v>9.5</v>
      </c>
      <c r="AM26" s="12">
        <v>5.5</v>
      </c>
      <c r="AN26" s="12">
        <v>20.75</v>
      </c>
      <c r="AO26" s="12">
        <v>2.75</v>
      </c>
      <c r="AP26" s="12">
        <v>6</v>
      </c>
      <c r="AQ26" s="12">
        <v>115</v>
      </c>
      <c r="AR26" s="12">
        <v>20.75</v>
      </c>
      <c r="AS26" s="13">
        <v>2165.5</v>
      </c>
      <c r="AT26" s="14"/>
      <c r="AV26" s="9" t="s">
        <v>47</v>
      </c>
      <c r="AW26" s="15">
        <f>AW16+BA12</f>
        <v>9885</v>
      </c>
      <c r="AX26" s="9">
        <f>AX16+BA13</f>
        <v>1292.5</v>
      </c>
      <c r="AY26" s="9">
        <f>AY16+BA14</f>
        <v>1870.25</v>
      </c>
      <c r="AZ26" s="9">
        <f>AZ16+BA15</f>
        <v>1154.75</v>
      </c>
      <c r="BA26" s="9">
        <f>BA16</f>
        <v>2023.25</v>
      </c>
    </row>
    <row r="27" spans="1:56">
      <c r="A27" s="1" t="s">
        <v>24</v>
      </c>
      <c r="B27" s="12">
        <v>11</v>
      </c>
      <c r="C27" s="12">
        <v>15.5</v>
      </c>
      <c r="D27" s="12">
        <v>6</v>
      </c>
      <c r="E27" s="12">
        <v>7.75</v>
      </c>
      <c r="F27" s="12">
        <v>38.5</v>
      </c>
      <c r="G27" s="12">
        <v>31.75</v>
      </c>
      <c r="H27" s="12">
        <v>32.25</v>
      </c>
      <c r="I27" s="12">
        <v>21.5</v>
      </c>
      <c r="J27" s="12">
        <v>37.75</v>
      </c>
      <c r="K27" s="12">
        <v>27.75</v>
      </c>
      <c r="L27" s="12">
        <v>64.25</v>
      </c>
      <c r="M27" s="12">
        <v>52.75</v>
      </c>
      <c r="N27" s="12">
        <v>14</v>
      </c>
      <c r="O27" s="12">
        <v>23.75</v>
      </c>
      <c r="P27" s="12">
        <v>19.25</v>
      </c>
      <c r="Q27" s="12">
        <v>4</v>
      </c>
      <c r="R27" s="12">
        <v>11.5</v>
      </c>
      <c r="S27" s="12">
        <v>6</v>
      </c>
      <c r="T27" s="12">
        <v>5.75</v>
      </c>
      <c r="U27" s="12">
        <v>1.25</v>
      </c>
      <c r="V27" s="12">
        <v>6.5</v>
      </c>
      <c r="W27" s="12">
        <v>3.75</v>
      </c>
      <c r="X27" s="12">
        <v>1.75</v>
      </c>
      <c r="Y27" s="12">
        <v>10</v>
      </c>
      <c r="Z27" s="12">
        <v>3.75</v>
      </c>
      <c r="AA27" s="12">
        <v>270.5</v>
      </c>
      <c r="AB27" s="12">
        <v>155</v>
      </c>
      <c r="AC27" s="12">
        <v>438.5</v>
      </c>
      <c r="AD27" s="12">
        <v>203.75</v>
      </c>
      <c r="AE27" s="12">
        <v>99</v>
      </c>
      <c r="AF27" s="12">
        <v>77</v>
      </c>
      <c r="AG27" s="12">
        <v>17.25</v>
      </c>
      <c r="AH27" s="12">
        <v>23.75</v>
      </c>
      <c r="AI27" s="12">
        <v>12.25</v>
      </c>
      <c r="AJ27" s="12">
        <v>7.25</v>
      </c>
      <c r="AK27" s="12">
        <v>5</v>
      </c>
      <c r="AL27" s="12">
        <v>14.75</v>
      </c>
      <c r="AM27" s="12">
        <v>0.5</v>
      </c>
      <c r="AN27" s="12">
        <v>15.25</v>
      </c>
      <c r="AO27" s="12">
        <v>2.5</v>
      </c>
      <c r="AP27" s="12">
        <v>4</v>
      </c>
      <c r="AQ27" s="12">
        <v>33</v>
      </c>
      <c r="AR27" s="12">
        <v>9.25</v>
      </c>
      <c r="AS27" s="13">
        <v>1846.5</v>
      </c>
      <c r="AT27" s="14"/>
      <c r="AV27" s="9" t="s">
        <v>48</v>
      </c>
      <c r="AW27" s="15">
        <f>AW17+BB12</f>
        <v>13013.5</v>
      </c>
      <c r="AX27" s="9">
        <f>AX17+BB13</f>
        <v>3819.5</v>
      </c>
      <c r="AY27" s="9">
        <f>AY17+BB14</f>
        <v>2959.25</v>
      </c>
      <c r="AZ27" s="9">
        <f>AZ17+BB15</f>
        <v>4017.75</v>
      </c>
      <c r="BA27" s="9">
        <f>BA17+BB16</f>
        <v>1935</v>
      </c>
      <c r="BB27" s="9">
        <f>BB17</f>
        <v>6892.75</v>
      </c>
    </row>
    <row r="28" spans="1:56">
      <c r="A28" s="1" t="s">
        <v>25</v>
      </c>
      <c r="B28" s="12">
        <v>66.5</v>
      </c>
      <c r="C28" s="12">
        <v>210.5</v>
      </c>
      <c r="D28" s="12">
        <v>134.25</v>
      </c>
      <c r="E28" s="12">
        <v>206</v>
      </c>
      <c r="F28" s="12">
        <v>459.75</v>
      </c>
      <c r="G28" s="12">
        <v>164</v>
      </c>
      <c r="H28" s="12">
        <v>273</v>
      </c>
      <c r="I28" s="12">
        <v>164.25</v>
      </c>
      <c r="J28" s="12">
        <v>223</v>
      </c>
      <c r="K28" s="12">
        <v>173.25</v>
      </c>
      <c r="L28" s="12">
        <v>200.5</v>
      </c>
      <c r="M28" s="12">
        <v>247.5</v>
      </c>
      <c r="N28" s="12">
        <v>148</v>
      </c>
      <c r="O28" s="12">
        <v>123.75</v>
      </c>
      <c r="P28" s="12">
        <v>76</v>
      </c>
      <c r="Q28" s="12">
        <v>43.25</v>
      </c>
      <c r="R28" s="12">
        <v>89.25</v>
      </c>
      <c r="S28" s="12">
        <v>206.5</v>
      </c>
      <c r="T28" s="12">
        <v>172.25</v>
      </c>
      <c r="U28" s="12">
        <v>226</v>
      </c>
      <c r="V28" s="12">
        <v>331.75</v>
      </c>
      <c r="W28" s="12">
        <v>197.25</v>
      </c>
      <c r="X28" s="12">
        <v>154.75</v>
      </c>
      <c r="Y28" s="12">
        <v>315.5</v>
      </c>
      <c r="Z28" s="12">
        <v>307.5</v>
      </c>
      <c r="AA28" s="12">
        <v>54.75</v>
      </c>
      <c r="AB28" s="12">
        <v>22.5</v>
      </c>
      <c r="AC28" s="12">
        <v>246</v>
      </c>
      <c r="AD28" s="12">
        <v>146.75</v>
      </c>
      <c r="AE28" s="12">
        <v>349.5</v>
      </c>
      <c r="AF28" s="12">
        <v>387.25</v>
      </c>
      <c r="AG28" s="12">
        <v>219.5</v>
      </c>
      <c r="AH28" s="12">
        <v>316.5</v>
      </c>
      <c r="AI28" s="12">
        <v>152.5</v>
      </c>
      <c r="AJ28" s="12">
        <v>65.75</v>
      </c>
      <c r="AK28" s="12">
        <v>120.25</v>
      </c>
      <c r="AL28" s="12">
        <v>646.5</v>
      </c>
      <c r="AM28" s="12">
        <v>70.25</v>
      </c>
      <c r="AN28" s="12">
        <v>190.5</v>
      </c>
      <c r="AO28" s="12">
        <v>46.75</v>
      </c>
      <c r="AP28" s="12">
        <v>53</v>
      </c>
      <c r="AQ28" s="12">
        <v>442.25</v>
      </c>
      <c r="AR28" s="12">
        <v>165.25</v>
      </c>
      <c r="AS28" s="13">
        <v>8610</v>
      </c>
      <c r="AT28" s="14"/>
      <c r="AV28" s="9" t="s">
        <v>58</v>
      </c>
      <c r="AW28" s="15">
        <f>AW18+BC12</f>
        <v>8600.75</v>
      </c>
      <c r="AX28" s="9">
        <f>AX18+BC13</f>
        <v>659.75</v>
      </c>
      <c r="AY28" s="9">
        <f>AY18+BC14</f>
        <v>3260.75</v>
      </c>
      <c r="AZ28" s="9">
        <f>AZ18+BC15</f>
        <v>1216.5</v>
      </c>
      <c r="BA28" s="9">
        <f>BA18+BC16</f>
        <v>1402</v>
      </c>
      <c r="BB28" s="9">
        <f>SUM(BB18,BC17)</f>
        <v>1180</v>
      </c>
      <c r="BC28" s="9">
        <f>BC18</f>
        <v>712.5</v>
      </c>
      <c r="BD28" s="9">
        <f>SUM(AW22:BC28)</f>
        <v>124993.75</v>
      </c>
    </row>
    <row r="29" spans="1:56">
      <c r="A29" s="1" t="s">
        <v>26</v>
      </c>
      <c r="B29" s="12">
        <v>49.25</v>
      </c>
      <c r="C29" s="12">
        <v>111.75</v>
      </c>
      <c r="D29" s="12">
        <v>95.75</v>
      </c>
      <c r="E29" s="12">
        <v>126</v>
      </c>
      <c r="F29" s="12">
        <v>221</v>
      </c>
      <c r="G29" s="12">
        <v>98</v>
      </c>
      <c r="H29" s="12">
        <v>173.75</v>
      </c>
      <c r="I29" s="12">
        <v>119.25</v>
      </c>
      <c r="J29" s="12">
        <v>175</v>
      </c>
      <c r="K29" s="12">
        <v>155.5</v>
      </c>
      <c r="L29" s="12">
        <v>115</v>
      </c>
      <c r="M29" s="12">
        <v>129.25</v>
      </c>
      <c r="N29" s="12">
        <v>93.75</v>
      </c>
      <c r="O29" s="12">
        <v>84.25</v>
      </c>
      <c r="P29" s="12">
        <v>35.75</v>
      </c>
      <c r="Q29" s="12">
        <v>27.25</v>
      </c>
      <c r="R29" s="12">
        <v>45</v>
      </c>
      <c r="S29" s="12">
        <v>121.5</v>
      </c>
      <c r="T29" s="12">
        <v>57.25</v>
      </c>
      <c r="U29" s="12">
        <v>84.75</v>
      </c>
      <c r="V29" s="12">
        <v>129.5</v>
      </c>
      <c r="W29" s="12">
        <v>77.75</v>
      </c>
      <c r="X29" s="12">
        <v>62.75</v>
      </c>
      <c r="Y29" s="12">
        <v>195.5</v>
      </c>
      <c r="Z29" s="12">
        <v>175.5</v>
      </c>
      <c r="AA29" s="12">
        <v>28.25</v>
      </c>
      <c r="AB29" s="12">
        <v>30.75</v>
      </c>
      <c r="AC29" s="12">
        <v>56.5</v>
      </c>
      <c r="AD29" s="12">
        <v>68.5</v>
      </c>
      <c r="AE29" s="12">
        <v>317.75</v>
      </c>
      <c r="AF29" s="12">
        <v>374.25</v>
      </c>
      <c r="AG29" s="12">
        <v>300.5</v>
      </c>
      <c r="AH29" s="12">
        <v>885</v>
      </c>
      <c r="AI29" s="12">
        <v>138.5</v>
      </c>
      <c r="AJ29" s="12">
        <v>70.25</v>
      </c>
      <c r="AK29" s="12">
        <v>53.25</v>
      </c>
      <c r="AL29" s="12">
        <v>185.5</v>
      </c>
      <c r="AM29" s="12">
        <v>29.5</v>
      </c>
      <c r="AN29" s="12">
        <v>74.25</v>
      </c>
      <c r="AO29" s="12">
        <v>31</v>
      </c>
      <c r="AP29" s="12">
        <v>49.5</v>
      </c>
      <c r="AQ29" s="12">
        <v>349.5</v>
      </c>
      <c r="AR29" s="12">
        <v>88.25</v>
      </c>
      <c r="AS29" s="13">
        <v>5891</v>
      </c>
      <c r="AT29" s="14"/>
      <c r="AW29" s="15"/>
    </row>
    <row r="30" spans="1:56">
      <c r="A30" s="1" t="s">
        <v>27</v>
      </c>
      <c r="B30" s="12">
        <v>118.5</v>
      </c>
      <c r="C30" s="12">
        <v>305.5</v>
      </c>
      <c r="D30" s="12">
        <v>200.25</v>
      </c>
      <c r="E30" s="12">
        <v>204</v>
      </c>
      <c r="F30" s="12">
        <v>723</v>
      </c>
      <c r="G30" s="12">
        <v>210.5</v>
      </c>
      <c r="H30" s="12">
        <v>369.75</v>
      </c>
      <c r="I30" s="12">
        <v>232.25</v>
      </c>
      <c r="J30" s="12">
        <v>356</v>
      </c>
      <c r="K30" s="12">
        <v>335.25</v>
      </c>
      <c r="L30" s="12">
        <v>358.5</v>
      </c>
      <c r="M30" s="12">
        <v>366</v>
      </c>
      <c r="N30" s="12">
        <v>212</v>
      </c>
      <c r="O30" s="12">
        <v>202.25</v>
      </c>
      <c r="P30" s="12">
        <v>109.5</v>
      </c>
      <c r="Q30" s="12">
        <v>75.75</v>
      </c>
      <c r="R30" s="12">
        <v>141.25</v>
      </c>
      <c r="S30" s="12">
        <v>306.75</v>
      </c>
      <c r="T30" s="12">
        <v>142.25</v>
      </c>
      <c r="U30" s="12">
        <v>197.75</v>
      </c>
      <c r="V30" s="12">
        <v>298.5</v>
      </c>
      <c r="W30" s="12">
        <v>157.5</v>
      </c>
      <c r="X30" s="12">
        <v>125.5</v>
      </c>
      <c r="Y30" s="12">
        <v>335</v>
      </c>
      <c r="Z30" s="12">
        <v>447.25</v>
      </c>
      <c r="AA30" s="12">
        <v>252.25</v>
      </c>
      <c r="AB30" s="12">
        <v>49.25</v>
      </c>
      <c r="AC30" s="12">
        <v>123.25</v>
      </c>
      <c r="AD30" s="12">
        <v>226.5</v>
      </c>
      <c r="AE30" s="12">
        <v>1149</v>
      </c>
      <c r="AF30" s="12">
        <v>1299.75</v>
      </c>
      <c r="AG30" s="12">
        <v>721.5</v>
      </c>
      <c r="AH30" s="12">
        <v>1374.25</v>
      </c>
      <c r="AI30" s="12">
        <v>545.5</v>
      </c>
      <c r="AJ30" s="12">
        <v>274.25</v>
      </c>
      <c r="AK30" s="12">
        <v>110.75</v>
      </c>
      <c r="AL30" s="12">
        <v>543.75</v>
      </c>
      <c r="AM30" s="12">
        <v>68</v>
      </c>
      <c r="AN30" s="12">
        <v>209.25</v>
      </c>
      <c r="AO30" s="12">
        <v>173.25</v>
      </c>
      <c r="AP30" s="12">
        <v>176.5</v>
      </c>
      <c r="AQ30" s="12">
        <v>1390.5</v>
      </c>
      <c r="AR30" s="12">
        <v>417</v>
      </c>
      <c r="AS30" s="13">
        <v>15635.25</v>
      </c>
      <c r="AT30" s="14"/>
      <c r="AW30" s="15"/>
    </row>
    <row r="31" spans="1:56">
      <c r="A31" s="1" t="s">
        <v>28</v>
      </c>
      <c r="B31" s="12">
        <v>59.75</v>
      </c>
      <c r="C31" s="12">
        <v>131.25</v>
      </c>
      <c r="D31" s="12">
        <v>104.25</v>
      </c>
      <c r="E31" s="12">
        <v>140</v>
      </c>
      <c r="F31" s="12">
        <v>310.75</v>
      </c>
      <c r="G31" s="12">
        <v>158.75</v>
      </c>
      <c r="H31" s="12">
        <v>256.75</v>
      </c>
      <c r="I31" s="12">
        <v>138</v>
      </c>
      <c r="J31" s="12">
        <v>168.5</v>
      </c>
      <c r="K31" s="12">
        <v>166.25</v>
      </c>
      <c r="L31" s="12">
        <v>210.5</v>
      </c>
      <c r="M31" s="12">
        <v>182.5</v>
      </c>
      <c r="N31" s="12">
        <v>95</v>
      </c>
      <c r="O31" s="12">
        <v>80</v>
      </c>
      <c r="P31" s="12">
        <v>36.25</v>
      </c>
      <c r="Q31" s="12">
        <v>38.75</v>
      </c>
      <c r="R31" s="12">
        <v>51</v>
      </c>
      <c r="S31" s="12">
        <v>161</v>
      </c>
      <c r="T31" s="12">
        <v>93.5</v>
      </c>
      <c r="U31" s="12">
        <v>113.75</v>
      </c>
      <c r="V31" s="12">
        <v>156.25</v>
      </c>
      <c r="W31" s="12">
        <v>100.5</v>
      </c>
      <c r="X31" s="12">
        <v>72.75</v>
      </c>
      <c r="Y31" s="12">
        <v>214</v>
      </c>
      <c r="Z31" s="12">
        <v>211.25</v>
      </c>
      <c r="AA31" s="12">
        <v>115</v>
      </c>
      <c r="AB31" s="12">
        <v>62</v>
      </c>
      <c r="AC31" s="12">
        <v>197.75</v>
      </c>
      <c r="AD31" s="12">
        <v>71.25</v>
      </c>
      <c r="AE31" s="12">
        <v>568</v>
      </c>
      <c r="AF31" s="12">
        <v>549.5</v>
      </c>
      <c r="AG31" s="12">
        <v>290.25</v>
      </c>
      <c r="AH31" s="12">
        <v>543.75</v>
      </c>
      <c r="AI31" s="12">
        <v>203.25</v>
      </c>
      <c r="AJ31" s="12">
        <v>126.5</v>
      </c>
      <c r="AK31" s="12">
        <v>72</v>
      </c>
      <c r="AL31" s="12">
        <v>248.25</v>
      </c>
      <c r="AM31" s="12">
        <v>43.25</v>
      </c>
      <c r="AN31" s="12">
        <v>110.5</v>
      </c>
      <c r="AO31" s="12">
        <v>55.25</v>
      </c>
      <c r="AP31" s="12">
        <v>87.5</v>
      </c>
      <c r="AQ31" s="12">
        <v>576</v>
      </c>
      <c r="AR31" s="12">
        <v>222.25</v>
      </c>
      <c r="AS31" s="13">
        <v>7593.5</v>
      </c>
      <c r="AT31" s="14"/>
      <c r="AW31" s="15"/>
    </row>
    <row r="32" spans="1:56">
      <c r="A32" s="1">
        <v>16</v>
      </c>
      <c r="B32" s="12">
        <v>45.5</v>
      </c>
      <c r="C32" s="12">
        <v>44</v>
      </c>
      <c r="D32" s="12">
        <v>40.25</v>
      </c>
      <c r="E32" s="12">
        <v>82.5</v>
      </c>
      <c r="F32" s="12">
        <v>191.75</v>
      </c>
      <c r="G32" s="12">
        <v>107.5</v>
      </c>
      <c r="H32" s="12">
        <v>151.5</v>
      </c>
      <c r="I32" s="12">
        <v>94.5</v>
      </c>
      <c r="J32" s="12">
        <v>68</v>
      </c>
      <c r="K32" s="12">
        <v>94</v>
      </c>
      <c r="L32" s="12">
        <v>104</v>
      </c>
      <c r="M32" s="12">
        <v>86.25</v>
      </c>
      <c r="N32" s="12">
        <v>30.5</v>
      </c>
      <c r="O32" s="12">
        <v>24.5</v>
      </c>
      <c r="P32" s="12">
        <v>14</v>
      </c>
      <c r="Q32" s="12">
        <v>14</v>
      </c>
      <c r="R32" s="12">
        <v>14.75</v>
      </c>
      <c r="S32" s="12">
        <v>30.25</v>
      </c>
      <c r="T32" s="12">
        <v>20.25</v>
      </c>
      <c r="U32" s="12">
        <v>26.5</v>
      </c>
      <c r="V32" s="12">
        <v>27.25</v>
      </c>
      <c r="W32" s="12">
        <v>23</v>
      </c>
      <c r="X32" s="12">
        <v>20.5</v>
      </c>
      <c r="Y32" s="12">
        <v>102.75</v>
      </c>
      <c r="Z32" s="12">
        <v>102.5</v>
      </c>
      <c r="AA32" s="12">
        <v>337.5</v>
      </c>
      <c r="AB32" s="12">
        <v>225.5</v>
      </c>
      <c r="AC32" s="12">
        <v>1268</v>
      </c>
      <c r="AD32" s="12">
        <v>620.75</v>
      </c>
      <c r="AE32" s="12">
        <v>45.75</v>
      </c>
      <c r="AF32" s="12">
        <v>199</v>
      </c>
      <c r="AG32" s="12">
        <v>199.5</v>
      </c>
      <c r="AH32" s="12">
        <v>420</v>
      </c>
      <c r="AI32" s="12">
        <v>125.25</v>
      </c>
      <c r="AJ32" s="12">
        <v>64.75</v>
      </c>
      <c r="AK32" s="12">
        <v>12.75</v>
      </c>
      <c r="AL32" s="12">
        <v>58.5</v>
      </c>
      <c r="AM32" s="12">
        <v>8.75</v>
      </c>
      <c r="AN32" s="12">
        <v>34.75</v>
      </c>
      <c r="AO32" s="12">
        <v>36.5</v>
      </c>
      <c r="AP32" s="12">
        <v>64.75</v>
      </c>
      <c r="AQ32" s="12">
        <v>226</v>
      </c>
      <c r="AR32" s="12">
        <v>106.25</v>
      </c>
      <c r="AS32" s="13">
        <v>5614.75</v>
      </c>
      <c r="AT32" s="14"/>
      <c r="AW32" s="15"/>
    </row>
    <row r="33" spans="1:49">
      <c r="A33" s="1">
        <v>24</v>
      </c>
      <c r="B33" s="12">
        <v>57.75</v>
      </c>
      <c r="C33" s="12">
        <v>52.75</v>
      </c>
      <c r="D33" s="12">
        <v>32.5</v>
      </c>
      <c r="E33" s="12">
        <v>66</v>
      </c>
      <c r="F33" s="12">
        <v>126.75</v>
      </c>
      <c r="G33" s="12">
        <v>77.5</v>
      </c>
      <c r="H33" s="12">
        <v>123.25</v>
      </c>
      <c r="I33" s="12">
        <v>64.5</v>
      </c>
      <c r="J33" s="12">
        <v>59.5</v>
      </c>
      <c r="K33" s="12">
        <v>85</v>
      </c>
      <c r="L33" s="12">
        <v>95.5</v>
      </c>
      <c r="M33" s="12">
        <v>139.25</v>
      </c>
      <c r="N33" s="12">
        <v>32.75</v>
      </c>
      <c r="O33" s="12">
        <v>34.5</v>
      </c>
      <c r="P33" s="12">
        <v>21.5</v>
      </c>
      <c r="Q33" s="12">
        <v>13</v>
      </c>
      <c r="R33" s="12">
        <v>16</v>
      </c>
      <c r="S33" s="12">
        <v>27.25</v>
      </c>
      <c r="T33" s="12">
        <v>28</v>
      </c>
      <c r="U33" s="12">
        <v>21</v>
      </c>
      <c r="V33" s="12">
        <v>28.25</v>
      </c>
      <c r="W33" s="12">
        <v>16.25</v>
      </c>
      <c r="X33" s="12">
        <v>20</v>
      </c>
      <c r="Y33" s="12">
        <v>76.75</v>
      </c>
      <c r="Z33" s="12">
        <v>82.25</v>
      </c>
      <c r="AA33" s="12">
        <v>386.25</v>
      </c>
      <c r="AB33" s="12">
        <v>282</v>
      </c>
      <c r="AC33" s="12">
        <v>1537.5</v>
      </c>
      <c r="AD33" s="12">
        <v>668.25</v>
      </c>
      <c r="AE33" s="12">
        <v>201.5</v>
      </c>
      <c r="AF33" s="12">
        <v>50.75</v>
      </c>
      <c r="AG33" s="12">
        <v>194.5</v>
      </c>
      <c r="AH33" s="12">
        <v>390.5</v>
      </c>
      <c r="AI33" s="12">
        <v>137.5</v>
      </c>
      <c r="AJ33" s="12">
        <v>84.5</v>
      </c>
      <c r="AK33" s="12">
        <v>15.75</v>
      </c>
      <c r="AL33" s="12">
        <v>45.25</v>
      </c>
      <c r="AM33" s="12">
        <v>6.75</v>
      </c>
      <c r="AN33" s="12">
        <v>46.5</v>
      </c>
      <c r="AO33" s="12">
        <v>42</v>
      </c>
      <c r="AP33" s="12">
        <v>90.5</v>
      </c>
      <c r="AQ33" s="12">
        <v>237.5</v>
      </c>
      <c r="AR33" s="12">
        <v>86.25</v>
      </c>
      <c r="AS33" s="13">
        <v>5901.5</v>
      </c>
      <c r="AT33" s="14"/>
      <c r="AW33" s="15"/>
    </row>
    <row r="34" spans="1:49">
      <c r="A34" s="1" t="s">
        <v>29</v>
      </c>
      <c r="B34" s="12">
        <v>16.75</v>
      </c>
      <c r="C34" s="12">
        <v>24.25</v>
      </c>
      <c r="D34" s="12">
        <v>10</v>
      </c>
      <c r="E34" s="12">
        <v>22.25</v>
      </c>
      <c r="F34" s="12">
        <v>57.5</v>
      </c>
      <c r="G34" s="12">
        <v>17.5</v>
      </c>
      <c r="H34" s="12">
        <v>30.25</v>
      </c>
      <c r="I34" s="12">
        <v>19.75</v>
      </c>
      <c r="J34" s="12">
        <v>34.5</v>
      </c>
      <c r="K34" s="12">
        <v>18.25</v>
      </c>
      <c r="L34" s="12">
        <v>26.25</v>
      </c>
      <c r="M34" s="12">
        <v>50.75</v>
      </c>
      <c r="N34" s="12">
        <v>14</v>
      </c>
      <c r="O34" s="12">
        <v>14</v>
      </c>
      <c r="P34" s="12">
        <v>6.75</v>
      </c>
      <c r="Q34" s="12">
        <v>3.75</v>
      </c>
      <c r="R34" s="12">
        <v>11.75</v>
      </c>
      <c r="S34" s="12">
        <v>18.25</v>
      </c>
      <c r="T34" s="12">
        <v>20.5</v>
      </c>
      <c r="U34" s="12">
        <v>11.25</v>
      </c>
      <c r="V34" s="12">
        <v>19.25</v>
      </c>
      <c r="W34" s="12">
        <v>12.75</v>
      </c>
      <c r="X34" s="12">
        <v>7.75</v>
      </c>
      <c r="Y34" s="12">
        <v>27.5</v>
      </c>
      <c r="Z34" s="12">
        <v>24.5</v>
      </c>
      <c r="AA34" s="12">
        <v>219</v>
      </c>
      <c r="AB34" s="12">
        <v>171.75</v>
      </c>
      <c r="AC34" s="12">
        <v>966.75</v>
      </c>
      <c r="AD34" s="12">
        <v>272.5</v>
      </c>
      <c r="AE34" s="12">
        <v>199.75</v>
      </c>
      <c r="AF34" s="12">
        <v>182.25</v>
      </c>
      <c r="AG34" s="12">
        <v>27.75</v>
      </c>
      <c r="AH34" s="12">
        <v>47.5</v>
      </c>
      <c r="AI34" s="12">
        <v>29</v>
      </c>
      <c r="AJ34" s="12">
        <v>30.75</v>
      </c>
      <c r="AK34" s="12">
        <v>8.25</v>
      </c>
      <c r="AL34" s="12">
        <v>25.75</v>
      </c>
      <c r="AM34" s="12">
        <v>3.25</v>
      </c>
      <c r="AN34" s="12">
        <v>31.75</v>
      </c>
      <c r="AO34" s="12">
        <v>14.75</v>
      </c>
      <c r="AP34" s="12">
        <v>28.75</v>
      </c>
      <c r="AQ34" s="12">
        <v>107</v>
      </c>
      <c r="AR34" s="12">
        <v>54.5</v>
      </c>
      <c r="AS34" s="13">
        <v>2941</v>
      </c>
      <c r="AT34" s="14"/>
      <c r="AW34" s="15"/>
    </row>
    <row r="35" spans="1:49">
      <c r="A35" s="1" t="s">
        <v>30</v>
      </c>
      <c r="B35" s="12">
        <v>22.5</v>
      </c>
      <c r="C35" s="12">
        <v>40</v>
      </c>
      <c r="D35" s="12">
        <v>11</v>
      </c>
      <c r="E35" s="12">
        <v>8.25</v>
      </c>
      <c r="F35" s="12">
        <v>30.75</v>
      </c>
      <c r="G35" s="12">
        <v>17.25</v>
      </c>
      <c r="H35" s="12">
        <v>26.25</v>
      </c>
      <c r="I35" s="12">
        <v>14.75</v>
      </c>
      <c r="J35" s="12">
        <v>28</v>
      </c>
      <c r="K35" s="12">
        <v>29.25</v>
      </c>
      <c r="L35" s="12">
        <v>38.25</v>
      </c>
      <c r="M35" s="12">
        <v>64.25</v>
      </c>
      <c r="N35" s="12">
        <v>14.75</v>
      </c>
      <c r="O35" s="12">
        <v>21.25</v>
      </c>
      <c r="P35" s="12">
        <v>10.25</v>
      </c>
      <c r="Q35" s="12">
        <v>9.25</v>
      </c>
      <c r="R35" s="12">
        <v>11.75</v>
      </c>
      <c r="S35" s="12">
        <v>16.75</v>
      </c>
      <c r="T35" s="12">
        <v>16.75</v>
      </c>
      <c r="U35" s="12">
        <v>10.25</v>
      </c>
      <c r="V35" s="12">
        <v>17</v>
      </c>
      <c r="W35" s="12">
        <v>3.75</v>
      </c>
      <c r="X35" s="12">
        <v>6.25</v>
      </c>
      <c r="Y35" s="12">
        <v>10.25</v>
      </c>
      <c r="Z35" s="12">
        <v>20.5</v>
      </c>
      <c r="AA35" s="12">
        <v>351</v>
      </c>
      <c r="AB35" s="12">
        <v>282</v>
      </c>
      <c r="AC35" s="12">
        <v>2077.5</v>
      </c>
      <c r="AD35" s="12">
        <v>532.75</v>
      </c>
      <c r="AE35" s="12">
        <v>393.25</v>
      </c>
      <c r="AF35" s="12">
        <v>381.5</v>
      </c>
      <c r="AG35" s="12">
        <v>55.5</v>
      </c>
      <c r="AH35" s="12">
        <v>43.75</v>
      </c>
      <c r="AI35" s="12">
        <v>43.25</v>
      </c>
      <c r="AJ35" s="12">
        <v>68</v>
      </c>
      <c r="AK35" s="12">
        <v>6.25</v>
      </c>
      <c r="AL35" s="12">
        <v>24</v>
      </c>
      <c r="AM35" s="12">
        <v>9.25</v>
      </c>
      <c r="AN35" s="12">
        <v>34.75</v>
      </c>
      <c r="AO35" s="12">
        <v>31.25</v>
      </c>
      <c r="AP35" s="12">
        <v>99</v>
      </c>
      <c r="AQ35" s="12">
        <v>82.5</v>
      </c>
      <c r="AR35" s="12">
        <v>66</v>
      </c>
      <c r="AS35" s="13">
        <v>5080.75</v>
      </c>
      <c r="AT35" s="14"/>
      <c r="AW35" s="15"/>
    </row>
    <row r="36" spans="1:49">
      <c r="A36" s="1" t="s">
        <v>31</v>
      </c>
      <c r="B36" s="12">
        <v>16.5</v>
      </c>
      <c r="C36" s="12">
        <v>24</v>
      </c>
      <c r="D36" s="12">
        <v>13.75</v>
      </c>
      <c r="E36" s="12">
        <v>10.5</v>
      </c>
      <c r="F36" s="12">
        <v>40.5</v>
      </c>
      <c r="G36" s="12">
        <v>12.5</v>
      </c>
      <c r="H36" s="12">
        <v>19.75</v>
      </c>
      <c r="I36" s="12">
        <v>13.5</v>
      </c>
      <c r="J36" s="12">
        <v>24.25</v>
      </c>
      <c r="K36" s="12">
        <v>26</v>
      </c>
      <c r="L36" s="12">
        <v>24.5</v>
      </c>
      <c r="M36" s="12">
        <v>45.75</v>
      </c>
      <c r="N36" s="12">
        <v>11</v>
      </c>
      <c r="O36" s="12">
        <v>17</v>
      </c>
      <c r="P36" s="12">
        <v>12.5</v>
      </c>
      <c r="Q36" s="12">
        <v>10.5</v>
      </c>
      <c r="R36" s="12">
        <v>11.5</v>
      </c>
      <c r="S36" s="12">
        <v>22.5</v>
      </c>
      <c r="T36" s="12">
        <v>24.5</v>
      </c>
      <c r="U36" s="12">
        <v>16</v>
      </c>
      <c r="V36" s="12">
        <v>20.75</v>
      </c>
      <c r="W36" s="12">
        <v>7</v>
      </c>
      <c r="X36" s="12">
        <v>9.25</v>
      </c>
      <c r="Y36" s="12">
        <v>15</v>
      </c>
      <c r="Z36" s="12">
        <v>16.25</v>
      </c>
      <c r="AA36" s="12">
        <v>175</v>
      </c>
      <c r="AB36" s="12">
        <v>108.5</v>
      </c>
      <c r="AC36" s="12">
        <v>642</v>
      </c>
      <c r="AD36" s="12">
        <v>212</v>
      </c>
      <c r="AE36" s="12">
        <v>126</v>
      </c>
      <c r="AF36" s="12">
        <v>138</v>
      </c>
      <c r="AG36" s="12">
        <v>32.75</v>
      </c>
      <c r="AH36" s="12">
        <v>53.25</v>
      </c>
      <c r="AI36" s="12">
        <v>5.75</v>
      </c>
      <c r="AJ36" s="12">
        <v>31.25</v>
      </c>
      <c r="AK36" s="12">
        <v>6.5</v>
      </c>
      <c r="AL36" s="12">
        <v>37.5</v>
      </c>
      <c r="AM36" s="12">
        <v>5.75</v>
      </c>
      <c r="AN36" s="12">
        <v>28</v>
      </c>
      <c r="AO36" s="12">
        <v>25.25</v>
      </c>
      <c r="AP36" s="12">
        <v>82</v>
      </c>
      <c r="AQ36" s="12">
        <v>125.25</v>
      </c>
      <c r="AR36" s="12">
        <v>93.25</v>
      </c>
      <c r="AS36" s="13">
        <v>2393.25</v>
      </c>
      <c r="AT36" s="14"/>
      <c r="AW36" s="15"/>
    </row>
    <row r="37" spans="1:49">
      <c r="A37" s="1" t="s">
        <v>32</v>
      </c>
      <c r="B37" s="12">
        <v>8.5</v>
      </c>
      <c r="C37" s="12">
        <v>15</v>
      </c>
      <c r="D37" s="12">
        <v>3.75</v>
      </c>
      <c r="E37" s="12">
        <v>2.25</v>
      </c>
      <c r="F37" s="12">
        <v>9.75</v>
      </c>
      <c r="G37" s="12">
        <v>4</v>
      </c>
      <c r="H37" s="12">
        <v>6</v>
      </c>
      <c r="I37" s="12">
        <v>4.75</v>
      </c>
      <c r="J37" s="12">
        <v>16.5</v>
      </c>
      <c r="K37" s="12">
        <v>5.75</v>
      </c>
      <c r="L37" s="12">
        <v>10.25</v>
      </c>
      <c r="M37" s="12">
        <v>14.5</v>
      </c>
      <c r="N37" s="12">
        <v>4.5</v>
      </c>
      <c r="O37" s="12">
        <v>8</v>
      </c>
      <c r="P37" s="12">
        <v>3.75</v>
      </c>
      <c r="Q37" s="12">
        <v>2.25</v>
      </c>
      <c r="R37" s="12">
        <v>5</v>
      </c>
      <c r="S37" s="12">
        <v>7</v>
      </c>
      <c r="T37" s="12">
        <v>6.5</v>
      </c>
      <c r="U37" s="12">
        <v>3.25</v>
      </c>
      <c r="V37" s="12">
        <v>9.25</v>
      </c>
      <c r="W37" s="12">
        <v>1</v>
      </c>
      <c r="X37" s="12">
        <v>1.5</v>
      </c>
      <c r="Y37" s="12">
        <v>3</v>
      </c>
      <c r="Z37" s="12">
        <v>7.25</v>
      </c>
      <c r="AA37" s="12">
        <v>70</v>
      </c>
      <c r="AB37" s="12">
        <v>65.5</v>
      </c>
      <c r="AC37" s="12">
        <v>325.75</v>
      </c>
      <c r="AD37" s="12">
        <v>139</v>
      </c>
      <c r="AE37" s="12">
        <v>63.25</v>
      </c>
      <c r="AF37" s="12">
        <v>74</v>
      </c>
      <c r="AG37" s="12">
        <v>34.25</v>
      </c>
      <c r="AH37" s="12">
        <v>67.75</v>
      </c>
      <c r="AI37" s="12">
        <v>35.5</v>
      </c>
      <c r="AJ37" s="12">
        <v>3.25</v>
      </c>
      <c r="AK37" s="12">
        <v>1.75</v>
      </c>
      <c r="AL37" s="12">
        <v>11.5</v>
      </c>
      <c r="AM37" s="12">
        <v>3</v>
      </c>
      <c r="AN37" s="12">
        <v>16.25</v>
      </c>
      <c r="AO37" s="12">
        <v>9.5</v>
      </c>
      <c r="AP37" s="12">
        <v>31</v>
      </c>
      <c r="AQ37" s="12">
        <v>52.25</v>
      </c>
      <c r="AR37" s="12">
        <v>37</v>
      </c>
      <c r="AS37" s="13">
        <v>1203.75</v>
      </c>
      <c r="AT37" s="14"/>
      <c r="AW37" s="15"/>
    </row>
    <row r="38" spans="1:49">
      <c r="A38" s="1" t="s">
        <v>33</v>
      </c>
      <c r="B38" s="12">
        <v>6</v>
      </c>
      <c r="C38" s="12">
        <v>3.25</v>
      </c>
      <c r="D38" s="12">
        <v>3.5</v>
      </c>
      <c r="E38" s="12">
        <v>4</v>
      </c>
      <c r="F38" s="12">
        <v>18.75</v>
      </c>
      <c r="G38" s="12">
        <v>4.5</v>
      </c>
      <c r="H38" s="12">
        <v>8.75</v>
      </c>
      <c r="I38" s="12">
        <v>5.75</v>
      </c>
      <c r="J38" s="12">
        <v>9.5</v>
      </c>
      <c r="K38" s="12">
        <v>36.25</v>
      </c>
      <c r="L38" s="12">
        <v>26.5</v>
      </c>
      <c r="M38" s="12">
        <v>53.5</v>
      </c>
      <c r="N38" s="12">
        <v>23.75</v>
      </c>
      <c r="O38" s="12">
        <v>44.5</v>
      </c>
      <c r="P38" s="12">
        <v>15</v>
      </c>
      <c r="Q38" s="12">
        <v>7</v>
      </c>
      <c r="R38" s="12">
        <v>4.25</v>
      </c>
      <c r="S38" s="12">
        <v>13.5</v>
      </c>
      <c r="T38" s="12">
        <v>1.25</v>
      </c>
      <c r="U38" s="12">
        <v>3.5</v>
      </c>
      <c r="V38" s="12">
        <v>3.75</v>
      </c>
      <c r="W38" s="12">
        <v>2.5</v>
      </c>
      <c r="X38" s="12">
        <v>1.5</v>
      </c>
      <c r="Y38" s="12">
        <v>2.25</v>
      </c>
      <c r="Z38" s="12">
        <v>4.5</v>
      </c>
      <c r="AA38" s="12">
        <v>105.75</v>
      </c>
      <c r="AB38" s="12">
        <v>59.5</v>
      </c>
      <c r="AC38" s="12">
        <v>140.25</v>
      </c>
      <c r="AD38" s="12">
        <v>84.75</v>
      </c>
      <c r="AE38" s="12">
        <v>16</v>
      </c>
      <c r="AF38" s="12">
        <v>12</v>
      </c>
      <c r="AG38" s="12">
        <v>9.25</v>
      </c>
      <c r="AH38" s="12">
        <v>7.5</v>
      </c>
      <c r="AI38" s="12">
        <v>7.5</v>
      </c>
      <c r="AJ38" s="12">
        <v>1.75</v>
      </c>
      <c r="AK38" s="12">
        <v>1.5</v>
      </c>
      <c r="AL38" s="12">
        <v>122.5</v>
      </c>
      <c r="AM38" s="12">
        <v>0.75</v>
      </c>
      <c r="AN38" s="12">
        <v>2.75</v>
      </c>
      <c r="AO38" s="12">
        <v>1</v>
      </c>
      <c r="AP38" s="12">
        <v>1</v>
      </c>
      <c r="AQ38" s="12">
        <v>23.25</v>
      </c>
      <c r="AR38" s="12">
        <v>3.5</v>
      </c>
      <c r="AS38" s="13">
        <v>908</v>
      </c>
      <c r="AT38" s="14"/>
      <c r="AW38" s="15"/>
    </row>
    <row r="39" spans="1:49">
      <c r="A39" s="1" t="s">
        <v>34</v>
      </c>
      <c r="B39" s="12">
        <v>5.75</v>
      </c>
      <c r="C39" s="12">
        <v>20.25</v>
      </c>
      <c r="D39" s="12">
        <v>8.75</v>
      </c>
      <c r="E39" s="12">
        <v>12.75</v>
      </c>
      <c r="F39" s="12">
        <v>62.75</v>
      </c>
      <c r="G39" s="12">
        <v>16.5</v>
      </c>
      <c r="H39" s="12">
        <v>22.25</v>
      </c>
      <c r="I39" s="12">
        <v>11.5</v>
      </c>
      <c r="J39" s="12">
        <v>31.25</v>
      </c>
      <c r="K39" s="12">
        <v>60.75</v>
      </c>
      <c r="L39" s="12">
        <v>74.5</v>
      </c>
      <c r="M39" s="12">
        <v>360.25</v>
      </c>
      <c r="N39" s="12">
        <v>45</v>
      </c>
      <c r="O39" s="12">
        <v>125</v>
      </c>
      <c r="P39" s="12">
        <v>29.25</v>
      </c>
      <c r="Q39" s="12">
        <v>24</v>
      </c>
      <c r="R39" s="12">
        <v>27.75</v>
      </c>
      <c r="S39" s="12">
        <v>50</v>
      </c>
      <c r="T39" s="12">
        <v>11.5</v>
      </c>
      <c r="U39" s="12">
        <v>4.25</v>
      </c>
      <c r="V39" s="12">
        <v>7.5</v>
      </c>
      <c r="W39" s="12">
        <v>2.25</v>
      </c>
      <c r="X39" s="12">
        <v>2</v>
      </c>
      <c r="Y39" s="12">
        <v>8.75</v>
      </c>
      <c r="Z39" s="12">
        <v>16</v>
      </c>
      <c r="AA39" s="12">
        <v>626.25</v>
      </c>
      <c r="AB39" s="12">
        <v>196</v>
      </c>
      <c r="AC39" s="12">
        <v>667.75</v>
      </c>
      <c r="AD39" s="12">
        <v>273.5</v>
      </c>
      <c r="AE39" s="12">
        <v>50.75</v>
      </c>
      <c r="AF39" s="12">
        <v>43</v>
      </c>
      <c r="AG39" s="12">
        <v>28.5</v>
      </c>
      <c r="AH39" s="12">
        <v>21.75</v>
      </c>
      <c r="AI39" s="12">
        <v>42.75</v>
      </c>
      <c r="AJ39" s="12">
        <v>7.75</v>
      </c>
      <c r="AK39" s="12">
        <v>68.5</v>
      </c>
      <c r="AL39" s="12">
        <v>11.5</v>
      </c>
      <c r="AM39" s="12">
        <v>2.5</v>
      </c>
      <c r="AN39" s="12">
        <v>5.75</v>
      </c>
      <c r="AO39" s="12">
        <v>12</v>
      </c>
      <c r="AP39" s="12">
        <v>11.5</v>
      </c>
      <c r="AQ39" s="12">
        <v>172.75</v>
      </c>
      <c r="AR39" s="12">
        <v>22</v>
      </c>
      <c r="AS39" s="13">
        <v>3305</v>
      </c>
      <c r="AT39" s="14"/>
      <c r="AW39" s="15"/>
    </row>
    <row r="40" spans="1:49">
      <c r="A40" s="1" t="s">
        <v>35</v>
      </c>
      <c r="B40" s="12">
        <v>2.25</v>
      </c>
      <c r="C40" s="12">
        <v>3.5</v>
      </c>
      <c r="D40" s="12">
        <v>2.25</v>
      </c>
      <c r="E40" s="12">
        <v>1.5</v>
      </c>
      <c r="F40" s="12">
        <v>7.25</v>
      </c>
      <c r="G40" s="12">
        <v>2</v>
      </c>
      <c r="H40" s="12">
        <v>7</v>
      </c>
      <c r="I40" s="12">
        <v>6</v>
      </c>
      <c r="J40" s="12">
        <v>8.75</v>
      </c>
      <c r="K40" s="12">
        <v>2</v>
      </c>
      <c r="L40" s="12">
        <v>3.75</v>
      </c>
      <c r="M40" s="12">
        <v>25.25</v>
      </c>
      <c r="N40" s="12">
        <v>2.25</v>
      </c>
      <c r="O40" s="12">
        <v>2</v>
      </c>
      <c r="P40" s="12">
        <v>1.75</v>
      </c>
      <c r="Q40" s="12">
        <v>1</v>
      </c>
      <c r="R40" s="12">
        <v>1.25</v>
      </c>
      <c r="S40" s="12">
        <v>4.75</v>
      </c>
      <c r="T40" s="12">
        <v>17.75</v>
      </c>
      <c r="U40" s="12">
        <v>7.5</v>
      </c>
      <c r="V40" s="12">
        <v>11.5</v>
      </c>
      <c r="W40" s="12">
        <v>4.25</v>
      </c>
      <c r="X40" s="12">
        <v>4.25</v>
      </c>
      <c r="Y40" s="12">
        <v>7.25</v>
      </c>
      <c r="Z40" s="12">
        <v>1</v>
      </c>
      <c r="AA40" s="12">
        <v>65.5</v>
      </c>
      <c r="AB40" s="12">
        <v>18.75</v>
      </c>
      <c r="AC40" s="12">
        <v>81.75</v>
      </c>
      <c r="AD40" s="12">
        <v>40</v>
      </c>
      <c r="AE40" s="12">
        <v>7.75</v>
      </c>
      <c r="AF40" s="12">
        <v>7.75</v>
      </c>
      <c r="AG40" s="12">
        <v>5</v>
      </c>
      <c r="AH40" s="12">
        <v>7.25</v>
      </c>
      <c r="AI40" s="12">
        <v>5.25</v>
      </c>
      <c r="AJ40" s="12">
        <v>2</v>
      </c>
      <c r="AK40" s="12">
        <v>1.5</v>
      </c>
      <c r="AL40" s="12">
        <v>2.75</v>
      </c>
      <c r="AM40" s="12">
        <v>1.5</v>
      </c>
      <c r="AN40" s="12">
        <v>20.5</v>
      </c>
      <c r="AO40" s="12">
        <v>2.25</v>
      </c>
      <c r="AP40" s="12">
        <v>2.75</v>
      </c>
      <c r="AQ40" s="12">
        <v>27</v>
      </c>
      <c r="AR40" s="12">
        <v>4.25</v>
      </c>
      <c r="AS40" s="13">
        <v>441.5</v>
      </c>
      <c r="AT40" s="14"/>
      <c r="AW40" s="15"/>
    </row>
    <row r="41" spans="1:49">
      <c r="A41" s="1" t="s">
        <v>36</v>
      </c>
      <c r="B41" s="12">
        <v>26</v>
      </c>
      <c r="C41" s="12">
        <v>30.25</v>
      </c>
      <c r="D41" s="12">
        <v>4.25</v>
      </c>
      <c r="E41" s="12">
        <v>6.75</v>
      </c>
      <c r="F41" s="12">
        <v>26</v>
      </c>
      <c r="G41" s="12">
        <v>13</v>
      </c>
      <c r="H41" s="12">
        <v>70.75</v>
      </c>
      <c r="I41" s="12">
        <v>25.5</v>
      </c>
      <c r="J41" s="12">
        <v>41</v>
      </c>
      <c r="K41" s="12">
        <v>6.25</v>
      </c>
      <c r="L41" s="12">
        <v>40</v>
      </c>
      <c r="M41" s="12">
        <v>102</v>
      </c>
      <c r="N41" s="12">
        <v>12.5</v>
      </c>
      <c r="O41" s="12">
        <v>19.75</v>
      </c>
      <c r="P41" s="12">
        <v>22.25</v>
      </c>
      <c r="Q41" s="12">
        <v>13.5</v>
      </c>
      <c r="R41" s="12">
        <v>13.75</v>
      </c>
      <c r="S41" s="12">
        <v>30</v>
      </c>
      <c r="T41" s="12">
        <v>134</v>
      </c>
      <c r="U41" s="12">
        <v>46.75</v>
      </c>
      <c r="V41" s="12">
        <v>71.25</v>
      </c>
      <c r="W41" s="12">
        <v>13</v>
      </c>
      <c r="X41" s="12">
        <v>12</v>
      </c>
      <c r="Y41" s="12">
        <v>24.75</v>
      </c>
      <c r="Z41" s="12">
        <v>18.75</v>
      </c>
      <c r="AA41" s="12">
        <v>161.5</v>
      </c>
      <c r="AB41" s="12">
        <v>74</v>
      </c>
      <c r="AC41" s="12">
        <v>236.5</v>
      </c>
      <c r="AD41" s="12">
        <v>124</v>
      </c>
      <c r="AE41" s="12">
        <v>34.25</v>
      </c>
      <c r="AF41" s="12">
        <v>46</v>
      </c>
      <c r="AG41" s="12">
        <v>32.75</v>
      </c>
      <c r="AH41" s="12">
        <v>33.75</v>
      </c>
      <c r="AI41" s="12">
        <v>40.75</v>
      </c>
      <c r="AJ41" s="12">
        <v>14.75</v>
      </c>
      <c r="AK41" s="12">
        <v>2.75</v>
      </c>
      <c r="AL41" s="12">
        <v>11.25</v>
      </c>
      <c r="AM41" s="12">
        <v>25.25</v>
      </c>
      <c r="AN41" s="12">
        <v>10.5</v>
      </c>
      <c r="AO41" s="12">
        <v>14.5</v>
      </c>
      <c r="AP41" s="12">
        <v>10.5</v>
      </c>
      <c r="AQ41" s="12">
        <v>82.25</v>
      </c>
      <c r="AR41" s="12">
        <v>18.75</v>
      </c>
      <c r="AS41" s="13">
        <v>1798</v>
      </c>
      <c r="AT41" s="14"/>
      <c r="AW41" s="15"/>
    </row>
    <row r="42" spans="1:49">
      <c r="A42" s="1" t="s">
        <v>53</v>
      </c>
      <c r="B42" s="12">
        <v>5.75</v>
      </c>
      <c r="C42" s="12">
        <v>8.75</v>
      </c>
      <c r="D42" s="12">
        <v>1.5</v>
      </c>
      <c r="E42" s="12">
        <v>2.5</v>
      </c>
      <c r="F42" s="12">
        <v>9.75</v>
      </c>
      <c r="G42" s="12">
        <v>2.5</v>
      </c>
      <c r="H42" s="12">
        <v>4</v>
      </c>
      <c r="I42" s="12">
        <v>4.5</v>
      </c>
      <c r="J42" s="12">
        <v>5</v>
      </c>
      <c r="K42" s="12">
        <v>4.75</v>
      </c>
      <c r="L42" s="12">
        <v>7.5</v>
      </c>
      <c r="M42" s="12">
        <v>24.25</v>
      </c>
      <c r="N42" s="12">
        <v>4.5</v>
      </c>
      <c r="O42" s="12">
        <v>4.5</v>
      </c>
      <c r="P42" s="12">
        <v>4</v>
      </c>
      <c r="Q42" s="12">
        <v>3.25</v>
      </c>
      <c r="R42" s="12">
        <v>3.5</v>
      </c>
      <c r="S42" s="12">
        <v>5.25</v>
      </c>
      <c r="T42" s="12">
        <v>7.75</v>
      </c>
      <c r="U42" s="12">
        <v>3.75</v>
      </c>
      <c r="V42" s="12">
        <v>5</v>
      </c>
      <c r="W42" s="12">
        <v>2</v>
      </c>
      <c r="X42" s="12">
        <v>1.25</v>
      </c>
      <c r="Y42" s="12">
        <v>2.5</v>
      </c>
      <c r="Z42" s="12">
        <v>4.25</v>
      </c>
      <c r="AA42" s="12">
        <v>50.25</v>
      </c>
      <c r="AB42" s="12">
        <v>26.75</v>
      </c>
      <c r="AC42" s="12">
        <v>197.5</v>
      </c>
      <c r="AD42" s="12">
        <v>64.25</v>
      </c>
      <c r="AE42" s="12">
        <v>30</v>
      </c>
      <c r="AF42" s="12">
        <v>47.5</v>
      </c>
      <c r="AG42" s="12">
        <v>22.5</v>
      </c>
      <c r="AH42" s="12">
        <v>32.5</v>
      </c>
      <c r="AI42" s="12">
        <v>29</v>
      </c>
      <c r="AJ42" s="12">
        <v>7.75</v>
      </c>
      <c r="AK42" s="12">
        <v>2</v>
      </c>
      <c r="AL42" s="12">
        <v>13.5</v>
      </c>
      <c r="AM42" s="12">
        <v>3</v>
      </c>
      <c r="AN42" s="12">
        <v>12</v>
      </c>
      <c r="AO42" s="12">
        <v>1</v>
      </c>
      <c r="AP42" s="12">
        <v>20.5</v>
      </c>
      <c r="AQ42" s="12">
        <v>34.25</v>
      </c>
      <c r="AR42" s="12">
        <v>21</v>
      </c>
      <c r="AS42" s="13">
        <v>747.5</v>
      </c>
      <c r="AT42" s="14"/>
      <c r="AW42" s="15"/>
    </row>
    <row r="43" spans="1:49">
      <c r="A43" s="1" t="s">
        <v>54</v>
      </c>
      <c r="B43" s="12">
        <v>8.25</v>
      </c>
      <c r="C43" s="12">
        <v>10.25</v>
      </c>
      <c r="D43" s="12">
        <v>2.75</v>
      </c>
      <c r="E43" s="12">
        <v>3.5</v>
      </c>
      <c r="F43" s="12">
        <v>11.75</v>
      </c>
      <c r="G43" s="12">
        <v>2.25</v>
      </c>
      <c r="H43" s="12">
        <v>5.25</v>
      </c>
      <c r="I43" s="12">
        <v>3.25</v>
      </c>
      <c r="J43" s="12">
        <v>8</v>
      </c>
      <c r="K43" s="12">
        <v>4.75</v>
      </c>
      <c r="L43" s="12">
        <v>8.5</v>
      </c>
      <c r="M43" s="12">
        <v>31.5</v>
      </c>
      <c r="N43" s="12">
        <v>3.75</v>
      </c>
      <c r="O43" s="12">
        <v>6.5</v>
      </c>
      <c r="P43" s="12">
        <v>6.25</v>
      </c>
      <c r="Q43" s="12">
        <v>2.5</v>
      </c>
      <c r="R43" s="12">
        <v>3</v>
      </c>
      <c r="S43" s="12">
        <v>4.75</v>
      </c>
      <c r="T43" s="12">
        <v>8.25</v>
      </c>
      <c r="U43" s="12">
        <v>4.75</v>
      </c>
      <c r="V43" s="12">
        <v>7</v>
      </c>
      <c r="W43" s="12">
        <v>2</v>
      </c>
      <c r="X43" s="12">
        <v>0.75</v>
      </c>
      <c r="Y43" s="12">
        <v>5.75</v>
      </c>
      <c r="Z43" s="12">
        <v>5.75</v>
      </c>
      <c r="AA43" s="12">
        <v>57.5</v>
      </c>
      <c r="AB43" s="12">
        <v>40.25</v>
      </c>
      <c r="AC43" s="12">
        <v>216.5</v>
      </c>
      <c r="AD43" s="12">
        <v>89.75</v>
      </c>
      <c r="AE43" s="12">
        <v>66.5</v>
      </c>
      <c r="AF43" s="12">
        <v>89</v>
      </c>
      <c r="AG43" s="12">
        <v>31.75</v>
      </c>
      <c r="AH43" s="12">
        <v>103</v>
      </c>
      <c r="AI43" s="12">
        <v>74.25</v>
      </c>
      <c r="AJ43" s="12">
        <v>33.75</v>
      </c>
      <c r="AK43" s="12">
        <v>3.25</v>
      </c>
      <c r="AL43" s="12">
        <v>13.5</v>
      </c>
      <c r="AM43" s="12">
        <v>3</v>
      </c>
      <c r="AN43" s="12">
        <v>11.5</v>
      </c>
      <c r="AO43" s="12">
        <v>22.75</v>
      </c>
      <c r="AP43" s="12">
        <v>3.25</v>
      </c>
      <c r="AQ43" s="12">
        <v>74.75</v>
      </c>
      <c r="AR43" s="12">
        <v>21.25</v>
      </c>
      <c r="AS43" s="13">
        <v>1116.5</v>
      </c>
      <c r="AT43" s="14"/>
      <c r="AW43" s="15"/>
    </row>
    <row r="44" spans="1:49">
      <c r="A44" s="1" t="s">
        <v>55</v>
      </c>
      <c r="B44" s="12">
        <v>18</v>
      </c>
      <c r="C44" s="12">
        <v>27.5</v>
      </c>
      <c r="D44" s="12">
        <v>33.5</v>
      </c>
      <c r="E44" s="12">
        <v>40.5</v>
      </c>
      <c r="F44" s="12">
        <v>112.5</v>
      </c>
      <c r="G44" s="12">
        <v>30.5</v>
      </c>
      <c r="H44" s="12">
        <v>46.75</v>
      </c>
      <c r="I44" s="12">
        <v>20.25</v>
      </c>
      <c r="J44" s="12">
        <v>44.75</v>
      </c>
      <c r="K44" s="12">
        <v>15</v>
      </c>
      <c r="L44" s="12">
        <v>11.5</v>
      </c>
      <c r="M44" s="12">
        <v>40.5</v>
      </c>
      <c r="N44" s="12">
        <v>8.5</v>
      </c>
      <c r="O44" s="12">
        <v>9.5</v>
      </c>
      <c r="P44" s="12">
        <v>6.75</v>
      </c>
      <c r="Q44" s="12">
        <v>4</v>
      </c>
      <c r="R44" s="12">
        <v>12.5</v>
      </c>
      <c r="S44" s="12">
        <v>27</v>
      </c>
      <c r="T44" s="12">
        <v>43</v>
      </c>
      <c r="U44" s="12">
        <v>58.75</v>
      </c>
      <c r="V44" s="12">
        <v>91.25</v>
      </c>
      <c r="W44" s="12">
        <v>41</v>
      </c>
      <c r="X44" s="12">
        <v>28.75</v>
      </c>
      <c r="Y44" s="12">
        <v>58.25</v>
      </c>
      <c r="Z44" s="12">
        <v>25</v>
      </c>
      <c r="AA44" s="12">
        <v>370</v>
      </c>
      <c r="AB44" s="12">
        <v>358</v>
      </c>
      <c r="AC44" s="12">
        <v>1461.25</v>
      </c>
      <c r="AD44" s="12">
        <v>372.25</v>
      </c>
      <c r="AE44" s="12">
        <v>135.75</v>
      </c>
      <c r="AF44" s="12">
        <v>121</v>
      </c>
      <c r="AG44" s="12">
        <v>50.75</v>
      </c>
      <c r="AH44" s="12">
        <v>37.5</v>
      </c>
      <c r="AI44" s="12">
        <v>59.5</v>
      </c>
      <c r="AJ44" s="12">
        <v>22.25</v>
      </c>
      <c r="AK44" s="12">
        <v>11.25</v>
      </c>
      <c r="AL44" s="12">
        <v>83</v>
      </c>
      <c r="AM44" s="12">
        <v>19.75</v>
      </c>
      <c r="AN44" s="12">
        <v>50.25</v>
      </c>
      <c r="AO44" s="12">
        <v>11.25</v>
      </c>
      <c r="AP44" s="12">
        <v>38.75</v>
      </c>
      <c r="AQ44" s="12">
        <v>31.5</v>
      </c>
      <c r="AR44" s="12">
        <v>99.25</v>
      </c>
      <c r="AS44" s="13">
        <v>4188.75</v>
      </c>
      <c r="AT44" s="14"/>
      <c r="AW44" s="15"/>
    </row>
    <row r="45" spans="1:49">
      <c r="A45" s="1" t="s">
        <v>56</v>
      </c>
      <c r="B45" s="12">
        <v>11.5</v>
      </c>
      <c r="C45" s="12">
        <v>15.75</v>
      </c>
      <c r="D45" s="12">
        <v>9.5</v>
      </c>
      <c r="E45" s="12">
        <v>12.25</v>
      </c>
      <c r="F45" s="12">
        <v>67.75</v>
      </c>
      <c r="G45" s="12">
        <v>14</v>
      </c>
      <c r="H45" s="12">
        <v>15.25</v>
      </c>
      <c r="I45" s="12">
        <v>8</v>
      </c>
      <c r="J45" s="12">
        <v>16.5</v>
      </c>
      <c r="K45" s="12">
        <v>16.75</v>
      </c>
      <c r="L45" s="12">
        <v>20</v>
      </c>
      <c r="M45" s="12">
        <v>23.25</v>
      </c>
      <c r="N45" s="12">
        <v>9</v>
      </c>
      <c r="O45" s="12">
        <v>11.25</v>
      </c>
      <c r="P45" s="12">
        <v>4.5</v>
      </c>
      <c r="Q45" s="12">
        <v>3.75</v>
      </c>
      <c r="R45" s="12">
        <v>4.5</v>
      </c>
      <c r="S45" s="12">
        <v>4.25</v>
      </c>
      <c r="T45" s="12">
        <v>5.5</v>
      </c>
      <c r="U45" s="12">
        <v>12.5</v>
      </c>
      <c r="V45" s="12">
        <v>16.25</v>
      </c>
      <c r="W45" s="12">
        <v>7.75</v>
      </c>
      <c r="X45" s="12">
        <v>5</v>
      </c>
      <c r="Y45" s="12">
        <v>14.25</v>
      </c>
      <c r="Z45" s="12">
        <v>11.75</v>
      </c>
      <c r="AA45" s="12">
        <v>180.25</v>
      </c>
      <c r="AB45" s="12">
        <v>89.25</v>
      </c>
      <c r="AC45" s="12">
        <v>487.5</v>
      </c>
      <c r="AD45" s="12">
        <v>215.75</v>
      </c>
      <c r="AE45" s="12">
        <v>116</v>
      </c>
      <c r="AF45" s="12">
        <v>85.5</v>
      </c>
      <c r="AG45" s="12">
        <v>53.5</v>
      </c>
      <c r="AH45" s="12">
        <v>65.75</v>
      </c>
      <c r="AI45" s="12">
        <v>86.5</v>
      </c>
      <c r="AJ45" s="12">
        <v>30.25</v>
      </c>
      <c r="AK45" s="12">
        <v>3</v>
      </c>
      <c r="AL45" s="12">
        <v>23</v>
      </c>
      <c r="AM45" s="12">
        <v>4.5</v>
      </c>
      <c r="AN45" s="12">
        <v>13.25</v>
      </c>
      <c r="AO45" s="12">
        <v>12</v>
      </c>
      <c r="AP45" s="12">
        <v>24</v>
      </c>
      <c r="AQ45" s="12">
        <v>287.5</v>
      </c>
      <c r="AR45" s="12">
        <v>9.5</v>
      </c>
      <c r="AS45" s="13">
        <v>2127.75</v>
      </c>
      <c r="AT45" s="14"/>
      <c r="AW45" s="15"/>
    </row>
    <row r="46" spans="1:49">
      <c r="A46" s="11" t="s">
        <v>49</v>
      </c>
      <c r="B46" s="14">
        <v>1342.75</v>
      </c>
      <c r="C46" s="14">
        <v>2081.25</v>
      </c>
      <c r="D46" s="14">
        <v>1487.25</v>
      </c>
      <c r="E46" s="14">
        <v>1491.5</v>
      </c>
      <c r="F46" s="14">
        <v>4390.5</v>
      </c>
      <c r="G46" s="14">
        <v>1922.25</v>
      </c>
      <c r="H46" s="14">
        <v>2706</v>
      </c>
      <c r="I46" s="14">
        <v>1699.5</v>
      </c>
      <c r="J46" s="14">
        <v>2512.25</v>
      </c>
      <c r="K46" s="14">
        <v>2061.75</v>
      </c>
      <c r="L46" s="14">
        <v>2874.5</v>
      </c>
      <c r="M46" s="14">
        <v>4527.75</v>
      </c>
      <c r="N46" s="14">
        <v>1552.25</v>
      </c>
      <c r="O46" s="14">
        <v>2004.5</v>
      </c>
      <c r="P46" s="14">
        <v>1332</v>
      </c>
      <c r="Q46" s="14">
        <v>836.5</v>
      </c>
      <c r="R46" s="14">
        <v>1030.5</v>
      </c>
      <c r="S46" s="14">
        <v>2256.5</v>
      </c>
      <c r="T46" s="14">
        <v>1456</v>
      </c>
      <c r="U46" s="14">
        <v>1262</v>
      </c>
      <c r="V46" s="14">
        <v>1908.5</v>
      </c>
      <c r="W46" s="14">
        <v>966.25</v>
      </c>
      <c r="X46" s="14">
        <v>767</v>
      </c>
      <c r="Y46" s="14">
        <v>1941</v>
      </c>
      <c r="Z46" s="14">
        <v>1953</v>
      </c>
      <c r="AA46" s="14">
        <v>7932.5</v>
      </c>
      <c r="AB46" s="14">
        <v>4756.5</v>
      </c>
      <c r="AC46" s="14">
        <v>18353.75</v>
      </c>
      <c r="AD46" s="14">
        <v>7983.5</v>
      </c>
      <c r="AE46" s="14">
        <v>5500</v>
      </c>
      <c r="AF46" s="14">
        <v>5426.25</v>
      </c>
      <c r="AG46" s="14">
        <v>2811.25</v>
      </c>
      <c r="AH46" s="14">
        <v>4978.75</v>
      </c>
      <c r="AI46" s="14">
        <v>2252.5</v>
      </c>
      <c r="AJ46" s="14">
        <v>1094.75</v>
      </c>
      <c r="AK46" s="14">
        <v>796</v>
      </c>
      <c r="AL46" s="14">
        <v>3061.75</v>
      </c>
      <c r="AM46" s="14">
        <v>443</v>
      </c>
      <c r="AN46" s="14">
        <v>1675.75</v>
      </c>
      <c r="AO46" s="14">
        <v>668.25</v>
      </c>
      <c r="AP46" s="14">
        <v>1033.75</v>
      </c>
      <c r="AQ46" s="14">
        <v>5976.25</v>
      </c>
      <c r="AR46" s="14">
        <v>1886</v>
      </c>
      <c r="AS46" s="14">
        <v>124993.75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L26" sqref="L26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62</v>
      </c>
      <c r="D1" s="10"/>
      <c r="G1" s="20">
        <f>'Weekday OD'!G1</f>
        <v>39995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79.63636363636364</v>
      </c>
      <c r="C5" s="4">
        <v>47.31818181818182</v>
      </c>
      <c r="D5" s="4">
        <v>182.18181818181819</v>
      </c>
      <c r="E5" s="4">
        <v>200.27272727272728</v>
      </c>
      <c r="F5" s="4">
        <v>625.18181818181813</v>
      </c>
      <c r="G5" s="4">
        <v>1044.090909090909</v>
      </c>
      <c r="H5" s="4">
        <v>794.72727272727275</v>
      </c>
      <c r="I5" s="4">
        <v>1242.3181818181818</v>
      </c>
      <c r="J5" s="5">
        <v>4215.727272727273</v>
      </c>
    </row>
    <row r="6" spans="1:10">
      <c r="A6" s="1" t="s">
        <v>26</v>
      </c>
      <c r="B6" s="4">
        <v>47</v>
      </c>
      <c r="C6" s="4">
        <v>62.31818181818182</v>
      </c>
      <c r="D6" s="4">
        <v>106.77272727272727</v>
      </c>
      <c r="E6" s="4">
        <v>179.54545454545453</v>
      </c>
      <c r="F6" s="4">
        <v>753.13636363636363</v>
      </c>
      <c r="G6" s="4">
        <v>1323.1818181818182</v>
      </c>
      <c r="H6" s="4">
        <v>1111.3636363636363</v>
      </c>
      <c r="I6" s="4">
        <v>2206.681818181818</v>
      </c>
      <c r="J6" s="5">
        <v>5790</v>
      </c>
    </row>
    <row r="7" spans="1:10">
      <c r="A7" s="1" t="s">
        <v>27</v>
      </c>
      <c r="B7" s="4">
        <v>252.27272727272728</v>
      </c>
      <c r="C7" s="4">
        <v>149.40909090909091</v>
      </c>
      <c r="D7" s="4">
        <v>85.63636363636364</v>
      </c>
      <c r="E7" s="4">
        <v>137.27272727272728</v>
      </c>
      <c r="F7" s="4">
        <v>724.18181818181813</v>
      </c>
      <c r="G7" s="4">
        <v>1004.3636363636364</v>
      </c>
      <c r="H7" s="4">
        <v>683.72727272727275</v>
      </c>
      <c r="I7" s="4">
        <v>1760.5454545454545</v>
      </c>
      <c r="J7" s="5">
        <v>4797.4090909090901</v>
      </c>
    </row>
    <row r="8" spans="1:10">
      <c r="A8" s="1" t="s">
        <v>28</v>
      </c>
      <c r="B8" s="4">
        <v>167.09090909090909</v>
      </c>
      <c r="C8" s="4">
        <v>163.04545454545453</v>
      </c>
      <c r="D8" s="4">
        <v>149.54545454545453</v>
      </c>
      <c r="E8" s="4">
        <v>52.272727272727273</v>
      </c>
      <c r="F8" s="4">
        <v>496.13636363636363</v>
      </c>
      <c r="G8" s="4">
        <v>678.27272727272725</v>
      </c>
      <c r="H8" s="4">
        <v>502.27272727272725</v>
      </c>
      <c r="I8" s="4">
        <v>1221.1818181818182</v>
      </c>
      <c r="J8" s="5">
        <v>3429.818181818182</v>
      </c>
    </row>
    <row r="9" spans="1:10">
      <c r="A9" s="1">
        <v>16</v>
      </c>
      <c r="B9" s="4">
        <v>564.09090909090912</v>
      </c>
      <c r="C9" s="4">
        <v>633.27272727272725</v>
      </c>
      <c r="D9" s="4">
        <v>906.72727272727275</v>
      </c>
      <c r="E9" s="4">
        <v>550.31818181818187</v>
      </c>
      <c r="F9" s="4">
        <v>28.727272727272727</v>
      </c>
      <c r="G9" s="4">
        <v>213.04545454545453</v>
      </c>
      <c r="H9" s="4">
        <v>244.18181818181819</v>
      </c>
      <c r="I9" s="4">
        <v>628.27272727272725</v>
      </c>
      <c r="J9" s="5">
        <v>3768.6363636363631</v>
      </c>
    </row>
    <row r="10" spans="1:10">
      <c r="A10" s="1">
        <v>24</v>
      </c>
      <c r="B10" s="4">
        <v>831.36363636363637</v>
      </c>
      <c r="C10" s="4">
        <v>993.4545454545455</v>
      </c>
      <c r="D10" s="4">
        <v>1256.3636363636363</v>
      </c>
      <c r="E10" s="4">
        <v>703.13636363636363</v>
      </c>
      <c r="F10" s="4">
        <v>227.72727272727272</v>
      </c>
      <c r="G10" s="4">
        <v>35</v>
      </c>
      <c r="H10" s="4">
        <v>165.68181818181819</v>
      </c>
      <c r="I10" s="4">
        <v>492.45454545454544</v>
      </c>
      <c r="J10" s="5">
        <v>4705.1818181818171</v>
      </c>
    </row>
    <row r="11" spans="1:10">
      <c r="A11" s="1" t="s">
        <v>29</v>
      </c>
      <c r="B11" s="4">
        <v>696.72727272727275</v>
      </c>
      <c r="C11" s="4">
        <v>803.86363636363637</v>
      </c>
      <c r="D11" s="4">
        <v>898.31818181818187</v>
      </c>
      <c r="E11" s="4">
        <v>453.27272727272725</v>
      </c>
      <c r="F11" s="4">
        <v>233.90909090909091</v>
      </c>
      <c r="G11" s="4">
        <v>171.86363636363637</v>
      </c>
      <c r="H11" s="4">
        <v>27.5</v>
      </c>
      <c r="I11" s="4">
        <v>114.36363636363636</v>
      </c>
      <c r="J11" s="5">
        <v>3399.818181818182</v>
      </c>
    </row>
    <row r="12" spans="1:10">
      <c r="A12" s="1" t="s">
        <v>30</v>
      </c>
      <c r="B12" s="4">
        <v>1057.0454545454545</v>
      </c>
      <c r="C12" s="4">
        <v>1196.2727272727273</v>
      </c>
      <c r="D12" s="4">
        <v>2547.681818181818</v>
      </c>
      <c r="E12" s="4">
        <v>1098.0454545454545</v>
      </c>
      <c r="F12" s="4">
        <v>592.18181818181813</v>
      </c>
      <c r="G12" s="4">
        <v>505.13636363636363</v>
      </c>
      <c r="H12" s="4">
        <v>122.90909090909091</v>
      </c>
      <c r="I12" s="4">
        <v>42.5</v>
      </c>
      <c r="J12" s="5">
        <v>7161.772727272727</v>
      </c>
    </row>
    <row r="13" spans="1:10" s="3" customFormat="1">
      <c r="A13" s="3" t="s">
        <v>49</v>
      </c>
      <c r="B13" s="5">
        <v>3695.2272727272725</v>
      </c>
      <c r="C13" s="5">
        <v>4048.954545454546</v>
      </c>
      <c r="D13" s="5">
        <v>6133.227272727273</v>
      </c>
      <c r="E13" s="5">
        <v>3374.1363636363635</v>
      </c>
      <c r="F13" s="5">
        <v>3681.1818181818176</v>
      </c>
      <c r="G13" s="5">
        <v>4974.954545454546</v>
      </c>
      <c r="H13" s="5">
        <v>3652.363636363636</v>
      </c>
      <c r="I13" s="5">
        <v>7708.3181818181802</v>
      </c>
      <c r="J13" s="5">
        <v>37268.363636363632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36</v>
      </c>
      <c r="C17" s="4">
        <v>8.75</v>
      </c>
      <c r="D17" s="4">
        <v>80.5</v>
      </c>
      <c r="E17" s="4">
        <v>50.75</v>
      </c>
      <c r="F17" s="4">
        <v>255.5</v>
      </c>
      <c r="G17" s="4">
        <v>307.75</v>
      </c>
      <c r="H17" s="4">
        <v>192</v>
      </c>
      <c r="I17" s="4">
        <v>369.75</v>
      </c>
      <c r="J17" s="5">
        <v>1301</v>
      </c>
    </row>
    <row r="18" spans="1:10">
      <c r="A18" s="1" t="s">
        <v>26</v>
      </c>
      <c r="B18" s="4">
        <v>11.5</v>
      </c>
      <c r="C18" s="4">
        <v>21.75</v>
      </c>
      <c r="D18" s="4">
        <v>28.75</v>
      </c>
      <c r="E18" s="4">
        <v>27</v>
      </c>
      <c r="F18" s="4">
        <v>256.5</v>
      </c>
      <c r="G18" s="4">
        <v>305.75</v>
      </c>
      <c r="H18" s="4">
        <v>293.25</v>
      </c>
      <c r="I18" s="4">
        <v>1025.5</v>
      </c>
      <c r="J18" s="5">
        <v>1970</v>
      </c>
    </row>
    <row r="19" spans="1:10">
      <c r="A19" s="1" t="s">
        <v>27</v>
      </c>
      <c r="B19" s="4">
        <v>78.75</v>
      </c>
      <c r="C19" s="4">
        <v>21</v>
      </c>
      <c r="D19" s="4">
        <v>77.5</v>
      </c>
      <c r="E19" s="4">
        <v>67</v>
      </c>
      <c r="F19" s="4">
        <v>609.25</v>
      </c>
      <c r="G19" s="4">
        <v>848</v>
      </c>
      <c r="H19" s="4">
        <v>539.5</v>
      </c>
      <c r="I19" s="4">
        <v>1306.5</v>
      </c>
      <c r="J19" s="5">
        <v>3547.5</v>
      </c>
    </row>
    <row r="20" spans="1:10">
      <c r="A20" s="1" t="s">
        <v>28</v>
      </c>
      <c r="B20" s="4">
        <v>44.25</v>
      </c>
      <c r="C20" s="4">
        <v>22.25</v>
      </c>
      <c r="D20" s="4">
        <v>61.5</v>
      </c>
      <c r="E20" s="4">
        <v>37.5</v>
      </c>
      <c r="F20" s="4">
        <v>313</v>
      </c>
      <c r="G20" s="4">
        <v>370.25</v>
      </c>
      <c r="H20" s="4">
        <v>180.75</v>
      </c>
      <c r="I20" s="4">
        <v>415.25</v>
      </c>
      <c r="J20" s="5">
        <v>1444.75</v>
      </c>
    </row>
    <row r="21" spans="1:10">
      <c r="A21" s="1">
        <v>16</v>
      </c>
      <c r="B21" s="4">
        <v>205.75</v>
      </c>
      <c r="C21" s="4">
        <v>162.75</v>
      </c>
      <c r="D21" s="4">
        <v>757</v>
      </c>
      <c r="E21" s="4">
        <v>361.25</v>
      </c>
      <c r="F21" s="4">
        <v>28.5</v>
      </c>
      <c r="G21" s="4">
        <v>157.75</v>
      </c>
      <c r="H21" s="4">
        <v>154.25</v>
      </c>
      <c r="I21" s="4">
        <v>366.5</v>
      </c>
      <c r="J21" s="5">
        <v>2193.75</v>
      </c>
    </row>
    <row r="22" spans="1:10">
      <c r="A22" s="1">
        <v>24</v>
      </c>
      <c r="B22" s="4">
        <v>246</v>
      </c>
      <c r="C22" s="4">
        <v>204</v>
      </c>
      <c r="D22" s="4">
        <v>970.25</v>
      </c>
      <c r="E22" s="4">
        <v>398.75</v>
      </c>
      <c r="F22" s="4">
        <v>144</v>
      </c>
      <c r="G22" s="4">
        <v>35.25</v>
      </c>
      <c r="H22" s="4">
        <v>126.5</v>
      </c>
      <c r="I22" s="4">
        <v>315.5</v>
      </c>
      <c r="J22" s="5">
        <v>2440.25</v>
      </c>
    </row>
    <row r="23" spans="1:10">
      <c r="A23" s="1" t="s">
        <v>29</v>
      </c>
      <c r="B23" s="4">
        <v>170.25</v>
      </c>
      <c r="C23" s="4">
        <v>143</v>
      </c>
      <c r="D23" s="4">
        <v>680.75</v>
      </c>
      <c r="E23" s="4">
        <v>157.5</v>
      </c>
      <c r="F23" s="4">
        <v>136.75</v>
      </c>
      <c r="G23" s="4">
        <v>118.25</v>
      </c>
      <c r="H23" s="4">
        <v>28</v>
      </c>
      <c r="I23" s="4">
        <v>67.25</v>
      </c>
      <c r="J23" s="5">
        <v>1501.75</v>
      </c>
    </row>
    <row r="24" spans="1:10">
      <c r="A24" s="1" t="s">
        <v>30</v>
      </c>
      <c r="B24" s="4">
        <v>339.75</v>
      </c>
      <c r="C24" s="4">
        <v>313.75</v>
      </c>
      <c r="D24" s="4">
        <v>1919.75</v>
      </c>
      <c r="E24" s="4">
        <v>385</v>
      </c>
      <c r="F24" s="4">
        <v>325</v>
      </c>
      <c r="G24" s="4">
        <v>276</v>
      </c>
      <c r="H24" s="4">
        <v>72</v>
      </c>
      <c r="I24" s="4">
        <v>45.75</v>
      </c>
      <c r="J24" s="5">
        <v>3677</v>
      </c>
    </row>
    <row r="25" spans="1:10" s="3" customFormat="1">
      <c r="A25" s="3" t="s">
        <v>49</v>
      </c>
      <c r="B25" s="5">
        <v>1132.25</v>
      </c>
      <c r="C25" s="5">
        <v>897.25</v>
      </c>
      <c r="D25" s="5">
        <v>4576</v>
      </c>
      <c r="E25" s="5">
        <v>1484.75</v>
      </c>
      <c r="F25" s="5">
        <v>2068.5</v>
      </c>
      <c r="G25" s="5">
        <v>2419</v>
      </c>
      <c r="H25" s="5">
        <v>1586.25</v>
      </c>
      <c r="I25" s="5">
        <v>3912</v>
      </c>
      <c r="J25" s="5">
        <v>18076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25.25</v>
      </c>
      <c r="C29" s="4">
        <v>6</v>
      </c>
      <c r="D29" s="4">
        <v>39.25</v>
      </c>
      <c r="E29" s="4">
        <v>37.25</v>
      </c>
      <c r="F29" s="4">
        <v>148.5</v>
      </c>
      <c r="G29" s="4">
        <v>177.75</v>
      </c>
      <c r="H29" s="4">
        <v>105.5</v>
      </c>
      <c r="I29" s="4">
        <v>227.75</v>
      </c>
      <c r="J29" s="5">
        <v>767.25</v>
      </c>
    </row>
    <row r="30" spans="1:10">
      <c r="A30" s="1" t="s">
        <v>26</v>
      </c>
      <c r="B30" s="4">
        <v>6.5</v>
      </c>
      <c r="C30" s="4">
        <v>21.25</v>
      </c>
      <c r="D30" s="4">
        <v>21.25</v>
      </c>
      <c r="E30" s="4">
        <v>18.75</v>
      </c>
      <c r="F30" s="4">
        <v>178.75</v>
      </c>
      <c r="G30" s="4">
        <v>209.75</v>
      </c>
      <c r="H30" s="4">
        <v>190.25</v>
      </c>
      <c r="I30" s="4">
        <v>698.75</v>
      </c>
      <c r="J30" s="5">
        <v>1345.25</v>
      </c>
    </row>
    <row r="31" spans="1:10">
      <c r="A31" s="1" t="s">
        <v>27</v>
      </c>
      <c r="B31" s="4">
        <v>46.5</v>
      </c>
      <c r="C31" s="4">
        <v>15</v>
      </c>
      <c r="D31" s="4">
        <v>75.5</v>
      </c>
      <c r="E31" s="4">
        <v>41.5</v>
      </c>
      <c r="F31" s="4">
        <v>481.25</v>
      </c>
      <c r="G31" s="4">
        <v>618.5</v>
      </c>
      <c r="H31" s="4">
        <v>376.75</v>
      </c>
      <c r="I31" s="4">
        <v>971.75</v>
      </c>
      <c r="J31" s="5">
        <v>2626.75</v>
      </c>
    </row>
    <row r="32" spans="1:10">
      <c r="A32" s="1" t="s">
        <v>28</v>
      </c>
      <c r="B32" s="4">
        <v>33.5</v>
      </c>
      <c r="C32" s="4">
        <v>17.25</v>
      </c>
      <c r="D32" s="4">
        <v>50.25</v>
      </c>
      <c r="E32" s="4">
        <v>50</v>
      </c>
      <c r="F32" s="4">
        <v>280.75</v>
      </c>
      <c r="G32" s="4">
        <v>292.75</v>
      </c>
      <c r="H32" s="4">
        <v>159.5</v>
      </c>
      <c r="I32" s="4">
        <v>378.5</v>
      </c>
      <c r="J32" s="5">
        <v>1262.5</v>
      </c>
    </row>
    <row r="33" spans="1:10">
      <c r="A33" s="1">
        <v>16</v>
      </c>
      <c r="B33" s="4">
        <v>153.25</v>
      </c>
      <c r="C33" s="4">
        <v>103.25</v>
      </c>
      <c r="D33" s="4">
        <v>579</v>
      </c>
      <c r="E33" s="4">
        <v>299.75</v>
      </c>
      <c r="F33" s="4">
        <v>39.25</v>
      </c>
      <c r="G33" s="4">
        <v>112.25</v>
      </c>
      <c r="H33" s="4">
        <v>113.25</v>
      </c>
      <c r="I33" s="4">
        <v>278.25</v>
      </c>
      <c r="J33" s="5">
        <v>1678.25</v>
      </c>
    </row>
    <row r="34" spans="1:10">
      <c r="A34" s="1">
        <v>24</v>
      </c>
      <c r="B34" s="4">
        <v>188.5</v>
      </c>
      <c r="C34" s="4">
        <v>140.25</v>
      </c>
      <c r="D34" s="4">
        <v>775.75</v>
      </c>
      <c r="E34" s="4">
        <v>344.25</v>
      </c>
      <c r="F34" s="4">
        <v>108</v>
      </c>
      <c r="G34" s="4">
        <v>41.5</v>
      </c>
      <c r="H34" s="4">
        <v>97</v>
      </c>
      <c r="I34" s="4">
        <v>244.75</v>
      </c>
      <c r="J34" s="5">
        <v>1940</v>
      </c>
    </row>
    <row r="35" spans="1:10">
      <c r="A35" s="1" t="s">
        <v>29</v>
      </c>
      <c r="B35" s="4">
        <v>117</v>
      </c>
      <c r="C35" s="4">
        <v>85.75</v>
      </c>
      <c r="D35" s="4">
        <v>549</v>
      </c>
      <c r="E35" s="4">
        <v>142</v>
      </c>
      <c r="F35" s="4">
        <v>112</v>
      </c>
      <c r="G35" s="4">
        <v>95.25</v>
      </c>
      <c r="H35" s="4">
        <v>22.5</v>
      </c>
      <c r="I35" s="4">
        <v>34.75</v>
      </c>
      <c r="J35" s="5">
        <v>1158.25</v>
      </c>
    </row>
    <row r="36" spans="1:10">
      <c r="A36" s="1" t="s">
        <v>30</v>
      </c>
      <c r="B36" s="4">
        <v>259.75</v>
      </c>
      <c r="C36" s="4">
        <v>214.75</v>
      </c>
      <c r="D36" s="4">
        <v>1570.25</v>
      </c>
      <c r="E36" s="4">
        <v>358.75</v>
      </c>
      <c r="F36" s="4">
        <v>267</v>
      </c>
      <c r="G36" s="4">
        <v>240</v>
      </c>
      <c r="H36" s="4">
        <v>42</v>
      </c>
      <c r="I36" s="4">
        <v>38.5</v>
      </c>
      <c r="J36" s="5">
        <v>2991</v>
      </c>
    </row>
    <row r="37" spans="1:10" s="3" customFormat="1">
      <c r="A37" s="3" t="s">
        <v>49</v>
      </c>
      <c r="B37" s="5">
        <v>830.25</v>
      </c>
      <c r="C37" s="5">
        <v>603.5</v>
      </c>
      <c r="D37" s="5">
        <v>3660.25</v>
      </c>
      <c r="E37" s="5">
        <v>1292.25</v>
      </c>
      <c r="F37" s="5">
        <v>1615.5</v>
      </c>
      <c r="G37" s="5">
        <v>1787.75</v>
      </c>
      <c r="H37" s="5">
        <v>1106.75</v>
      </c>
      <c r="I37" s="5">
        <v>2873</v>
      </c>
      <c r="J37" s="5">
        <v>13769.25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Fast Pass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2014-05-07T07:01:31Z</dcterms:modified>
</cp:coreProperties>
</file>