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0" yWindow="0" windowWidth="51200" windowHeight="28280"/>
  </bookViews>
  <sheets>
    <sheet name="Weekday OD" sheetId="1" r:id="rId1"/>
    <sheet name="Saturday OD" sheetId="2" r:id="rId2"/>
    <sheet name="Sunday OD" sheetId="3" r:id="rId3"/>
    <sheet name="FP Adult_Clipper OD" sheetId="4" r:id="rId4"/>
  </sheets>
  <definedNames>
    <definedName name="_xlnm.Print_Area" localSheetId="1">'Saturday OD'!$A$1:$AT$47</definedName>
    <definedName name="_xlnm.Print_Area" localSheetId="2">'Sunday OD'!$A$1:$AT$47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X5" i="2" l="1"/>
  <c r="AX4" i="2"/>
  <c r="AX3" i="2"/>
  <c r="AX5" i="3"/>
  <c r="AX4" i="3"/>
  <c r="AX3" i="3"/>
  <c r="AW5" i="1"/>
  <c r="AW4" i="1"/>
  <c r="AW3" i="1"/>
  <c r="G1" i="4"/>
  <c r="AX12" i="2"/>
  <c r="AX22" i="2"/>
  <c r="AX13" i="2"/>
  <c r="AY12" i="2"/>
  <c r="AX23" i="2"/>
  <c r="AY13" i="2"/>
  <c r="AY23" i="2"/>
  <c r="AX14" i="2"/>
  <c r="AX15" i="2"/>
  <c r="AX16" i="2"/>
  <c r="AX17" i="2"/>
  <c r="AX18" i="2"/>
  <c r="AX19" i="2"/>
  <c r="AZ12" i="2"/>
  <c r="AX24" i="2"/>
  <c r="AY14" i="2"/>
  <c r="AZ13" i="2"/>
  <c r="AY24" i="2"/>
  <c r="AZ14" i="2"/>
  <c r="AZ24" i="2"/>
  <c r="BA12" i="2"/>
  <c r="AX25" i="2"/>
  <c r="AY15" i="2"/>
  <c r="BA13" i="2"/>
  <c r="AY25" i="2"/>
  <c r="AZ15" i="2"/>
  <c r="BA15" i="2"/>
  <c r="BB15" i="2"/>
  <c r="BC15" i="2"/>
  <c r="BD15" i="2"/>
  <c r="BE15" i="2"/>
  <c r="BA14" i="2"/>
  <c r="AZ25" i="2"/>
  <c r="BA25" i="2"/>
  <c r="BB12" i="2"/>
  <c r="AX26" i="2"/>
  <c r="AY16" i="2"/>
  <c r="AY17" i="2"/>
  <c r="AY18" i="2"/>
  <c r="AY19" i="2"/>
  <c r="BB13" i="2"/>
  <c r="AY26" i="2"/>
  <c r="AZ16" i="2"/>
  <c r="BB14" i="2"/>
  <c r="AZ26" i="2"/>
  <c r="BA16" i="2"/>
  <c r="BA26" i="2"/>
  <c r="BB16" i="2"/>
  <c r="BB26" i="2"/>
  <c r="BC12" i="2"/>
  <c r="AX27" i="2"/>
  <c r="BC13" i="2"/>
  <c r="AY27" i="2"/>
  <c r="AZ17" i="2"/>
  <c r="BC14" i="2"/>
  <c r="AZ27" i="2"/>
  <c r="BA17" i="2"/>
  <c r="BA27" i="2"/>
  <c r="BB17" i="2"/>
  <c r="BC16" i="2"/>
  <c r="BB27" i="2"/>
  <c r="BC17" i="2"/>
  <c r="BC27" i="2"/>
  <c r="BD12" i="2"/>
  <c r="AX28" i="2"/>
  <c r="BD13" i="2"/>
  <c r="AY28" i="2"/>
  <c r="AZ18" i="2"/>
  <c r="AZ19" i="2"/>
  <c r="BD14" i="2"/>
  <c r="AZ28" i="2"/>
  <c r="BA18" i="2"/>
  <c r="BA28" i="2"/>
  <c r="BB18" i="2"/>
  <c r="BD16" i="2"/>
  <c r="BB28" i="2"/>
  <c r="BC18" i="2"/>
  <c r="BD17" i="2"/>
  <c r="BC28" i="2"/>
  <c r="BD18" i="2"/>
  <c r="BD28" i="2"/>
  <c r="BA19" i="2"/>
  <c r="BE17" i="2"/>
  <c r="BE14" i="2"/>
  <c r="BE13" i="2"/>
  <c r="BE12" i="2"/>
  <c r="G1" i="2"/>
  <c r="AX12" i="3"/>
  <c r="AX22" i="3"/>
  <c r="AX13" i="3"/>
  <c r="AY12" i="3"/>
  <c r="AX23" i="3"/>
  <c r="AY13" i="3"/>
  <c r="AY23" i="3"/>
  <c r="AX14" i="3"/>
  <c r="AZ12" i="3"/>
  <c r="AX24" i="3"/>
  <c r="AY14" i="3"/>
  <c r="AY15" i="3"/>
  <c r="AY16" i="3"/>
  <c r="AY17" i="3"/>
  <c r="AY18" i="3"/>
  <c r="AY19" i="3"/>
  <c r="AZ13" i="3"/>
  <c r="AY24" i="3"/>
  <c r="AZ14" i="3"/>
  <c r="AZ24" i="3"/>
  <c r="AX15" i="3"/>
  <c r="BA12" i="3"/>
  <c r="AX25" i="3"/>
  <c r="BA13" i="3"/>
  <c r="AY25" i="3"/>
  <c r="AZ15" i="3"/>
  <c r="BA14" i="3"/>
  <c r="AZ25" i="3"/>
  <c r="BA15" i="3"/>
  <c r="BA25" i="3"/>
  <c r="AX16" i="3"/>
  <c r="BB12" i="3"/>
  <c r="AX26" i="3"/>
  <c r="BB13" i="3"/>
  <c r="AY26" i="3"/>
  <c r="AZ16" i="3"/>
  <c r="BB14" i="3"/>
  <c r="AZ26" i="3"/>
  <c r="BA16" i="3"/>
  <c r="BB15" i="3"/>
  <c r="BA26" i="3"/>
  <c r="BB16" i="3"/>
  <c r="BB26" i="3"/>
  <c r="AX17" i="3"/>
  <c r="BC12" i="3"/>
  <c r="AX27" i="3"/>
  <c r="BC13" i="3"/>
  <c r="AY27" i="3"/>
  <c r="AZ17" i="3"/>
  <c r="BA17" i="3"/>
  <c r="BB17" i="3"/>
  <c r="BC17" i="3"/>
  <c r="BD17" i="3"/>
  <c r="BE17" i="3"/>
  <c r="BC14" i="3"/>
  <c r="AZ27" i="3"/>
  <c r="BC15" i="3"/>
  <c r="BA27" i="3"/>
  <c r="BB18" i="3"/>
  <c r="BB19" i="3"/>
  <c r="BC16" i="3"/>
  <c r="BB27" i="3"/>
  <c r="BC27" i="3"/>
  <c r="AX18" i="3"/>
  <c r="BD12" i="3"/>
  <c r="AX28" i="3"/>
  <c r="AZ18" i="3"/>
  <c r="BA18" i="3"/>
  <c r="BC18" i="3"/>
  <c r="BD18" i="3"/>
  <c r="BE18" i="3"/>
  <c r="BD13" i="3"/>
  <c r="AY28" i="3"/>
  <c r="BD14" i="3"/>
  <c r="AZ28" i="3"/>
  <c r="BD15" i="3"/>
  <c r="BA28" i="3"/>
  <c r="BD16" i="3"/>
  <c r="BB28" i="3"/>
  <c r="BC28" i="3"/>
  <c r="BD28" i="3"/>
  <c r="AX19" i="3"/>
  <c r="AZ19" i="3"/>
  <c r="BD19" i="3"/>
  <c r="BE16" i="3"/>
  <c r="BE12" i="3"/>
  <c r="BA4" i="3"/>
  <c r="G1" i="3"/>
  <c r="AW12" i="1"/>
  <c r="AW22" i="1"/>
  <c r="AW13" i="1"/>
  <c r="AX12" i="1"/>
  <c r="AW23" i="1"/>
  <c r="AX13" i="1"/>
  <c r="AX23" i="1"/>
  <c r="AW14" i="1"/>
  <c r="AY12" i="1"/>
  <c r="AW24" i="1"/>
  <c r="AX14" i="1"/>
  <c r="AY13" i="1"/>
  <c r="AX24" i="1"/>
  <c r="AY14" i="1"/>
  <c r="AY24" i="1"/>
  <c r="AW15" i="1"/>
  <c r="AZ12" i="1"/>
  <c r="AW25" i="1"/>
  <c r="AX15" i="1"/>
  <c r="AZ13" i="1"/>
  <c r="AX25" i="1"/>
  <c r="AY15" i="1"/>
  <c r="AZ14" i="1"/>
  <c r="AY25" i="1"/>
  <c r="AZ15" i="1"/>
  <c r="AZ25" i="1"/>
  <c r="AW16" i="1"/>
  <c r="BA12" i="1"/>
  <c r="AW26" i="1"/>
  <c r="AX16" i="1"/>
  <c r="BA13" i="1"/>
  <c r="AX26" i="1"/>
  <c r="AY16" i="1"/>
  <c r="BA14" i="1"/>
  <c r="AY26" i="1"/>
  <c r="AZ16" i="1"/>
  <c r="BA16" i="1"/>
  <c r="BB16" i="1"/>
  <c r="BC16" i="1"/>
  <c r="BD16" i="1"/>
  <c r="BA15" i="1"/>
  <c r="AZ26" i="1"/>
  <c r="BA26" i="1"/>
  <c r="AW17" i="1"/>
  <c r="BB12" i="1"/>
  <c r="AW27" i="1"/>
  <c r="AX17" i="1"/>
  <c r="BB13" i="1"/>
  <c r="AX27" i="1"/>
  <c r="AY17" i="1"/>
  <c r="BB14" i="1"/>
  <c r="AY27" i="1"/>
  <c r="AZ17" i="1"/>
  <c r="BB15" i="1"/>
  <c r="AZ27" i="1"/>
  <c r="BA17" i="1"/>
  <c r="BA27" i="1"/>
  <c r="BB17" i="1"/>
  <c r="BB27" i="1"/>
  <c r="AW18" i="1"/>
  <c r="AW19" i="1"/>
  <c r="AX18" i="1"/>
  <c r="AX19" i="1"/>
  <c r="AY18" i="1"/>
  <c r="AY19" i="1"/>
  <c r="AZ18" i="1"/>
  <c r="AZ19" i="1"/>
  <c r="BA18" i="1"/>
  <c r="BA19" i="1"/>
  <c r="BB18" i="1"/>
  <c r="BB19" i="1"/>
  <c r="BC12" i="1"/>
  <c r="BC13" i="1"/>
  <c r="BC14" i="1"/>
  <c r="BC15" i="1"/>
  <c r="BC17" i="1"/>
  <c r="BC18" i="1"/>
  <c r="BC19" i="1"/>
  <c r="BD19" i="1"/>
  <c r="AX28" i="1"/>
  <c r="AY28" i="1"/>
  <c r="AZ28" i="1"/>
  <c r="BA28" i="1"/>
  <c r="BB28" i="1"/>
  <c r="BC28" i="1"/>
  <c r="BD15" i="1"/>
  <c r="BD13" i="1"/>
  <c r="AZ3" i="1"/>
  <c r="AZ4" i="1"/>
  <c r="BD12" i="1"/>
  <c r="BD14" i="1"/>
  <c r="BD18" i="1"/>
  <c r="BA3" i="3"/>
  <c r="BE13" i="3"/>
  <c r="BE15" i="3"/>
  <c r="BC19" i="3"/>
  <c r="BA19" i="3"/>
  <c r="BA4" i="2"/>
  <c r="BE16" i="2"/>
  <c r="BE18" i="2"/>
  <c r="BD19" i="2"/>
  <c r="BA4" i="1"/>
  <c r="BA3" i="1"/>
  <c r="BE19" i="3"/>
  <c r="BE28" i="3"/>
  <c r="BE28" i="2"/>
  <c r="BD17" i="1"/>
  <c r="AW28" i="1"/>
  <c r="BD28" i="1"/>
  <c r="BE14" i="3"/>
  <c r="BA3" i="2"/>
  <c r="BC19" i="2"/>
  <c r="BB19" i="2"/>
  <c r="BE19" i="2"/>
  <c r="BB4" i="2"/>
  <c r="BB3" i="2"/>
  <c r="BB4" i="3"/>
  <c r="BB3" i="3"/>
</calcChain>
</file>

<file path=xl/sharedStrings.xml><?xml version="1.0" encoding="utf-8"?>
<sst xmlns="http://schemas.openxmlformats.org/spreadsheetml/2006/main" count="404" uniqueCount="64">
  <si>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</si>
  <si>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</si>
  <si>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</si>
  <si>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</si>
  <si>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</si>
  <si>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</si>
  <si>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</si>
  <si>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</si>
  <si>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</si>
  <si>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</si>
  <si>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</si>
  <si>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</si>
  <si>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</si>
  <si>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</si>
  <si>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</si>
  <si>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</si>
  <si>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</si>
  <si>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</si>
  <si>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</si>
  <si>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</si>
  <si>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</si>
  <si>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</si>
  <si>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</si>
  <si>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</si>
  <si>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</si>
  <si>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</si>
  <si>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</si>
  <si>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</si>
  <si>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</si>
  <si>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</si>
  <si>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</si>
  <si>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</si>
  <si>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</si>
  <si>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</si>
  <si>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</si>
  <si>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</si>
  <si>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</si>
  <si>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</si>
  <si>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</si>
  <si>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</si>
  <si>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</si>
  <si>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</si>
  <si>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</si>
  <si>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</si>
  <si>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</si>
  <si>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</si>
  <si>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</si>
  <si>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</si>
  <si>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</si>
  <si>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</si>
  <si>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</si>
  <si>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</si>
  <si>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</si>
  <si>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</si>
  <si>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</si>
  <si>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</si>
  <si>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</si>
  <si>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</si>
  <si>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</si>
  <si>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</si>
  <si>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</si>
  <si>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</si>
  <si>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WD</t>
  </si>
  <si>
    <t>Muni Fast Pass Adult/Clipper 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</si>
</sst>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65" fontId="1" fillId="0" borderId="0" xfId="1" applyNumberFormat="1" applyFill="1"/>
    <xf numFmtId="165" fontId="3" fillId="0" borderId="0" xfId="1" applyNumberFormat="1" applyFont="1" applyFill="1"/>
    <xf numFmtId="165" fontId="3" fillId="0" borderId="0" xfId="0" applyNumberFormat="1" applyFont="1" applyFill="1"/>
    <xf numFmtId="165" fontId="0" fillId="0" borderId="0" xfId="0" applyNumberFormat="1" applyFill="1"/>
    <xf numFmtId="166" fontId="0" fillId="0" borderId="0" xfId="2" applyNumberFormat="1" applyFont="1" applyFill="1"/>
    <xf numFmtId="0" fontId="0" fillId="0" borderId="0" xfId="0" applyFill="1" applyAlignment="1">
      <alignment horizontal="left"/>
    </xf>
    <xf numFmtId="165" fontId="0" fillId="0" borderId="0" xfId="0" applyNumberFormat="1" applyFill="1" applyAlignment="1">
      <alignment horizontal="left"/>
    </xf>
    <xf numFmtId="167" fontId="0" fillId="0" borderId="0" xfId="0" applyNumberFormat="1" applyFill="1"/>
    <xf numFmtId="167" fontId="0" fillId="0" borderId="0" xfId="0" applyNumberFormat="1"/>
    <xf numFmtId="167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  <xf numFmtId="165" fontId="5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3"/>
  <sheetViews>
    <sheetView tabSelected="1"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AS1" sqref="AS1:AS1048576"/>
    </sheetView>
  </sheetViews>
  <sheetFormatPr baseColWidth="10" defaultColWidth="8.83203125" defaultRowHeight="12" x14ac:dyDescent="0"/>
  <cols>
    <col min="1" max="44" width="7.6640625" style="9" customWidth="1" collapsed="1"/>
    <col min="45" max="45" width="8.6640625" style="11" customWidth="1" collapsed="1"/>
    <col min="46" max="46" width="8.83203125" style="11" collapsed="1"/>
    <col min="47" max="48" width="8.83203125" style="9" collapsed="1"/>
    <col min="49" max="49" width="8.6640625" style="9" customWidth="1" collapsed="1"/>
    <col min="50" max="56" width="8.83203125" style="9" collapsed="1"/>
    <col min="57" max="57" width="8.83203125" style="9"/>
    <col min="58" max="16384" width="8.83203125" style="9" collapsed="1"/>
  </cols>
  <sheetData>
    <row r="1" spans="1:56" ht="26.25" customHeight="1">
      <c r="A1" s="7" t="s">
        <v>0</v>
      </c>
      <c r="B1" s="8" t="s">
        <v>1</v>
      </c>
      <c r="D1" s="9" t="s">
        <v>59</v>
      </c>
      <c r="G1" s="21">
        <v>40969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7.9545454545454541</v>
      </c>
      <c r="C3" s="12">
        <v>126.13636363636364</v>
      </c>
      <c r="D3" s="12">
        <v>112.13636363636364</v>
      </c>
      <c r="E3" s="12">
        <v>97.818181818181813</v>
      </c>
      <c r="F3" s="12">
        <v>406.81818181818181</v>
      </c>
      <c r="G3" s="12">
        <v>116.22727272727273</v>
      </c>
      <c r="H3" s="12">
        <v>171.86363636363637</v>
      </c>
      <c r="I3" s="12">
        <v>155.22727272727272</v>
      </c>
      <c r="J3" s="12">
        <v>181.59090909090909</v>
      </c>
      <c r="K3" s="12">
        <v>50.045454545454547</v>
      </c>
      <c r="L3" s="12">
        <v>109.09090909090909</v>
      </c>
      <c r="M3" s="12">
        <v>82.454545454545453</v>
      </c>
      <c r="N3" s="12">
        <v>42.636363636363633</v>
      </c>
      <c r="O3" s="12">
        <v>31.136363636363637</v>
      </c>
      <c r="P3" s="12">
        <v>45.954545454545453</v>
      </c>
      <c r="Q3" s="12">
        <v>20.09090909090909</v>
      </c>
      <c r="R3" s="12">
        <v>19.636363636363637</v>
      </c>
      <c r="S3" s="12">
        <v>39.090909090909093</v>
      </c>
      <c r="T3" s="12">
        <v>34.954545454545453</v>
      </c>
      <c r="U3" s="12">
        <v>17.727272727272727</v>
      </c>
      <c r="V3" s="12">
        <v>29.5</v>
      </c>
      <c r="W3" s="12">
        <v>11.772727272727273</v>
      </c>
      <c r="X3" s="12">
        <v>9.545454545454545</v>
      </c>
      <c r="Y3" s="12">
        <v>25.272727272727273</v>
      </c>
      <c r="Z3" s="12">
        <v>29.045454545454547</v>
      </c>
      <c r="AA3" s="12">
        <v>236.72727272727272</v>
      </c>
      <c r="AB3" s="12">
        <v>270.72727272727275</v>
      </c>
      <c r="AC3" s="12">
        <v>363.13636363636363</v>
      </c>
      <c r="AD3" s="12">
        <v>262.90909090909093</v>
      </c>
      <c r="AE3" s="12">
        <v>117.13636363636364</v>
      </c>
      <c r="AF3" s="12">
        <v>133.13636363636363</v>
      </c>
      <c r="AG3" s="12">
        <v>34.954545454545453</v>
      </c>
      <c r="AH3" s="12">
        <v>60.636363636363633</v>
      </c>
      <c r="AI3" s="12">
        <v>73.13636363636364</v>
      </c>
      <c r="AJ3" s="12">
        <v>16.363636363636363</v>
      </c>
      <c r="AK3" s="12">
        <v>7.7272727272727275</v>
      </c>
      <c r="AL3" s="12">
        <v>14.227272727272727</v>
      </c>
      <c r="AM3" s="12">
        <v>11.136363636363637</v>
      </c>
      <c r="AN3" s="12">
        <v>44.454545454545453</v>
      </c>
      <c r="AO3" s="12">
        <v>10.227272727272727</v>
      </c>
      <c r="AP3" s="12">
        <v>16.318181818181817</v>
      </c>
      <c r="AQ3" s="12">
        <v>28.818181818181817</v>
      </c>
      <c r="AR3" s="12">
        <v>25.681818181818183</v>
      </c>
      <c r="AS3" s="13">
        <v>3707.7272727272716</v>
      </c>
      <c r="AT3" s="14"/>
      <c r="AV3" s="9" t="s">
        <v>38</v>
      </c>
      <c r="AW3" s="24" t="e">
        <f>SUM(B3:Z27,AK3:AN27,B38:Z41,AK38:AN41,#REF!,#REF!,#REF!,#REF!,#REF!)</f>
        <v>#REF!</v>
      </c>
      <c r="AY3" s="9" t="s">
        <v>39</v>
      </c>
      <c r="AZ3" s="15">
        <f>SUM(AW12:AW18,AX12:BC12)</f>
        <v>230469.18181818182</v>
      </c>
      <c r="BA3" s="16">
        <f>AZ3/BD$19</f>
        <v>0.63423699068031048</v>
      </c>
    </row>
    <row r="4" spans="1:56">
      <c r="A4" s="1" t="s">
        <v>3</v>
      </c>
      <c r="B4" s="12">
        <v>146.86363636363637</v>
      </c>
      <c r="C4" s="12">
        <v>15.909090909090908</v>
      </c>
      <c r="D4" s="12">
        <v>113.18181818181819</v>
      </c>
      <c r="E4" s="12">
        <v>101.59090909090909</v>
      </c>
      <c r="F4" s="12">
        <v>932.22727272727275</v>
      </c>
      <c r="G4" s="12">
        <v>157.09090909090909</v>
      </c>
      <c r="H4" s="12">
        <v>278.72727272727275</v>
      </c>
      <c r="I4" s="12">
        <v>497.54545454545456</v>
      </c>
      <c r="J4" s="12">
        <v>612.36363636363637</v>
      </c>
      <c r="K4" s="12">
        <v>150.72727272727272</v>
      </c>
      <c r="L4" s="12">
        <v>146.36363636363637</v>
      </c>
      <c r="M4" s="12">
        <v>159.59090909090909</v>
      </c>
      <c r="N4" s="12">
        <v>67.181818181818187</v>
      </c>
      <c r="O4" s="12">
        <v>60.909090909090907</v>
      </c>
      <c r="P4" s="12">
        <v>86.772727272727266</v>
      </c>
      <c r="Q4" s="12">
        <v>33.409090909090907</v>
      </c>
      <c r="R4" s="12">
        <v>40.727272727272727</v>
      </c>
      <c r="S4" s="12">
        <v>86.227272727272734</v>
      </c>
      <c r="T4" s="12">
        <v>52</v>
      </c>
      <c r="U4" s="12">
        <v>25.5</v>
      </c>
      <c r="V4" s="12">
        <v>37.454545454545453</v>
      </c>
      <c r="W4" s="12">
        <v>14</v>
      </c>
      <c r="X4" s="12">
        <v>15.454545454545455</v>
      </c>
      <c r="Y4" s="12">
        <v>38.454545454545453</v>
      </c>
      <c r="Z4" s="12">
        <v>48.136363636363633</v>
      </c>
      <c r="AA4" s="12">
        <v>805.5454545454545</v>
      </c>
      <c r="AB4" s="12">
        <v>927.90909090909088</v>
      </c>
      <c r="AC4" s="12">
        <v>800.86363636363637</v>
      </c>
      <c r="AD4" s="12">
        <v>616.18181818181813</v>
      </c>
      <c r="AE4" s="12">
        <v>155.13636363636363</v>
      </c>
      <c r="AF4" s="12">
        <v>145.54545454545453</v>
      </c>
      <c r="AG4" s="12">
        <v>57.954545454545453</v>
      </c>
      <c r="AH4" s="12">
        <v>105.95454545454545</v>
      </c>
      <c r="AI4" s="12">
        <v>158.81818181818181</v>
      </c>
      <c r="AJ4" s="12">
        <v>28.954545454545453</v>
      </c>
      <c r="AK4" s="12">
        <v>11.409090909090908</v>
      </c>
      <c r="AL4" s="12">
        <v>34.909090909090907</v>
      </c>
      <c r="AM4" s="12">
        <v>8.7727272727272734</v>
      </c>
      <c r="AN4" s="12">
        <v>41.545454545454547</v>
      </c>
      <c r="AO4" s="12">
        <v>27.5</v>
      </c>
      <c r="AP4" s="12">
        <v>36.772727272727273</v>
      </c>
      <c r="AQ4" s="12">
        <v>69.772727272727266</v>
      </c>
      <c r="AR4" s="12">
        <v>54.68181818181818</v>
      </c>
      <c r="AS4" s="13">
        <v>8019.6363636363631</v>
      </c>
      <c r="AT4" s="14"/>
      <c r="AV4" s="9" t="s">
        <v>40</v>
      </c>
      <c r="AW4" s="24">
        <f>SUM(AA28:AJ37, AA42:AJ45, AO28:AR37, AO42:AR45)</f>
        <v>102682.31818181819</v>
      </c>
      <c r="AY4" s="9" t="s">
        <v>41</v>
      </c>
      <c r="AZ4" s="15">
        <f>SUM(AX13:BB18)</f>
        <v>124829.77272727272</v>
      </c>
      <c r="BA4" s="16">
        <f>AZ4/BD$19</f>
        <v>0.34352384460804575</v>
      </c>
    </row>
    <row r="5" spans="1:56">
      <c r="A5" s="1" t="s">
        <v>4</v>
      </c>
      <c r="B5" s="12">
        <v>115.36363636363636</v>
      </c>
      <c r="C5" s="12">
        <v>94.13636363636364</v>
      </c>
      <c r="D5" s="12">
        <v>8.1818181818181817</v>
      </c>
      <c r="E5" s="12">
        <v>63.590909090909093</v>
      </c>
      <c r="F5" s="12">
        <v>725.59090909090912</v>
      </c>
      <c r="G5" s="12">
        <v>86.5</v>
      </c>
      <c r="H5" s="12">
        <v>135.59090909090909</v>
      </c>
      <c r="I5" s="12">
        <v>266.86363636363637</v>
      </c>
      <c r="J5" s="12">
        <v>300.04545454545456</v>
      </c>
      <c r="K5" s="12">
        <v>103.31818181818181</v>
      </c>
      <c r="L5" s="12">
        <v>70.181818181818187</v>
      </c>
      <c r="M5" s="12">
        <v>70.090909090909093</v>
      </c>
      <c r="N5" s="12">
        <v>25.545454545454547</v>
      </c>
      <c r="O5" s="12">
        <v>17.454545454545453</v>
      </c>
      <c r="P5" s="12">
        <v>31.863636363636363</v>
      </c>
      <c r="Q5" s="12">
        <v>8.7727272727272734</v>
      </c>
      <c r="R5" s="12">
        <v>13.909090909090908</v>
      </c>
      <c r="S5" s="12">
        <v>46.363636363636367</v>
      </c>
      <c r="T5" s="12">
        <v>22.09090909090909</v>
      </c>
      <c r="U5" s="12">
        <v>14.454545454545455</v>
      </c>
      <c r="V5" s="12">
        <v>29.727272727272727</v>
      </c>
      <c r="W5" s="12">
        <v>12.136363636363637</v>
      </c>
      <c r="X5" s="12">
        <v>14.590909090909092</v>
      </c>
      <c r="Y5" s="12">
        <v>33.863636363636367</v>
      </c>
      <c r="Z5" s="12">
        <v>17.09090909090909</v>
      </c>
      <c r="AA5" s="12">
        <v>494.27272727272725</v>
      </c>
      <c r="AB5" s="12">
        <v>595.63636363636363</v>
      </c>
      <c r="AC5" s="12">
        <v>377.09090909090907</v>
      </c>
      <c r="AD5" s="12">
        <v>353.27272727272725</v>
      </c>
      <c r="AE5" s="12">
        <v>82.5</v>
      </c>
      <c r="AF5" s="12">
        <v>58.31818181818182</v>
      </c>
      <c r="AG5" s="12">
        <v>23.363636363636363</v>
      </c>
      <c r="AH5" s="12">
        <v>33.090909090909093</v>
      </c>
      <c r="AI5" s="12">
        <v>52.454545454545453</v>
      </c>
      <c r="AJ5" s="12">
        <v>6.2272727272727275</v>
      </c>
      <c r="AK5" s="12">
        <v>8.2272727272727266</v>
      </c>
      <c r="AL5" s="12">
        <v>17.5</v>
      </c>
      <c r="AM5" s="12">
        <v>4.3181818181818183</v>
      </c>
      <c r="AN5" s="12">
        <v>12.545454545454545</v>
      </c>
      <c r="AO5" s="12">
        <v>6.0909090909090908</v>
      </c>
      <c r="AP5" s="12">
        <v>7.7272727272727275</v>
      </c>
      <c r="AQ5" s="12">
        <v>46.5</v>
      </c>
      <c r="AR5" s="12">
        <v>28.5</v>
      </c>
      <c r="AS5" s="13">
        <v>4541.5000000000009</v>
      </c>
      <c r="AT5" s="14"/>
      <c r="AV5" s="9" t="s">
        <v>42</v>
      </c>
      <c r="AW5" s="24" t="e">
        <f>SUM(AA3:AJ27,B28:Z37,AA38:AJ41,AK28:AN37, B42:Z45, AK42:AN45, AO3:AR27, AO38:AR41,#REF!,#REF!,#REF!,#REF!)</f>
        <v>#REF!</v>
      </c>
    </row>
    <row r="6" spans="1:56">
      <c r="A6" s="1" t="s">
        <v>5</v>
      </c>
      <c r="B6" s="12">
        <v>91.772727272727266</v>
      </c>
      <c r="C6" s="12">
        <v>87.5</v>
      </c>
      <c r="D6" s="12">
        <v>64.318181818181813</v>
      </c>
      <c r="E6" s="12">
        <v>9.9090909090909083</v>
      </c>
      <c r="F6" s="12">
        <v>205.31818181818181</v>
      </c>
      <c r="G6" s="12">
        <v>61.636363636363633</v>
      </c>
      <c r="H6" s="12">
        <v>97.772727272727266</v>
      </c>
      <c r="I6" s="12">
        <v>209.72727272727272</v>
      </c>
      <c r="J6" s="12">
        <v>263.04545454545456</v>
      </c>
      <c r="K6" s="12">
        <v>80.727272727272734</v>
      </c>
      <c r="L6" s="12">
        <v>83</v>
      </c>
      <c r="M6" s="12">
        <v>57.863636363636367</v>
      </c>
      <c r="N6" s="12">
        <v>30.363636363636363</v>
      </c>
      <c r="O6" s="12">
        <v>20</v>
      </c>
      <c r="P6" s="12">
        <v>25.318181818181817</v>
      </c>
      <c r="Q6" s="12">
        <v>8.545454545454545</v>
      </c>
      <c r="R6" s="12">
        <v>13</v>
      </c>
      <c r="S6" s="12">
        <v>31.5</v>
      </c>
      <c r="T6" s="12">
        <v>14.681818181818182</v>
      </c>
      <c r="U6" s="12">
        <v>22</v>
      </c>
      <c r="V6" s="12">
        <v>31.545454545454547</v>
      </c>
      <c r="W6" s="12">
        <v>11.5</v>
      </c>
      <c r="X6" s="12">
        <v>10.909090909090908</v>
      </c>
      <c r="Y6" s="12">
        <v>20.772727272727273</v>
      </c>
      <c r="Z6" s="12">
        <v>19.181818181818183</v>
      </c>
      <c r="AA6" s="12">
        <v>648.36363636363637</v>
      </c>
      <c r="AB6" s="12">
        <v>696.68181818181813</v>
      </c>
      <c r="AC6" s="12">
        <v>397.04545454545456</v>
      </c>
      <c r="AD6" s="12">
        <v>400.72727272727275</v>
      </c>
      <c r="AE6" s="12">
        <v>140.04545454545453</v>
      </c>
      <c r="AF6" s="12">
        <v>94.954545454545453</v>
      </c>
      <c r="AG6" s="12">
        <v>31.59090909090909</v>
      </c>
      <c r="AH6" s="12">
        <v>32.454545454545453</v>
      </c>
      <c r="AI6" s="12">
        <v>46.045454545454547</v>
      </c>
      <c r="AJ6" s="12">
        <v>5.9545454545454541</v>
      </c>
      <c r="AK6" s="12">
        <v>6.9090909090909092</v>
      </c>
      <c r="AL6" s="12">
        <v>14.090909090909092</v>
      </c>
      <c r="AM6" s="12">
        <v>6.0909090909090908</v>
      </c>
      <c r="AN6" s="12">
        <v>17.545454545454547</v>
      </c>
      <c r="AO6" s="12">
        <v>3.6818181818181817</v>
      </c>
      <c r="AP6" s="12">
        <v>10.045454545454545</v>
      </c>
      <c r="AQ6" s="12">
        <v>69.5</v>
      </c>
      <c r="AR6" s="12">
        <v>33.590909090909093</v>
      </c>
      <c r="AS6" s="13">
        <v>4231.8181818181811</v>
      </c>
      <c r="AT6" s="14"/>
      <c r="AW6" s="12"/>
    </row>
    <row r="7" spans="1:56">
      <c r="A7" s="1" t="s">
        <v>6</v>
      </c>
      <c r="B7" s="12">
        <v>423.86363636363637</v>
      </c>
      <c r="C7" s="12">
        <v>965.5454545454545</v>
      </c>
      <c r="D7" s="12">
        <v>718.18181818181813</v>
      </c>
      <c r="E7" s="12">
        <v>230.86363636363637</v>
      </c>
      <c r="F7" s="12">
        <v>28.954545454545453</v>
      </c>
      <c r="G7" s="12">
        <v>427.22727272727275</v>
      </c>
      <c r="H7" s="12">
        <v>502.86363636363637</v>
      </c>
      <c r="I7" s="12">
        <v>560.22727272727275</v>
      </c>
      <c r="J7" s="12">
        <v>577.22727272727275</v>
      </c>
      <c r="K7" s="12">
        <v>308.27272727272725</v>
      </c>
      <c r="L7" s="12">
        <v>319.22727272727275</v>
      </c>
      <c r="M7" s="12">
        <v>268.45454545454544</v>
      </c>
      <c r="N7" s="12">
        <v>177.36363636363637</v>
      </c>
      <c r="O7" s="12">
        <v>151.5</v>
      </c>
      <c r="P7" s="12">
        <v>150.22727272727272</v>
      </c>
      <c r="Q7" s="12">
        <v>98.318181818181813</v>
      </c>
      <c r="R7" s="12">
        <v>142.36363636363637</v>
      </c>
      <c r="S7" s="12">
        <v>300.09090909090907</v>
      </c>
      <c r="T7" s="12">
        <v>140.68181818181819</v>
      </c>
      <c r="U7" s="12">
        <v>158.81818181818181</v>
      </c>
      <c r="V7" s="12">
        <v>142.81818181818181</v>
      </c>
      <c r="W7" s="12">
        <v>87.090909090909093</v>
      </c>
      <c r="X7" s="12">
        <v>66.63636363636364</v>
      </c>
      <c r="Y7" s="12">
        <v>71.772727272727266</v>
      </c>
      <c r="Z7" s="12">
        <v>89.727272727272734</v>
      </c>
      <c r="AA7" s="12">
        <v>876.68181818181813</v>
      </c>
      <c r="AB7" s="12">
        <v>864.59090909090912</v>
      </c>
      <c r="AC7" s="12">
        <v>920.40909090909088</v>
      </c>
      <c r="AD7" s="12">
        <v>732.27272727272725</v>
      </c>
      <c r="AE7" s="12">
        <v>361.77272727272725</v>
      </c>
      <c r="AF7" s="12">
        <v>339.86363636363637</v>
      </c>
      <c r="AG7" s="12">
        <v>133.86363636363637</v>
      </c>
      <c r="AH7" s="12">
        <v>110.54545454545455</v>
      </c>
      <c r="AI7" s="12">
        <v>159.36363636363637</v>
      </c>
      <c r="AJ7" s="12">
        <v>41.68181818181818</v>
      </c>
      <c r="AK7" s="12">
        <v>53</v>
      </c>
      <c r="AL7" s="12">
        <v>124.5</v>
      </c>
      <c r="AM7" s="12">
        <v>46.863636363636367</v>
      </c>
      <c r="AN7" s="12">
        <v>93.590909090909093</v>
      </c>
      <c r="AO7" s="12">
        <v>26.818181818181817</v>
      </c>
      <c r="AP7" s="12">
        <v>37</v>
      </c>
      <c r="AQ7" s="12">
        <v>212.86363636363637</v>
      </c>
      <c r="AR7" s="12">
        <v>163.27272727272728</v>
      </c>
      <c r="AS7" s="13">
        <v>12457.5</v>
      </c>
      <c r="AT7" s="14"/>
      <c r="AW7" s="12"/>
    </row>
    <row r="8" spans="1:56">
      <c r="A8" s="1" t="s">
        <v>7</v>
      </c>
      <c r="B8" s="12">
        <v>106.77272727272727</v>
      </c>
      <c r="C8" s="12">
        <v>131.68181818181819</v>
      </c>
      <c r="D8" s="12">
        <v>76.272727272727266</v>
      </c>
      <c r="E8" s="12">
        <v>64.5</v>
      </c>
      <c r="F8" s="12">
        <v>355.27272727272725</v>
      </c>
      <c r="G8" s="12">
        <v>12.363636363636363</v>
      </c>
      <c r="H8" s="12">
        <v>109.04545454545455</v>
      </c>
      <c r="I8" s="12">
        <v>230.09090909090909</v>
      </c>
      <c r="J8" s="12">
        <v>248.36363636363637</v>
      </c>
      <c r="K8" s="12">
        <v>81.954545454545453</v>
      </c>
      <c r="L8" s="12">
        <v>117.31818181818181</v>
      </c>
      <c r="M8" s="12">
        <v>99.681818181818187</v>
      </c>
      <c r="N8" s="12">
        <v>42.909090909090907</v>
      </c>
      <c r="O8" s="12">
        <v>38.772727272727273</v>
      </c>
      <c r="P8" s="12">
        <v>45.31818181818182</v>
      </c>
      <c r="Q8" s="12">
        <v>25.045454545454547</v>
      </c>
      <c r="R8" s="12">
        <v>30.272727272727273</v>
      </c>
      <c r="S8" s="12">
        <v>74.272727272727266</v>
      </c>
      <c r="T8" s="12">
        <v>29.09090909090909</v>
      </c>
      <c r="U8" s="12">
        <v>21.136363636363637</v>
      </c>
      <c r="V8" s="12">
        <v>34.227272727272727</v>
      </c>
      <c r="W8" s="12">
        <v>10.681818181818182</v>
      </c>
      <c r="X8" s="12">
        <v>9.6818181818181817</v>
      </c>
      <c r="Y8" s="12">
        <v>17.09090909090909</v>
      </c>
      <c r="Z8" s="12">
        <v>34.636363636363633</v>
      </c>
      <c r="AA8" s="12">
        <v>510.86363636363637</v>
      </c>
      <c r="AB8" s="12">
        <v>632.4545454545455</v>
      </c>
      <c r="AC8" s="12">
        <v>411.54545454545456</v>
      </c>
      <c r="AD8" s="12">
        <v>436.45454545454544</v>
      </c>
      <c r="AE8" s="12">
        <v>189.95454545454547</v>
      </c>
      <c r="AF8" s="12">
        <v>121.59090909090909</v>
      </c>
      <c r="AG8" s="12">
        <v>33.909090909090907</v>
      </c>
      <c r="AH8" s="12">
        <v>44.863636363636367</v>
      </c>
      <c r="AI8" s="12">
        <v>57.545454545454547</v>
      </c>
      <c r="AJ8" s="12">
        <v>11.454545454545455</v>
      </c>
      <c r="AK8" s="12">
        <v>10.909090909090908</v>
      </c>
      <c r="AL8" s="12">
        <v>28</v>
      </c>
      <c r="AM8" s="12">
        <v>6.8636363636363633</v>
      </c>
      <c r="AN8" s="12">
        <v>28.227272727272727</v>
      </c>
      <c r="AO8" s="12">
        <v>5.2727272727272725</v>
      </c>
      <c r="AP8" s="12">
        <v>12.272727272727273</v>
      </c>
      <c r="AQ8" s="12">
        <v>46.454545454545453</v>
      </c>
      <c r="AR8" s="12">
        <v>28.045454545454547</v>
      </c>
      <c r="AS8" s="13">
        <v>4671.2272727272721</v>
      </c>
      <c r="AT8" s="14"/>
      <c r="AW8" s="15"/>
    </row>
    <row r="9" spans="1:56">
      <c r="A9" s="1" t="s">
        <v>8</v>
      </c>
      <c r="B9" s="12">
        <v>184.63636363636363</v>
      </c>
      <c r="C9" s="12">
        <v>293</v>
      </c>
      <c r="D9" s="12">
        <v>135.27272727272728</v>
      </c>
      <c r="E9" s="12">
        <v>93.86363636363636</v>
      </c>
      <c r="F9" s="12">
        <v>479.63636363636363</v>
      </c>
      <c r="G9" s="12">
        <v>112.63636363636364</v>
      </c>
      <c r="H9" s="12">
        <v>16.636363636363637</v>
      </c>
      <c r="I9" s="12">
        <v>199.63636363636363</v>
      </c>
      <c r="J9" s="12">
        <v>246.22727272727272</v>
      </c>
      <c r="K9" s="12">
        <v>100</v>
      </c>
      <c r="L9" s="12">
        <v>210.68181818181819</v>
      </c>
      <c r="M9" s="12">
        <v>200.13636363636363</v>
      </c>
      <c r="N9" s="12">
        <v>118.09090909090909</v>
      </c>
      <c r="O9" s="12">
        <v>124</v>
      </c>
      <c r="P9" s="12">
        <v>147.68181818181819</v>
      </c>
      <c r="Q9" s="12">
        <v>71.13636363636364</v>
      </c>
      <c r="R9" s="12">
        <v>71.590909090909093</v>
      </c>
      <c r="S9" s="12">
        <v>163.90909090909091</v>
      </c>
      <c r="T9" s="12">
        <v>159.04545454545453</v>
      </c>
      <c r="U9" s="12">
        <v>135.54545454545453</v>
      </c>
      <c r="V9" s="12">
        <v>128.63636363636363</v>
      </c>
      <c r="W9" s="12">
        <v>56</v>
      </c>
      <c r="X9" s="12">
        <v>43.909090909090907</v>
      </c>
      <c r="Y9" s="12">
        <v>74.13636363636364</v>
      </c>
      <c r="Z9" s="12">
        <v>77.772727272727266</v>
      </c>
      <c r="AA9" s="12">
        <v>907.63636363636363</v>
      </c>
      <c r="AB9" s="12">
        <v>1034.6818181818182</v>
      </c>
      <c r="AC9" s="12">
        <v>831.27272727272725</v>
      </c>
      <c r="AD9" s="12">
        <v>764.31818181818187</v>
      </c>
      <c r="AE9" s="12">
        <v>339.95454545454544</v>
      </c>
      <c r="AF9" s="12">
        <v>218.72727272727272</v>
      </c>
      <c r="AG9" s="12">
        <v>85.63636363636364</v>
      </c>
      <c r="AH9" s="12">
        <v>96.454545454545453</v>
      </c>
      <c r="AI9" s="12">
        <v>117.90909090909091</v>
      </c>
      <c r="AJ9" s="12">
        <v>33.772727272727273</v>
      </c>
      <c r="AK9" s="12">
        <v>36.272727272727273</v>
      </c>
      <c r="AL9" s="12">
        <v>71.454545454545453</v>
      </c>
      <c r="AM9" s="12">
        <v>47.636363636363633</v>
      </c>
      <c r="AN9" s="12">
        <v>216.22727272727272</v>
      </c>
      <c r="AO9" s="12">
        <v>22.318181818181817</v>
      </c>
      <c r="AP9" s="12">
        <v>31.227272727272727</v>
      </c>
      <c r="AQ9" s="12">
        <v>92.772727272727266</v>
      </c>
      <c r="AR9" s="12">
        <v>53.272727272727273</v>
      </c>
      <c r="AS9" s="13">
        <v>8666.6818181818162</v>
      </c>
      <c r="AT9" s="14"/>
      <c r="AW9" s="15"/>
    </row>
    <row r="10" spans="1:56">
      <c r="A10" s="1">
        <v>19</v>
      </c>
      <c r="B10" s="12">
        <v>164.63636363636363</v>
      </c>
      <c r="C10" s="12">
        <v>499.04545454545456</v>
      </c>
      <c r="D10" s="12">
        <v>258.86363636363637</v>
      </c>
      <c r="E10" s="12">
        <v>234.27272727272728</v>
      </c>
      <c r="F10" s="12">
        <v>514.36363636363637</v>
      </c>
      <c r="G10" s="12">
        <v>231.22727272727272</v>
      </c>
      <c r="H10" s="12">
        <v>178.45454545454547</v>
      </c>
      <c r="I10" s="12">
        <v>15.227272727272727</v>
      </c>
      <c r="J10" s="12">
        <v>66.409090909090907</v>
      </c>
      <c r="K10" s="12">
        <v>49.590909090909093</v>
      </c>
      <c r="L10" s="12">
        <v>160.63636363636363</v>
      </c>
      <c r="M10" s="12">
        <v>194.54545454545453</v>
      </c>
      <c r="N10" s="12">
        <v>229.90909090909091</v>
      </c>
      <c r="O10" s="12">
        <v>203.95454545454547</v>
      </c>
      <c r="P10" s="12">
        <v>213.95454545454547</v>
      </c>
      <c r="Q10" s="12">
        <v>168.77272727272728</v>
      </c>
      <c r="R10" s="12">
        <v>183.13636363636363</v>
      </c>
      <c r="S10" s="12">
        <v>421.81818181818181</v>
      </c>
      <c r="T10" s="12">
        <v>313.09090909090907</v>
      </c>
      <c r="U10" s="12">
        <v>326.5</v>
      </c>
      <c r="V10" s="12">
        <v>275.90909090909093</v>
      </c>
      <c r="W10" s="12">
        <v>155.09090909090909</v>
      </c>
      <c r="X10" s="12">
        <v>96.36363636363636</v>
      </c>
      <c r="Y10" s="12">
        <v>167.77272727272728</v>
      </c>
      <c r="Z10" s="12">
        <v>70.772727272727266</v>
      </c>
      <c r="AA10" s="12">
        <v>871.86363636363637</v>
      </c>
      <c r="AB10" s="12">
        <v>950.63636363636363</v>
      </c>
      <c r="AC10" s="12">
        <v>726.81818181818187</v>
      </c>
      <c r="AD10" s="12">
        <v>778.9545454545455</v>
      </c>
      <c r="AE10" s="12">
        <v>311.90909090909093</v>
      </c>
      <c r="AF10" s="12">
        <v>260.45454545454544</v>
      </c>
      <c r="AG10" s="12">
        <v>140.54545454545453</v>
      </c>
      <c r="AH10" s="12">
        <v>121.54545454545455</v>
      </c>
      <c r="AI10" s="12">
        <v>162.68181818181819</v>
      </c>
      <c r="AJ10" s="12">
        <v>67.818181818181813</v>
      </c>
      <c r="AK10" s="12">
        <v>70.681818181818187</v>
      </c>
      <c r="AL10" s="12">
        <v>219.95454545454547</v>
      </c>
      <c r="AM10" s="12">
        <v>155.13636363636363</v>
      </c>
      <c r="AN10" s="12">
        <v>256.22727272727275</v>
      </c>
      <c r="AO10" s="12">
        <v>65</v>
      </c>
      <c r="AP10" s="12">
        <v>53.545454545454547</v>
      </c>
      <c r="AQ10" s="12">
        <v>54.045454545454547</v>
      </c>
      <c r="AR10" s="12">
        <v>105.90909090909091</v>
      </c>
      <c r="AS10" s="13">
        <v>10847.409090909086</v>
      </c>
      <c r="AT10" s="14"/>
      <c r="AV10" s="17"/>
      <c r="AW10" s="15"/>
      <c r="BC10" s="11"/>
    </row>
    <row r="11" spans="1:56">
      <c r="A11" s="1">
        <v>12</v>
      </c>
      <c r="B11" s="12">
        <v>188.59090909090909</v>
      </c>
      <c r="C11" s="12">
        <v>585.36363636363637</v>
      </c>
      <c r="D11" s="12">
        <v>296.63636363636363</v>
      </c>
      <c r="E11" s="12">
        <v>271.59090909090907</v>
      </c>
      <c r="F11" s="12">
        <v>497.45454545454544</v>
      </c>
      <c r="G11" s="12">
        <v>256.72727272727275</v>
      </c>
      <c r="H11" s="12">
        <v>235.90909090909091</v>
      </c>
      <c r="I11" s="12">
        <v>62.363636363636367</v>
      </c>
      <c r="J11" s="12">
        <v>23.90909090909091</v>
      </c>
      <c r="K11" s="12">
        <v>53.590909090909093</v>
      </c>
      <c r="L11" s="12">
        <v>225.40909090909091</v>
      </c>
      <c r="M11" s="12">
        <v>349.95454545454544</v>
      </c>
      <c r="N11" s="12">
        <v>349.22727272727275</v>
      </c>
      <c r="O11" s="12">
        <v>351</v>
      </c>
      <c r="P11" s="12">
        <v>322.95454545454544</v>
      </c>
      <c r="Q11" s="12">
        <v>207.18181818181819</v>
      </c>
      <c r="R11" s="12">
        <v>242.22727272727272</v>
      </c>
      <c r="S11" s="12">
        <v>455</v>
      </c>
      <c r="T11" s="12">
        <v>310.68181818181819</v>
      </c>
      <c r="U11" s="12">
        <v>365.68181818181819</v>
      </c>
      <c r="V11" s="12">
        <v>329.63636363636363</v>
      </c>
      <c r="W11" s="12">
        <v>177.59090909090909</v>
      </c>
      <c r="X11" s="12">
        <v>129.95454545454547</v>
      </c>
      <c r="Y11" s="12">
        <v>195.04545454545453</v>
      </c>
      <c r="Z11" s="12">
        <v>93.909090909090907</v>
      </c>
      <c r="AA11" s="12">
        <v>986.18181818181813</v>
      </c>
      <c r="AB11" s="12">
        <v>1013.9545454545455</v>
      </c>
      <c r="AC11" s="12">
        <v>923.90909090909088</v>
      </c>
      <c r="AD11" s="12">
        <v>804.63636363636363</v>
      </c>
      <c r="AE11" s="12">
        <v>286.63636363636363</v>
      </c>
      <c r="AF11" s="12">
        <v>275.27272727272725</v>
      </c>
      <c r="AG11" s="12">
        <v>163.18181818181819</v>
      </c>
      <c r="AH11" s="12">
        <v>166.95454545454547</v>
      </c>
      <c r="AI11" s="12">
        <v>188.54545454545453</v>
      </c>
      <c r="AJ11" s="12">
        <v>107.36363636363636</v>
      </c>
      <c r="AK11" s="12">
        <v>111.45454545454545</v>
      </c>
      <c r="AL11" s="12">
        <v>270.22727272727275</v>
      </c>
      <c r="AM11" s="12">
        <v>165.13636363636363</v>
      </c>
      <c r="AN11" s="12">
        <v>290.31818181818181</v>
      </c>
      <c r="AO11" s="12">
        <v>77.818181818181813</v>
      </c>
      <c r="AP11" s="12">
        <v>85.318181818181813</v>
      </c>
      <c r="AQ11" s="12">
        <v>94.045454545454547</v>
      </c>
      <c r="AR11" s="12">
        <v>134.68181818181819</v>
      </c>
      <c r="AS11" s="13">
        <v>12836.09090909091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15" t="s">
        <v>37</v>
      </c>
    </row>
    <row r="12" spans="1:56">
      <c r="A12" s="1" t="s">
        <v>9</v>
      </c>
      <c r="B12" s="12">
        <v>45</v>
      </c>
      <c r="C12" s="12">
        <v>142.31818181818181</v>
      </c>
      <c r="D12" s="12">
        <v>109.59090909090909</v>
      </c>
      <c r="E12" s="12">
        <v>79.227272727272734</v>
      </c>
      <c r="F12" s="12">
        <v>299.81818181818181</v>
      </c>
      <c r="G12" s="12">
        <v>84.909090909090907</v>
      </c>
      <c r="H12" s="12">
        <v>101.22727272727273</v>
      </c>
      <c r="I12" s="12">
        <v>49.454545454545453</v>
      </c>
      <c r="J12" s="12">
        <v>52.954545454545453</v>
      </c>
      <c r="K12" s="12">
        <v>12.545454545454545</v>
      </c>
      <c r="L12" s="12">
        <v>182.63636363636363</v>
      </c>
      <c r="M12" s="12">
        <v>241.22727272727272</v>
      </c>
      <c r="N12" s="12">
        <v>296.90909090909093</v>
      </c>
      <c r="O12" s="12">
        <v>269.54545454545456</v>
      </c>
      <c r="P12" s="12">
        <v>186.22727272727272</v>
      </c>
      <c r="Q12" s="12">
        <v>112</v>
      </c>
      <c r="R12" s="12">
        <v>131.5</v>
      </c>
      <c r="S12" s="12">
        <v>173.09090909090909</v>
      </c>
      <c r="T12" s="12">
        <v>43.68181818181818</v>
      </c>
      <c r="U12" s="12">
        <v>30.636363636363637</v>
      </c>
      <c r="V12" s="12">
        <v>36.863636363636367</v>
      </c>
      <c r="W12" s="12">
        <v>13.045454545454545</v>
      </c>
      <c r="X12" s="12">
        <v>12.818181818181818</v>
      </c>
      <c r="Y12" s="12">
        <v>36.727272727272727</v>
      </c>
      <c r="Z12" s="12">
        <v>49.5</v>
      </c>
      <c r="AA12" s="12">
        <v>620.9545454545455</v>
      </c>
      <c r="AB12" s="12">
        <v>669.18181818181813</v>
      </c>
      <c r="AC12" s="12">
        <v>574.77272727272725</v>
      </c>
      <c r="AD12" s="12">
        <v>452.72727272727275</v>
      </c>
      <c r="AE12" s="12">
        <v>171.86363636363637</v>
      </c>
      <c r="AF12" s="12">
        <v>119.90909090909091</v>
      </c>
      <c r="AG12" s="12">
        <v>47.454545454545453</v>
      </c>
      <c r="AH12" s="12">
        <v>81.090909090909093</v>
      </c>
      <c r="AI12" s="12">
        <v>131.54545454545453</v>
      </c>
      <c r="AJ12" s="12">
        <v>10.318181818181818</v>
      </c>
      <c r="AK12" s="12">
        <v>107.18181818181819</v>
      </c>
      <c r="AL12" s="12">
        <v>184.27272727272728</v>
      </c>
      <c r="AM12" s="12">
        <v>18.454545454545453</v>
      </c>
      <c r="AN12" s="12">
        <v>53.909090909090907</v>
      </c>
      <c r="AO12" s="12">
        <v>11.136363636363637</v>
      </c>
      <c r="AP12" s="12">
        <v>17.681818181818183</v>
      </c>
      <c r="AQ12" s="12">
        <v>25.318181818181817</v>
      </c>
      <c r="AR12" s="12">
        <v>17.545454545454547</v>
      </c>
      <c r="AS12" s="13">
        <v>6169.181818181818</v>
      </c>
      <c r="AT12" s="14"/>
      <c r="AV12" s="17" t="s">
        <v>43</v>
      </c>
      <c r="AW12" s="22">
        <f>SUM(AA28:AD31)</f>
        <v>5074.409090909091</v>
      </c>
      <c r="AX12" s="22">
        <f>SUM(Z28:Z31,H28:K31)</f>
        <v>16592.727272727276</v>
      </c>
      <c r="AY12" s="22">
        <f>SUM(AE28:AJ31)</f>
        <v>31885.499999999993</v>
      </c>
      <c r="AZ12" s="22">
        <f>SUM(B28:G31)</f>
        <v>12841.90909090909</v>
      </c>
      <c r="BA12" s="22">
        <f>SUM(AM28:AN31,T28:Y31)</f>
        <v>19596.31818181818</v>
      </c>
      <c r="BB12" s="22">
        <f>SUM(AK28:AL31,L28:S31)</f>
        <v>22462.590909090912</v>
      </c>
      <c r="BC12" s="23">
        <f>SUM(AO28:AR31)</f>
        <v>9580.0909090909099</v>
      </c>
      <c r="BD12" s="22">
        <f t="shared" ref="BD12:BD19" si="0">SUM(AW12:BC12)</f>
        <v>118033.54545454546</v>
      </c>
    </row>
    <row r="13" spans="1:56">
      <c r="A13" s="1" t="s">
        <v>10</v>
      </c>
      <c r="B13" s="12">
        <v>99.954545454545453</v>
      </c>
      <c r="C13" s="12">
        <v>144.5</v>
      </c>
      <c r="D13" s="12">
        <v>71.63636363636364</v>
      </c>
      <c r="E13" s="12">
        <v>85.454545454545453</v>
      </c>
      <c r="F13" s="12">
        <v>316.04545454545456</v>
      </c>
      <c r="G13" s="12">
        <v>123.22727272727273</v>
      </c>
      <c r="H13" s="12">
        <v>212.40909090909091</v>
      </c>
      <c r="I13" s="12">
        <v>181.09090909090909</v>
      </c>
      <c r="J13" s="12">
        <v>247.77272727272728</v>
      </c>
      <c r="K13" s="12">
        <v>179.5</v>
      </c>
      <c r="L13" s="12">
        <v>13.863636363636363</v>
      </c>
      <c r="M13" s="12">
        <v>265.77272727272725</v>
      </c>
      <c r="N13" s="12">
        <v>240.54545454545453</v>
      </c>
      <c r="O13" s="12">
        <v>286.04545454545456</v>
      </c>
      <c r="P13" s="12">
        <v>260.36363636363637</v>
      </c>
      <c r="Q13" s="12">
        <v>119.27272727272727</v>
      </c>
      <c r="R13" s="12">
        <v>94.090909090909093</v>
      </c>
      <c r="S13" s="12">
        <v>154.86363636363637</v>
      </c>
      <c r="T13" s="12">
        <v>60.727272727272727</v>
      </c>
      <c r="U13" s="12">
        <v>33.772727272727273</v>
      </c>
      <c r="V13" s="12">
        <v>55.136363636363633</v>
      </c>
      <c r="W13" s="12">
        <v>25.272727272727273</v>
      </c>
      <c r="X13" s="12">
        <v>32.863636363636367</v>
      </c>
      <c r="Y13" s="12">
        <v>63.863636363636367</v>
      </c>
      <c r="Z13" s="12">
        <v>127</v>
      </c>
      <c r="AA13" s="12">
        <v>791.68181818181813</v>
      </c>
      <c r="AB13" s="12">
        <v>837.81818181818187</v>
      </c>
      <c r="AC13" s="12">
        <v>807.36363636363637</v>
      </c>
      <c r="AD13" s="12">
        <v>680.5</v>
      </c>
      <c r="AE13" s="12">
        <v>249.86363636363637</v>
      </c>
      <c r="AF13" s="12">
        <v>174.72727272727272</v>
      </c>
      <c r="AG13" s="12">
        <v>62.772727272727273</v>
      </c>
      <c r="AH13" s="12">
        <v>107.68181818181819</v>
      </c>
      <c r="AI13" s="12">
        <v>117.40909090909091</v>
      </c>
      <c r="AJ13" s="12">
        <v>17.59090909090909</v>
      </c>
      <c r="AK13" s="12">
        <v>65.772727272727266</v>
      </c>
      <c r="AL13" s="12">
        <v>123.45454545454545</v>
      </c>
      <c r="AM13" s="12">
        <v>11.772727272727273</v>
      </c>
      <c r="AN13" s="12">
        <v>66.727272727272734</v>
      </c>
      <c r="AO13" s="12">
        <v>14.045454545454545</v>
      </c>
      <c r="AP13" s="12">
        <v>20.136363636363637</v>
      </c>
      <c r="AQ13" s="12">
        <v>52.136363636363633</v>
      </c>
      <c r="AR13" s="12">
        <v>27.272727272727273</v>
      </c>
      <c r="AS13" s="13">
        <v>7780</v>
      </c>
      <c r="AT13" s="14"/>
      <c r="AV13" s="17" t="s">
        <v>44</v>
      </c>
      <c r="AW13" s="22">
        <f>SUM(AA27:AD27,AA9:AD12)</f>
        <v>16626.318181818184</v>
      </c>
      <c r="AX13" s="22">
        <f>SUM(Z27,Z9:Z12,H9:K12,H27:K27)</f>
        <v>2043.2727272727275</v>
      </c>
      <c r="AY13" s="22">
        <f>SUM(AE9:AJ12,AE27:AJ27)</f>
        <v>4203.2727272727288</v>
      </c>
      <c r="AZ13" s="22">
        <f>SUM(B9:G12,B27:G27)</f>
        <v>6296.545454545455</v>
      </c>
      <c r="BA13" s="22">
        <f>SUM(T9:Y12,AM9:AN12,T27:Y27,AM27:AN27)</f>
        <v>4957.6818181818171</v>
      </c>
      <c r="BB13" s="22">
        <f>SUM(L9:S12,AK9:AL12,L27:S27,AK27:AL27)</f>
        <v>8482.4545454545423</v>
      </c>
      <c r="BC13" s="23">
        <f>SUM(AO9:AR12,AO27:AR27)</f>
        <v>1038.7272727272727</v>
      </c>
      <c r="BD13" s="22">
        <f t="shared" si="0"/>
        <v>43648.272727272728</v>
      </c>
    </row>
    <row r="14" spans="1:56">
      <c r="A14" s="1" t="s">
        <v>11</v>
      </c>
      <c r="B14" s="12">
        <v>80.63636363636364</v>
      </c>
      <c r="C14" s="12">
        <v>154.68181818181819</v>
      </c>
      <c r="D14" s="12">
        <v>67.727272727272734</v>
      </c>
      <c r="E14" s="12">
        <v>63.454545454545453</v>
      </c>
      <c r="F14" s="12">
        <v>328</v>
      </c>
      <c r="G14" s="12">
        <v>108</v>
      </c>
      <c r="H14" s="12">
        <v>205.86363636363637</v>
      </c>
      <c r="I14" s="12">
        <v>243.81818181818181</v>
      </c>
      <c r="J14" s="12">
        <v>381.68181818181819</v>
      </c>
      <c r="K14" s="12">
        <v>224.59090909090909</v>
      </c>
      <c r="L14" s="12">
        <v>277.72727272727275</v>
      </c>
      <c r="M14" s="12">
        <v>14.181818181818182</v>
      </c>
      <c r="N14" s="12">
        <v>125.81818181818181</v>
      </c>
      <c r="O14" s="12">
        <v>201.22727272727272</v>
      </c>
      <c r="P14" s="12">
        <v>202.54545454545453</v>
      </c>
      <c r="Q14" s="12">
        <v>111.77272727272727</v>
      </c>
      <c r="R14" s="12">
        <v>109.86363636363636</v>
      </c>
      <c r="S14" s="12">
        <v>208.36363636363637</v>
      </c>
      <c r="T14" s="12">
        <v>81.545454545454547</v>
      </c>
      <c r="U14" s="12">
        <v>59.909090909090907</v>
      </c>
      <c r="V14" s="12">
        <v>73.318181818181813</v>
      </c>
      <c r="W14" s="12">
        <v>31.454545454545453</v>
      </c>
      <c r="X14" s="12">
        <v>19.818181818181817</v>
      </c>
      <c r="Y14" s="12">
        <v>60.272727272727273</v>
      </c>
      <c r="Z14" s="12">
        <v>100.72727272727273</v>
      </c>
      <c r="AA14" s="12">
        <v>538.90909090909088</v>
      </c>
      <c r="AB14" s="12">
        <v>473.68181818181819</v>
      </c>
      <c r="AC14" s="12">
        <v>541.77272727272725</v>
      </c>
      <c r="AD14" s="12">
        <v>393.5</v>
      </c>
      <c r="AE14" s="12">
        <v>129.04545454545453</v>
      </c>
      <c r="AF14" s="12">
        <v>104.77272727272727</v>
      </c>
      <c r="AG14" s="12">
        <v>58.409090909090907</v>
      </c>
      <c r="AH14" s="12">
        <v>82.818181818181813</v>
      </c>
      <c r="AI14" s="12">
        <v>142.36363636363637</v>
      </c>
      <c r="AJ14" s="12">
        <v>22.40909090909091</v>
      </c>
      <c r="AK14" s="12">
        <v>64.13636363636364</v>
      </c>
      <c r="AL14" s="12">
        <v>170.81818181818181</v>
      </c>
      <c r="AM14" s="12">
        <v>24.954545454545453</v>
      </c>
      <c r="AN14" s="12">
        <v>112.36363636363636</v>
      </c>
      <c r="AO14" s="12">
        <v>26.727272727272727</v>
      </c>
      <c r="AP14" s="12">
        <v>28</v>
      </c>
      <c r="AQ14" s="12">
        <v>43.863636363636367</v>
      </c>
      <c r="AR14" s="12">
        <v>34.909090909090907</v>
      </c>
      <c r="AS14" s="13">
        <v>6590.454545454546</v>
      </c>
      <c r="AT14" s="14"/>
      <c r="AV14" s="17" t="s">
        <v>45</v>
      </c>
      <c r="AW14" s="22">
        <f>SUM(AA32:AD37)</f>
        <v>30515.954545454544</v>
      </c>
      <c r="AX14" s="22">
        <f>SUM(H32:K37,Z32:Z37)</f>
        <v>4013.090909090909</v>
      </c>
      <c r="AY14" s="22">
        <f>SUM(AE32:AJ37)</f>
        <v>9025.2272727272702</v>
      </c>
      <c r="AZ14" s="22">
        <f>SUM(B32:G37)</f>
        <v>3098.5909090909099</v>
      </c>
      <c r="BA14" s="22">
        <f>SUM(T32:Y37,AM32:AN37)</f>
        <v>2240.0909090909095</v>
      </c>
      <c r="BB14" s="22">
        <f>SUM(L32:S37,AK32:AL37)</f>
        <v>3388.636363636364</v>
      </c>
      <c r="BC14" s="23">
        <f>SUM(AO32:AR37)</f>
        <v>2964.954545454546</v>
      </c>
      <c r="BD14" s="22">
        <f t="shared" si="0"/>
        <v>55246.545454545456</v>
      </c>
    </row>
    <row r="15" spans="1:56">
      <c r="A15" s="1" t="s">
        <v>12</v>
      </c>
      <c r="B15" s="12">
        <v>45.954545454545453</v>
      </c>
      <c r="C15" s="12">
        <v>76.409090909090907</v>
      </c>
      <c r="D15" s="12">
        <v>25.454545454545453</v>
      </c>
      <c r="E15" s="12">
        <v>33.727272727272727</v>
      </c>
      <c r="F15" s="12">
        <v>171.68181818181819</v>
      </c>
      <c r="G15" s="12">
        <v>48.31818181818182</v>
      </c>
      <c r="H15" s="12">
        <v>127.04545454545455</v>
      </c>
      <c r="I15" s="12">
        <v>238.59090909090909</v>
      </c>
      <c r="J15" s="12">
        <v>357.40909090909093</v>
      </c>
      <c r="K15" s="12">
        <v>300.31818181818181</v>
      </c>
      <c r="L15" s="12">
        <v>252.40909090909091</v>
      </c>
      <c r="M15" s="12">
        <v>131.63636363636363</v>
      </c>
      <c r="N15" s="12">
        <v>10.954545454545455</v>
      </c>
      <c r="O15" s="12">
        <v>113.72727272727273</v>
      </c>
      <c r="P15" s="12">
        <v>166.90909090909091</v>
      </c>
      <c r="Q15" s="12">
        <v>66.63636363636364</v>
      </c>
      <c r="R15" s="12">
        <v>81.454545454545453</v>
      </c>
      <c r="S15" s="12">
        <v>137.81818181818181</v>
      </c>
      <c r="T15" s="12">
        <v>38.954545454545453</v>
      </c>
      <c r="U15" s="12">
        <v>23.727272727272727</v>
      </c>
      <c r="V15" s="12">
        <v>27.045454545454547</v>
      </c>
      <c r="W15" s="12">
        <v>11.681818181818182</v>
      </c>
      <c r="X15" s="12">
        <v>11</v>
      </c>
      <c r="Y15" s="12">
        <v>22.227272727272727</v>
      </c>
      <c r="Z15" s="12">
        <v>40.68181818181818</v>
      </c>
      <c r="AA15" s="12">
        <v>630.5</v>
      </c>
      <c r="AB15" s="12">
        <v>610.86363636363637</v>
      </c>
      <c r="AC15" s="12">
        <v>462.31818181818181</v>
      </c>
      <c r="AD15" s="12">
        <v>404.31818181818181</v>
      </c>
      <c r="AE15" s="12">
        <v>103.86363636363636</v>
      </c>
      <c r="AF15" s="12">
        <v>72.727272727272734</v>
      </c>
      <c r="AG15" s="12">
        <v>36.954545454545453</v>
      </c>
      <c r="AH15" s="12">
        <v>56.090909090909093</v>
      </c>
      <c r="AI15" s="12">
        <v>83.36363636363636</v>
      </c>
      <c r="AJ15" s="12">
        <v>9.2272727272727266</v>
      </c>
      <c r="AK15" s="12">
        <v>40.727272727272727</v>
      </c>
      <c r="AL15" s="12">
        <v>99.86363636363636</v>
      </c>
      <c r="AM15" s="12">
        <v>5</v>
      </c>
      <c r="AN15" s="12">
        <v>45.636363636363633</v>
      </c>
      <c r="AO15" s="12">
        <v>11.318181818181818</v>
      </c>
      <c r="AP15" s="12">
        <v>17.545454545454547</v>
      </c>
      <c r="AQ15" s="12">
        <v>31.727272727272727</v>
      </c>
      <c r="AR15" s="12">
        <v>15.454545454545455</v>
      </c>
      <c r="AS15" s="13">
        <v>5331.545454545454</v>
      </c>
      <c r="AT15" s="14"/>
      <c r="AV15" s="17" t="s">
        <v>46</v>
      </c>
      <c r="AW15" s="22">
        <f>SUM(AA3:AD8)</f>
        <v>13632.363636363636</v>
      </c>
      <c r="AX15" s="22">
        <f>SUM(H3:K8,Z3:Z8)</f>
        <v>6411.045454545455</v>
      </c>
      <c r="AY15" s="22">
        <f>SUM(AE3:AJ8)</f>
        <v>3301.136363636364</v>
      </c>
      <c r="AZ15" s="22">
        <f>SUM(B3:G8)</f>
        <v>7489.2727272727252</v>
      </c>
      <c r="BA15" s="22">
        <f>SUM(T3:Y8,AM3:AN8)</f>
        <v>1661.5909090909086</v>
      </c>
      <c r="BB15" s="22">
        <f>SUM(L3:S8,AK3:AL8)</f>
        <v>4037.590909090909</v>
      </c>
      <c r="BC15" s="23">
        <f>SUM(AO3:AR8)</f>
        <v>1007.4090909090909</v>
      </c>
      <c r="BD15" s="22">
        <f t="shared" si="0"/>
        <v>37540.409090909088</v>
      </c>
    </row>
    <row r="16" spans="1:56">
      <c r="A16" s="1" t="s">
        <v>13</v>
      </c>
      <c r="B16" s="12">
        <v>32.454545454545453</v>
      </c>
      <c r="C16" s="12">
        <v>60.81818181818182</v>
      </c>
      <c r="D16" s="12">
        <v>15.545454545454545</v>
      </c>
      <c r="E16" s="12">
        <v>21.59090909090909</v>
      </c>
      <c r="F16" s="12">
        <v>146.81818181818181</v>
      </c>
      <c r="G16" s="12">
        <v>40.409090909090907</v>
      </c>
      <c r="H16" s="12">
        <v>123.59090909090909</v>
      </c>
      <c r="I16" s="12">
        <v>210.63636363636363</v>
      </c>
      <c r="J16" s="12">
        <v>344.86363636363637</v>
      </c>
      <c r="K16" s="12">
        <v>263.72727272727275</v>
      </c>
      <c r="L16" s="12">
        <v>281.27272727272725</v>
      </c>
      <c r="M16" s="12">
        <v>209.68181818181819</v>
      </c>
      <c r="N16" s="12">
        <v>114.95454545454545</v>
      </c>
      <c r="O16" s="12">
        <v>11.045454545454545</v>
      </c>
      <c r="P16" s="12">
        <v>179.72727272727272</v>
      </c>
      <c r="Q16" s="12">
        <v>126.81818181818181</v>
      </c>
      <c r="R16" s="12">
        <v>131.68181818181819</v>
      </c>
      <c r="S16" s="12">
        <v>251.59090909090909</v>
      </c>
      <c r="T16" s="12">
        <v>34.18181818181818</v>
      </c>
      <c r="U16" s="12">
        <v>14.090909090909092</v>
      </c>
      <c r="V16" s="12">
        <v>22.09090909090909</v>
      </c>
      <c r="W16" s="12">
        <v>6.1818181818181817</v>
      </c>
      <c r="X16" s="12">
        <v>5.8181818181818183</v>
      </c>
      <c r="Y16" s="12">
        <v>19.818181818181817</v>
      </c>
      <c r="Z16" s="12">
        <v>40.545454545454547</v>
      </c>
      <c r="AA16" s="12">
        <v>570.09090909090912</v>
      </c>
      <c r="AB16" s="12">
        <v>587.0454545454545</v>
      </c>
      <c r="AC16" s="12">
        <v>453.36363636363637</v>
      </c>
      <c r="AD16" s="12">
        <v>335.86363636363637</v>
      </c>
      <c r="AE16" s="12">
        <v>91.954545454545453</v>
      </c>
      <c r="AF16" s="12">
        <v>64.409090909090907</v>
      </c>
      <c r="AG16" s="12">
        <v>24.772727272727273</v>
      </c>
      <c r="AH16" s="12">
        <v>53.727272727272727</v>
      </c>
      <c r="AI16" s="12">
        <v>88.5</v>
      </c>
      <c r="AJ16" s="12">
        <v>11.409090909090908</v>
      </c>
      <c r="AK16" s="12">
        <v>72.318181818181813</v>
      </c>
      <c r="AL16" s="12">
        <v>207.09090909090909</v>
      </c>
      <c r="AM16" s="12">
        <v>9.545454545454545</v>
      </c>
      <c r="AN16" s="12">
        <v>25.227272727272727</v>
      </c>
      <c r="AO16" s="12">
        <v>7.6363636363636367</v>
      </c>
      <c r="AP16" s="12">
        <v>15.5</v>
      </c>
      <c r="AQ16" s="12">
        <v>18.363636363636363</v>
      </c>
      <c r="AR16" s="12">
        <v>8.6818181818181817</v>
      </c>
      <c r="AS16" s="13">
        <v>5439.9090909090901</v>
      </c>
      <c r="AT16" s="14"/>
      <c r="AV16" s="17" t="s">
        <v>47</v>
      </c>
      <c r="AW16" s="22">
        <f>SUM(AA21:AD26,AA40:AD41)</f>
        <v>20016.95454545454</v>
      </c>
      <c r="AX16" s="22">
        <f>SUM(H21:K26,H40:K41,Z21:Z26,Z40:Z41)</f>
        <v>5009.5909090909099</v>
      </c>
      <c r="AY16" s="22">
        <f>SUM(AE21:AJ26,AE40:AJ41)</f>
        <v>2411.3181818181815</v>
      </c>
      <c r="AZ16" s="22">
        <f>SUM(B21:G26,B40:G41)</f>
        <v>1661.227272727273</v>
      </c>
      <c r="BA16" s="22">
        <f>SUM(T21:Y26,T40:Y41,AM21:AN26,AM40:AN41)</f>
        <v>5431.5000000000036</v>
      </c>
      <c r="BB16" s="22">
        <f>SUM(L21:S26,L40:S41,AK21:AL26,AK40:AL41)</f>
        <v>1804.954545454546</v>
      </c>
      <c r="BC16" s="23">
        <f>SUM(AO21:AR26,AO40:AR41)</f>
        <v>1096.1818181818182</v>
      </c>
      <c r="BD16" s="22">
        <f t="shared" si="0"/>
        <v>37431.727272727265</v>
      </c>
    </row>
    <row r="17" spans="1:56">
      <c r="A17" s="1" t="s">
        <v>14</v>
      </c>
      <c r="B17" s="12">
        <v>46.045454545454547</v>
      </c>
      <c r="C17" s="12">
        <v>87.63636363636364</v>
      </c>
      <c r="D17" s="12">
        <v>32.5</v>
      </c>
      <c r="E17" s="12">
        <v>28.09090909090909</v>
      </c>
      <c r="F17" s="12">
        <v>141.31818181818181</v>
      </c>
      <c r="G17" s="12">
        <v>49.81818181818182</v>
      </c>
      <c r="H17" s="12">
        <v>143.59090909090909</v>
      </c>
      <c r="I17" s="12">
        <v>226.04545454545453</v>
      </c>
      <c r="J17" s="12">
        <v>312.18181818181819</v>
      </c>
      <c r="K17" s="12">
        <v>181</v>
      </c>
      <c r="L17" s="12">
        <v>269.45454545454544</v>
      </c>
      <c r="M17" s="12">
        <v>210.54545454545453</v>
      </c>
      <c r="N17" s="12">
        <v>176.54545454545453</v>
      </c>
      <c r="O17" s="12">
        <v>205.68181818181819</v>
      </c>
      <c r="P17" s="12">
        <v>9</v>
      </c>
      <c r="Q17" s="12">
        <v>118.40909090909091</v>
      </c>
      <c r="R17" s="12">
        <v>200.81818181818181</v>
      </c>
      <c r="S17" s="12">
        <v>367.68181818181819</v>
      </c>
      <c r="T17" s="12">
        <v>36.545454545454547</v>
      </c>
      <c r="U17" s="12">
        <v>24.045454545454547</v>
      </c>
      <c r="V17" s="12">
        <v>28.454545454545453</v>
      </c>
      <c r="W17" s="12">
        <v>8.2272727272727266</v>
      </c>
      <c r="X17" s="12">
        <v>6.7272727272727275</v>
      </c>
      <c r="Y17" s="12">
        <v>17.545454545454547</v>
      </c>
      <c r="Z17" s="12">
        <v>39.954545454545453</v>
      </c>
      <c r="AA17" s="12">
        <v>392.09090909090907</v>
      </c>
      <c r="AB17" s="12">
        <v>378.13636363636363</v>
      </c>
      <c r="AC17" s="12">
        <v>316.36363636363637</v>
      </c>
      <c r="AD17" s="12">
        <v>256.59090909090907</v>
      </c>
      <c r="AE17" s="12">
        <v>71.227272727272734</v>
      </c>
      <c r="AF17" s="12">
        <v>53.045454545454547</v>
      </c>
      <c r="AG17" s="12">
        <v>24.272727272727273</v>
      </c>
      <c r="AH17" s="12">
        <v>36.31818181818182</v>
      </c>
      <c r="AI17" s="12">
        <v>53.590909090909093</v>
      </c>
      <c r="AJ17" s="12">
        <v>9.1363636363636367</v>
      </c>
      <c r="AK17" s="12">
        <v>33</v>
      </c>
      <c r="AL17" s="12">
        <v>87</v>
      </c>
      <c r="AM17" s="12">
        <v>12.318181818181818</v>
      </c>
      <c r="AN17" s="12">
        <v>52.272727272727273</v>
      </c>
      <c r="AO17" s="12">
        <v>11.681818181818182</v>
      </c>
      <c r="AP17" s="12">
        <v>12.318181818181818</v>
      </c>
      <c r="AQ17" s="12">
        <v>17.954545454545453</v>
      </c>
      <c r="AR17" s="12">
        <v>10.272727272727273</v>
      </c>
      <c r="AS17" s="13">
        <v>4837.4090909090901</v>
      </c>
      <c r="AT17" s="14"/>
      <c r="AV17" s="1" t="s">
        <v>48</v>
      </c>
      <c r="AW17" s="23">
        <f>SUM(AA13:AD20,AA38:AD39)</f>
        <v>22351.090909090904</v>
      </c>
      <c r="AX17" s="23">
        <f>SUM(H13:K20,H38:K39,Z13:Z20,Z38:Z39)</f>
        <v>8552.3181818181838</v>
      </c>
      <c r="AY17" s="23">
        <f>SUM(AE13:AJ20,AE38:AJ39)</f>
        <v>3536.1363636363644</v>
      </c>
      <c r="AZ17" s="23">
        <f>SUM(B13:G20,B38:G39)</f>
        <v>4166.954545454545</v>
      </c>
      <c r="BA17" s="23">
        <f>SUM(T13:Y20,T38:Y39,AM13:AN20,AM38:AN39)</f>
        <v>1836.3181818181824</v>
      </c>
      <c r="BB17" s="23">
        <f>SUM(L13:S20,L38:S39,AK13:AL20,AK38:AL39)</f>
        <v>12579.227272727276</v>
      </c>
      <c r="BC17" s="23">
        <f>SUM(AO13:AR20,AO38:AR39)</f>
        <v>743.18181818181813</v>
      </c>
      <c r="BD17" s="22">
        <f t="shared" si="0"/>
        <v>53765.227272727272</v>
      </c>
    </row>
    <row r="18" spans="1:56">
      <c r="A18" s="1" t="s">
        <v>15</v>
      </c>
      <c r="B18" s="12">
        <v>21.636363636363637</v>
      </c>
      <c r="C18" s="12">
        <v>33.227272727272727</v>
      </c>
      <c r="D18" s="12">
        <v>8.3181818181818183</v>
      </c>
      <c r="E18" s="12">
        <v>10.909090909090908</v>
      </c>
      <c r="F18" s="12">
        <v>93.545454545454547</v>
      </c>
      <c r="G18" s="12">
        <v>25.818181818181817</v>
      </c>
      <c r="H18" s="12">
        <v>68.727272727272734</v>
      </c>
      <c r="I18" s="12">
        <v>166.81818181818181</v>
      </c>
      <c r="J18" s="12">
        <v>195.13636363636363</v>
      </c>
      <c r="K18" s="12">
        <v>107.09090909090909</v>
      </c>
      <c r="L18" s="12">
        <v>113.22727272727273</v>
      </c>
      <c r="M18" s="12">
        <v>114.86363636363636</v>
      </c>
      <c r="N18" s="12">
        <v>71.181818181818187</v>
      </c>
      <c r="O18" s="12">
        <v>120.09090909090909</v>
      </c>
      <c r="P18" s="12">
        <v>111.04545454545455</v>
      </c>
      <c r="Q18" s="12">
        <v>7.2272727272727275</v>
      </c>
      <c r="R18" s="12">
        <v>81.590909090909093</v>
      </c>
      <c r="S18" s="12">
        <v>173.68181818181819</v>
      </c>
      <c r="T18" s="12">
        <v>27.136363636363637</v>
      </c>
      <c r="U18" s="12">
        <v>16.818181818181817</v>
      </c>
      <c r="V18" s="12">
        <v>20.272727272727273</v>
      </c>
      <c r="W18" s="12">
        <v>5.2727272727272725</v>
      </c>
      <c r="X18" s="12">
        <v>2.5</v>
      </c>
      <c r="Y18" s="12">
        <v>9.8636363636363633</v>
      </c>
      <c r="Z18" s="12">
        <v>17.272727272727273</v>
      </c>
      <c r="AA18" s="12">
        <v>410.63636363636363</v>
      </c>
      <c r="AB18" s="12">
        <v>377.40909090909093</v>
      </c>
      <c r="AC18" s="12">
        <v>240.40909090909091</v>
      </c>
      <c r="AD18" s="12">
        <v>202.90909090909091</v>
      </c>
      <c r="AE18" s="12">
        <v>58.363636363636367</v>
      </c>
      <c r="AF18" s="12">
        <v>40.363636363636367</v>
      </c>
      <c r="AG18" s="12">
        <v>12.363636363636363</v>
      </c>
      <c r="AH18" s="12">
        <v>17.454545454545453</v>
      </c>
      <c r="AI18" s="12">
        <v>46.636363636363633</v>
      </c>
      <c r="AJ18" s="12">
        <v>9.1818181818181817</v>
      </c>
      <c r="AK18" s="12">
        <v>27.454545454545453</v>
      </c>
      <c r="AL18" s="12">
        <v>45.772727272727273</v>
      </c>
      <c r="AM18" s="12">
        <v>5.5909090909090908</v>
      </c>
      <c r="AN18" s="12">
        <v>16.136363636363637</v>
      </c>
      <c r="AO18" s="12">
        <v>4.5454545454545459</v>
      </c>
      <c r="AP18" s="12">
        <v>8.2272727272727266</v>
      </c>
      <c r="AQ18" s="12">
        <v>8.2272727272727266</v>
      </c>
      <c r="AR18" s="12">
        <v>6.6818181818181817</v>
      </c>
      <c r="AS18" s="13">
        <v>3183.8636363636356</v>
      </c>
      <c r="AT18" s="14"/>
      <c r="AV18" s="9" t="s">
        <v>58</v>
      </c>
      <c r="AW18" s="22">
        <f>SUM(AA42:AD45)</f>
        <v>9292.9545454545441</v>
      </c>
      <c r="AX18" s="22">
        <f>SUM(Z42:Z45,H42:K45)</f>
        <v>1101.3181818181815</v>
      </c>
      <c r="AY18" s="22">
        <f>SUM(AE42:AJ45)</f>
        <v>3112.409090909091</v>
      </c>
      <c r="AZ18" s="22">
        <f>SUM(B42:G45)</f>
        <v>1084.3181818181815</v>
      </c>
      <c r="BA18" s="22">
        <f>SUM(T42:Y45, AM42:AN45)</f>
        <v>1170.1818181818185</v>
      </c>
      <c r="BB18" s="22">
        <f>SUM(AK42:AL45,L42:S45)</f>
        <v>722.5</v>
      </c>
      <c r="BC18" s="22">
        <f>SUM(AO42:AR45)</f>
        <v>1230.8181818181818</v>
      </c>
      <c r="BD18" s="22">
        <f t="shared" si="0"/>
        <v>17714.499999999996</v>
      </c>
    </row>
    <row r="19" spans="1:56">
      <c r="A19" s="1" t="s">
        <v>16</v>
      </c>
      <c r="B19" s="12">
        <v>22.045454545454547</v>
      </c>
      <c r="C19" s="12">
        <v>38.545454545454547</v>
      </c>
      <c r="D19" s="12">
        <v>15.590909090909092</v>
      </c>
      <c r="E19" s="12">
        <v>13.045454545454545</v>
      </c>
      <c r="F19" s="12">
        <v>142.18181818181819</v>
      </c>
      <c r="G19" s="12">
        <v>30.272727272727273</v>
      </c>
      <c r="H19" s="12">
        <v>72.227272727272734</v>
      </c>
      <c r="I19" s="12">
        <v>189.09090909090909</v>
      </c>
      <c r="J19" s="12">
        <v>233.72727272727272</v>
      </c>
      <c r="K19" s="12">
        <v>138.68181818181819</v>
      </c>
      <c r="L19" s="12">
        <v>93.727272727272734</v>
      </c>
      <c r="M19" s="12">
        <v>112.13636363636364</v>
      </c>
      <c r="N19" s="12">
        <v>85</v>
      </c>
      <c r="O19" s="12">
        <v>136.36363636363637</v>
      </c>
      <c r="P19" s="12">
        <v>193.36363636363637</v>
      </c>
      <c r="Q19" s="12">
        <v>83.86363636363636</v>
      </c>
      <c r="R19" s="12">
        <v>12.045454545454545</v>
      </c>
      <c r="S19" s="12">
        <v>193.86363636363637</v>
      </c>
      <c r="T19" s="12">
        <v>21.772727272727273</v>
      </c>
      <c r="U19" s="12">
        <v>14.954545454545455</v>
      </c>
      <c r="V19" s="12">
        <v>18.727272727272727</v>
      </c>
      <c r="W19" s="12">
        <v>5.2727272727272725</v>
      </c>
      <c r="X19" s="12">
        <v>6.0909090909090908</v>
      </c>
      <c r="Y19" s="12">
        <v>15.227272727272727</v>
      </c>
      <c r="Z19" s="12">
        <v>15.272727272727273</v>
      </c>
      <c r="AA19" s="12">
        <v>696.18181818181813</v>
      </c>
      <c r="AB19" s="12">
        <v>582.40909090909088</v>
      </c>
      <c r="AC19" s="12">
        <v>328.04545454545456</v>
      </c>
      <c r="AD19" s="12">
        <v>226.77272727272728</v>
      </c>
      <c r="AE19" s="12">
        <v>57.772727272727273</v>
      </c>
      <c r="AF19" s="12">
        <v>33.5</v>
      </c>
      <c r="AG19" s="12">
        <v>16.318181818181817</v>
      </c>
      <c r="AH19" s="12">
        <v>24.363636363636363</v>
      </c>
      <c r="AI19" s="12">
        <v>58.68181818181818</v>
      </c>
      <c r="AJ19" s="12">
        <v>8.7272727272727266</v>
      </c>
      <c r="AK19" s="12">
        <v>19.681818181818183</v>
      </c>
      <c r="AL19" s="12">
        <v>58.636363636363633</v>
      </c>
      <c r="AM19" s="12">
        <v>3.4090909090909092</v>
      </c>
      <c r="AN19" s="12">
        <v>15.681818181818182</v>
      </c>
      <c r="AO19" s="12">
        <v>7.0909090909090908</v>
      </c>
      <c r="AP19" s="12">
        <v>6.0454545454545459</v>
      </c>
      <c r="AQ19" s="12">
        <v>21.318181818181817</v>
      </c>
      <c r="AR19" s="12">
        <v>5.1363636363636367</v>
      </c>
      <c r="AS19" s="13">
        <v>4097.545454545455</v>
      </c>
      <c r="AT19" s="14"/>
      <c r="AV19" s="9" t="s">
        <v>49</v>
      </c>
      <c r="AW19" s="22">
        <f>SUM(AW12:AW18)</f>
        <v>117510.04545454546</v>
      </c>
      <c r="AX19" s="22">
        <f t="shared" ref="AX19:BC19" si="1">SUM(AX12:AX18)</f>
        <v>43723.363636363647</v>
      </c>
      <c r="AY19" s="22">
        <f t="shared" si="1"/>
        <v>57474.999999999993</v>
      </c>
      <c r="AZ19" s="22">
        <f t="shared" si="1"/>
        <v>36638.818181818184</v>
      </c>
      <c r="BA19" s="22">
        <f t="shared" si="1"/>
        <v>36893.681818181816</v>
      </c>
      <c r="BB19" s="22">
        <f t="shared" si="1"/>
        <v>53477.954545454559</v>
      </c>
      <c r="BC19" s="22">
        <f t="shared" si="1"/>
        <v>17661.363636363636</v>
      </c>
      <c r="BD19" s="22">
        <f t="shared" si="0"/>
        <v>363380.22727272729</v>
      </c>
    </row>
    <row r="20" spans="1:56">
      <c r="A20" s="1" t="s">
        <v>17</v>
      </c>
      <c r="B20" s="12">
        <v>41.227272727272727</v>
      </c>
      <c r="C20" s="12">
        <v>90.772727272727266</v>
      </c>
      <c r="D20" s="12">
        <v>49.18181818181818</v>
      </c>
      <c r="E20" s="12">
        <v>33.363636363636367</v>
      </c>
      <c r="F20" s="12">
        <v>336.09090909090907</v>
      </c>
      <c r="G20" s="12">
        <v>76.86363636363636</v>
      </c>
      <c r="H20" s="12">
        <v>150.86363636363637</v>
      </c>
      <c r="I20" s="12">
        <v>424.04545454545456</v>
      </c>
      <c r="J20" s="12">
        <v>449.22727272727275</v>
      </c>
      <c r="K20" s="12">
        <v>172.63636363636363</v>
      </c>
      <c r="L20" s="12">
        <v>163.81818181818181</v>
      </c>
      <c r="M20" s="12">
        <v>208.5</v>
      </c>
      <c r="N20" s="12">
        <v>140.22727272727272</v>
      </c>
      <c r="O20" s="12">
        <v>253.36363636363637</v>
      </c>
      <c r="P20" s="12">
        <v>372.81818181818181</v>
      </c>
      <c r="Q20" s="12">
        <v>193.09090909090909</v>
      </c>
      <c r="R20" s="12">
        <v>203.54545454545453</v>
      </c>
      <c r="S20" s="12">
        <v>29.863636363636363</v>
      </c>
      <c r="T20" s="12">
        <v>42.363636363636367</v>
      </c>
      <c r="U20" s="12">
        <v>33.863636363636367</v>
      </c>
      <c r="V20" s="12">
        <v>32</v>
      </c>
      <c r="W20" s="12">
        <v>11.181818181818182</v>
      </c>
      <c r="X20" s="12">
        <v>13.409090909090908</v>
      </c>
      <c r="Y20" s="12">
        <v>31.5</v>
      </c>
      <c r="Z20" s="12">
        <v>22.181818181818183</v>
      </c>
      <c r="AA20" s="12">
        <v>1445.3181818181818</v>
      </c>
      <c r="AB20" s="12">
        <v>1209.8181818181818</v>
      </c>
      <c r="AC20" s="12">
        <v>537.72727272727275</v>
      </c>
      <c r="AD20" s="12">
        <v>380.27272727272725</v>
      </c>
      <c r="AE20" s="12">
        <v>89.5</v>
      </c>
      <c r="AF20" s="12">
        <v>51.454545454545453</v>
      </c>
      <c r="AG20" s="12">
        <v>27.818181818181817</v>
      </c>
      <c r="AH20" s="12">
        <v>39.272727272727273</v>
      </c>
      <c r="AI20" s="12">
        <v>95.181818181818187</v>
      </c>
      <c r="AJ20" s="12">
        <v>7.8636363636363633</v>
      </c>
      <c r="AK20" s="12">
        <v>37</v>
      </c>
      <c r="AL20" s="12">
        <v>90</v>
      </c>
      <c r="AM20" s="12">
        <v>12.727272727272727</v>
      </c>
      <c r="AN20" s="12">
        <v>42.454545454545453</v>
      </c>
      <c r="AO20" s="12">
        <v>8.6818181818181817</v>
      </c>
      <c r="AP20" s="12">
        <v>10.636363636363637</v>
      </c>
      <c r="AQ20" s="12">
        <v>45.045454545454547</v>
      </c>
      <c r="AR20" s="12">
        <v>8.2727272727272734</v>
      </c>
      <c r="AS20" s="13">
        <v>7742.6363636363631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>
      <c r="A21" s="1" t="s">
        <v>18</v>
      </c>
      <c r="B21" s="12">
        <v>35.590909090909093</v>
      </c>
      <c r="C21" s="12">
        <v>47.5</v>
      </c>
      <c r="D21" s="12">
        <v>22.772727272727273</v>
      </c>
      <c r="E21" s="12">
        <v>15.136363636363637</v>
      </c>
      <c r="F21" s="12">
        <v>137.77272727272728</v>
      </c>
      <c r="G21" s="12">
        <v>31.045454545454547</v>
      </c>
      <c r="H21" s="12">
        <v>155.27272727272728</v>
      </c>
      <c r="I21" s="12">
        <v>309.63636363636363</v>
      </c>
      <c r="J21" s="12">
        <v>308.86363636363637</v>
      </c>
      <c r="K21" s="12">
        <v>40.954545454545453</v>
      </c>
      <c r="L21" s="12">
        <v>60.863636363636367</v>
      </c>
      <c r="M21" s="12">
        <v>76.590909090909093</v>
      </c>
      <c r="N21" s="12">
        <v>38.545454545454547</v>
      </c>
      <c r="O21" s="12">
        <v>35.636363636363633</v>
      </c>
      <c r="P21" s="12">
        <v>40.727272727272727</v>
      </c>
      <c r="Q21" s="12">
        <v>30.818181818181817</v>
      </c>
      <c r="R21" s="12">
        <v>22.59090909090909</v>
      </c>
      <c r="S21" s="12">
        <v>37.272727272727273</v>
      </c>
      <c r="T21" s="12">
        <v>17.181818181818183</v>
      </c>
      <c r="U21" s="12">
        <v>114</v>
      </c>
      <c r="V21" s="12">
        <v>331.90909090909093</v>
      </c>
      <c r="W21" s="12">
        <v>102.36363636363636</v>
      </c>
      <c r="X21" s="12">
        <v>43.909090909090907</v>
      </c>
      <c r="Y21" s="12">
        <v>99.045454545454547</v>
      </c>
      <c r="Z21" s="12">
        <v>18.818181818181817</v>
      </c>
      <c r="AA21" s="12">
        <v>789.63636363636363</v>
      </c>
      <c r="AB21" s="12">
        <v>823.86363636363637</v>
      </c>
      <c r="AC21" s="12">
        <v>437.68181818181819</v>
      </c>
      <c r="AD21" s="12">
        <v>377.95454545454544</v>
      </c>
      <c r="AE21" s="12">
        <v>86</v>
      </c>
      <c r="AF21" s="12">
        <v>68.545454545454547</v>
      </c>
      <c r="AG21" s="12">
        <v>41</v>
      </c>
      <c r="AH21" s="12">
        <v>49.272727272727273</v>
      </c>
      <c r="AI21" s="12">
        <v>96.227272727272734</v>
      </c>
      <c r="AJ21" s="12">
        <v>27.227272727272727</v>
      </c>
      <c r="AK21" s="12">
        <v>10.227272727272727</v>
      </c>
      <c r="AL21" s="12">
        <v>10</v>
      </c>
      <c r="AM21" s="12">
        <v>51.863636363636367</v>
      </c>
      <c r="AN21" s="12">
        <v>355.63636363636363</v>
      </c>
      <c r="AO21" s="12">
        <v>22.545454545454547</v>
      </c>
      <c r="AP21" s="12">
        <v>20.59090909090909</v>
      </c>
      <c r="AQ21" s="12">
        <v>77.454545454545453</v>
      </c>
      <c r="AR21" s="12">
        <v>24.545454545454547</v>
      </c>
      <c r="AS21" s="13">
        <v>5552.9090909090919</v>
      </c>
      <c r="AT21" s="14"/>
      <c r="AV21" s="17"/>
      <c r="AW21" s="22" t="s">
        <v>43</v>
      </c>
      <c r="AX21" s="22" t="s">
        <v>44</v>
      </c>
      <c r="AY21" s="22" t="s">
        <v>45</v>
      </c>
      <c r="AZ21" s="22" t="s">
        <v>46</v>
      </c>
      <c r="BA21" s="22" t="s">
        <v>47</v>
      </c>
      <c r="BB21" s="22" t="s">
        <v>48</v>
      </c>
      <c r="BC21" s="22" t="s">
        <v>58</v>
      </c>
      <c r="BD21" s="22"/>
    </row>
    <row r="22" spans="1:56">
      <c r="A22" s="1" t="s">
        <v>19</v>
      </c>
      <c r="B22" s="12">
        <v>18.318181818181817</v>
      </c>
      <c r="C22" s="12">
        <v>24.363636363636363</v>
      </c>
      <c r="D22" s="12">
        <v>16.09090909090909</v>
      </c>
      <c r="E22" s="12">
        <v>23.181818181818183</v>
      </c>
      <c r="F22" s="12">
        <v>148.31818181818181</v>
      </c>
      <c r="G22" s="12">
        <v>20.454545454545453</v>
      </c>
      <c r="H22" s="12">
        <v>127.13636363636364</v>
      </c>
      <c r="I22" s="12">
        <v>311.77272727272725</v>
      </c>
      <c r="J22" s="12">
        <v>353.31818181818181</v>
      </c>
      <c r="K22" s="12">
        <v>29.954545454545453</v>
      </c>
      <c r="L22" s="12">
        <v>31.636363636363637</v>
      </c>
      <c r="M22" s="12">
        <v>58.727272727272727</v>
      </c>
      <c r="N22" s="12">
        <v>20.318181818181817</v>
      </c>
      <c r="O22" s="12">
        <v>14.5</v>
      </c>
      <c r="P22" s="12">
        <v>23.09090909090909</v>
      </c>
      <c r="Q22" s="12">
        <v>15.909090909090908</v>
      </c>
      <c r="R22" s="12">
        <v>16.136363636363637</v>
      </c>
      <c r="S22" s="12">
        <v>33.636363636363633</v>
      </c>
      <c r="T22" s="12">
        <v>112.36363636363636</v>
      </c>
      <c r="U22" s="12">
        <v>14.227272727272727</v>
      </c>
      <c r="V22" s="12">
        <v>141.45454545454547</v>
      </c>
      <c r="W22" s="12">
        <v>40.954545454545453</v>
      </c>
      <c r="X22" s="12">
        <v>26.818181818181817</v>
      </c>
      <c r="Y22" s="12">
        <v>106.63636363636364</v>
      </c>
      <c r="Z22" s="12">
        <v>18.318181818181817</v>
      </c>
      <c r="AA22" s="12">
        <v>1361.3181818181818</v>
      </c>
      <c r="AB22" s="12">
        <v>1392.7272727272727</v>
      </c>
      <c r="AC22" s="12">
        <v>524.9545454545455</v>
      </c>
      <c r="AD22" s="12">
        <v>432.68181818181819</v>
      </c>
      <c r="AE22" s="12">
        <v>92.772727272727266</v>
      </c>
      <c r="AF22" s="12">
        <v>62.954545454545453</v>
      </c>
      <c r="AG22" s="12">
        <v>63.727272727272727</v>
      </c>
      <c r="AH22" s="12">
        <v>37.454545454545453</v>
      </c>
      <c r="AI22" s="12">
        <v>95.13636363636364</v>
      </c>
      <c r="AJ22" s="12">
        <v>17.772727272727273</v>
      </c>
      <c r="AK22" s="12">
        <v>4.3636363636363633</v>
      </c>
      <c r="AL22" s="12">
        <v>5.7272727272727275</v>
      </c>
      <c r="AM22" s="12">
        <v>34.727272727272727</v>
      </c>
      <c r="AN22" s="12">
        <v>126.27272727272727</v>
      </c>
      <c r="AO22" s="12">
        <v>15.636363636363637</v>
      </c>
      <c r="AP22" s="12">
        <v>28.863636363636363</v>
      </c>
      <c r="AQ22" s="12">
        <v>111.77272727272727</v>
      </c>
      <c r="AR22" s="12">
        <v>23.5</v>
      </c>
      <c r="AS22" s="13">
        <v>6183.3636363636351</v>
      </c>
      <c r="AT22" s="14"/>
      <c r="AV22" s="17" t="s">
        <v>43</v>
      </c>
      <c r="AW22" s="22">
        <f>AW12</f>
        <v>5074.409090909091</v>
      </c>
      <c r="AX22" s="22"/>
      <c r="AY22" s="22"/>
      <c r="AZ22" s="22"/>
      <c r="BA22" s="22"/>
      <c r="BB22" s="22"/>
      <c r="BC22" s="22"/>
      <c r="BD22" s="22"/>
    </row>
    <row r="23" spans="1:56">
      <c r="A23" s="1" t="s">
        <v>20</v>
      </c>
      <c r="B23" s="12">
        <v>32.636363636363633</v>
      </c>
      <c r="C23" s="12">
        <v>35.954545454545453</v>
      </c>
      <c r="D23" s="12">
        <v>27.09090909090909</v>
      </c>
      <c r="E23" s="12">
        <v>33.409090909090907</v>
      </c>
      <c r="F23" s="12">
        <v>145.18181818181819</v>
      </c>
      <c r="G23" s="12">
        <v>32.363636363636367</v>
      </c>
      <c r="H23" s="12">
        <v>137.40909090909091</v>
      </c>
      <c r="I23" s="12">
        <v>289.36363636363637</v>
      </c>
      <c r="J23" s="12">
        <v>343.59090909090907</v>
      </c>
      <c r="K23" s="12">
        <v>36.772727272727273</v>
      </c>
      <c r="L23" s="12">
        <v>55.909090909090907</v>
      </c>
      <c r="M23" s="12">
        <v>69.409090909090907</v>
      </c>
      <c r="N23" s="12">
        <v>25.863636363636363</v>
      </c>
      <c r="O23" s="12">
        <v>21.40909090909091</v>
      </c>
      <c r="P23" s="12">
        <v>27.40909090909091</v>
      </c>
      <c r="Q23" s="12">
        <v>23.818181818181817</v>
      </c>
      <c r="R23" s="12">
        <v>18.363636363636363</v>
      </c>
      <c r="S23" s="12">
        <v>31.40909090909091</v>
      </c>
      <c r="T23" s="12">
        <v>362.72727272727275</v>
      </c>
      <c r="U23" s="12">
        <v>142.40909090909091</v>
      </c>
      <c r="V23" s="12">
        <v>14.909090909090908</v>
      </c>
      <c r="W23" s="12">
        <v>64.681818181818187</v>
      </c>
      <c r="X23" s="12">
        <v>54.545454545454547</v>
      </c>
      <c r="Y23" s="12">
        <v>170.59090909090909</v>
      </c>
      <c r="Z23" s="12">
        <v>20.363636363636363</v>
      </c>
      <c r="AA23" s="12">
        <v>1165.7727272727273</v>
      </c>
      <c r="AB23" s="12">
        <v>1145.409090909091</v>
      </c>
      <c r="AC23" s="12">
        <v>503.18181818181819</v>
      </c>
      <c r="AD23" s="12">
        <v>342.72727272727275</v>
      </c>
      <c r="AE23" s="12">
        <v>87.909090909090907</v>
      </c>
      <c r="AF23" s="12">
        <v>56.68181818181818</v>
      </c>
      <c r="AG23" s="12">
        <v>53.454545454545453</v>
      </c>
      <c r="AH23" s="12">
        <v>40.363636363636367</v>
      </c>
      <c r="AI23" s="12">
        <v>88.454545454545453</v>
      </c>
      <c r="AJ23" s="12">
        <v>27.454545454545453</v>
      </c>
      <c r="AK23" s="12">
        <v>7.0909090909090908</v>
      </c>
      <c r="AL23" s="12">
        <v>7.3636363636363633</v>
      </c>
      <c r="AM23" s="12">
        <v>79.909090909090907</v>
      </c>
      <c r="AN23" s="12">
        <v>248.95454545454547</v>
      </c>
      <c r="AO23" s="12">
        <v>21.045454545454547</v>
      </c>
      <c r="AP23" s="12">
        <v>23.5</v>
      </c>
      <c r="AQ23" s="12">
        <v>134.18181818181819</v>
      </c>
      <c r="AR23" s="12">
        <v>29.454545454545453</v>
      </c>
      <c r="AS23" s="13">
        <v>6284.7727272727252</v>
      </c>
      <c r="AT23" s="14"/>
      <c r="AV23" s="17" t="s">
        <v>44</v>
      </c>
      <c r="AW23" s="22">
        <f>AW13+AX12</f>
        <v>33219.045454545456</v>
      </c>
      <c r="AX23" s="22">
        <f>AX13</f>
        <v>2043.2727272727275</v>
      </c>
      <c r="AY23" s="22"/>
      <c r="AZ23" s="22"/>
      <c r="BA23" s="22"/>
      <c r="BB23" s="22"/>
      <c r="BC23" s="22"/>
      <c r="BD23" s="22"/>
    </row>
    <row r="24" spans="1:56">
      <c r="A24" s="1" t="s">
        <v>21</v>
      </c>
      <c r="B24" s="12">
        <v>12.181818181818182</v>
      </c>
      <c r="C24" s="12">
        <v>13.909090909090908</v>
      </c>
      <c r="D24" s="12">
        <v>11.318181818181818</v>
      </c>
      <c r="E24" s="12">
        <v>10.545454545454545</v>
      </c>
      <c r="F24" s="12">
        <v>87.772727272727266</v>
      </c>
      <c r="G24" s="12">
        <v>12.181818181818182</v>
      </c>
      <c r="H24" s="12">
        <v>53.863636363636367</v>
      </c>
      <c r="I24" s="12">
        <v>155.72727272727272</v>
      </c>
      <c r="J24" s="12">
        <v>179.45454545454547</v>
      </c>
      <c r="K24" s="12">
        <v>12.636363636363637</v>
      </c>
      <c r="L24" s="12">
        <v>22.59090909090909</v>
      </c>
      <c r="M24" s="12">
        <v>31.954545454545453</v>
      </c>
      <c r="N24" s="12">
        <v>11.318181818181818</v>
      </c>
      <c r="O24" s="12">
        <v>5.8636363636363633</v>
      </c>
      <c r="P24" s="12">
        <v>9.5909090909090917</v>
      </c>
      <c r="Q24" s="12">
        <v>4.5454545454545459</v>
      </c>
      <c r="R24" s="12">
        <v>5.2727272727272725</v>
      </c>
      <c r="S24" s="12">
        <v>11.636363636363637</v>
      </c>
      <c r="T24" s="12">
        <v>136.36363636363637</v>
      </c>
      <c r="U24" s="12">
        <v>52.227272727272727</v>
      </c>
      <c r="V24" s="12">
        <v>68.772727272727266</v>
      </c>
      <c r="W24" s="12">
        <v>8.5909090909090917</v>
      </c>
      <c r="X24" s="12">
        <v>15.409090909090908</v>
      </c>
      <c r="Y24" s="12">
        <v>86.63636363636364</v>
      </c>
      <c r="Z24" s="12">
        <v>5.7272727272727275</v>
      </c>
      <c r="AA24" s="12">
        <v>846.59090909090912</v>
      </c>
      <c r="AB24" s="12">
        <v>808.18181818181813</v>
      </c>
      <c r="AC24" s="12">
        <v>271.40909090909093</v>
      </c>
      <c r="AD24" s="12">
        <v>239.77272727272728</v>
      </c>
      <c r="AE24" s="12">
        <v>39.18181818181818</v>
      </c>
      <c r="AF24" s="12">
        <v>23.363636363636363</v>
      </c>
      <c r="AG24" s="12">
        <v>17.863636363636363</v>
      </c>
      <c r="AH24" s="12">
        <v>11.636363636363637</v>
      </c>
      <c r="AI24" s="12">
        <v>31.272727272727273</v>
      </c>
      <c r="AJ24" s="12">
        <v>4.3636363636363633</v>
      </c>
      <c r="AK24" s="12">
        <v>2.3181818181818183</v>
      </c>
      <c r="AL24" s="12">
        <v>3.0909090909090908</v>
      </c>
      <c r="AM24" s="12">
        <v>13.045454545454545</v>
      </c>
      <c r="AN24" s="12">
        <v>42.136363636363633</v>
      </c>
      <c r="AO24" s="12">
        <v>3.4090909090909092</v>
      </c>
      <c r="AP24" s="12">
        <v>10.136363636363637</v>
      </c>
      <c r="AQ24" s="12">
        <v>63.454545454545453</v>
      </c>
      <c r="AR24" s="12">
        <v>10.909090909090908</v>
      </c>
      <c r="AS24" s="13">
        <v>3469.8636363636369</v>
      </c>
      <c r="AT24" s="14"/>
      <c r="AV24" s="17" t="s">
        <v>45</v>
      </c>
      <c r="AW24" s="22">
        <f>AW14+AY12</f>
        <v>62401.454545454537</v>
      </c>
      <c r="AX24" s="22">
        <f>AX14+AY13</f>
        <v>8216.3636363636379</v>
      </c>
      <c r="AY24" s="22">
        <f>AY14</f>
        <v>9025.2272727272702</v>
      </c>
      <c r="AZ24" s="22"/>
      <c r="BA24" s="22"/>
      <c r="BB24" s="22"/>
      <c r="BC24" s="22"/>
      <c r="BD24" s="22"/>
    </row>
    <row r="25" spans="1:56">
      <c r="A25" s="1" t="s">
        <v>22</v>
      </c>
      <c r="B25" s="12">
        <v>11.409090909090908</v>
      </c>
      <c r="C25" s="12">
        <v>15.409090909090908</v>
      </c>
      <c r="D25" s="12">
        <v>13.181818181818182</v>
      </c>
      <c r="E25" s="12">
        <v>11.772727272727273</v>
      </c>
      <c r="F25" s="12">
        <v>69.181818181818187</v>
      </c>
      <c r="G25" s="12">
        <v>9.9090909090909083</v>
      </c>
      <c r="H25" s="12">
        <v>43.5</v>
      </c>
      <c r="I25" s="12">
        <v>95.5</v>
      </c>
      <c r="J25" s="12">
        <v>135.77272727272728</v>
      </c>
      <c r="K25" s="12">
        <v>10.590909090909092</v>
      </c>
      <c r="L25" s="12">
        <v>29.40909090909091</v>
      </c>
      <c r="M25" s="12">
        <v>20.454545454545453</v>
      </c>
      <c r="N25" s="12">
        <v>9.2272727272727266</v>
      </c>
      <c r="O25" s="12">
        <v>4.8181818181818183</v>
      </c>
      <c r="P25" s="12">
        <v>6.2727272727272725</v>
      </c>
      <c r="Q25" s="12">
        <v>2.9545454545454546</v>
      </c>
      <c r="R25" s="12">
        <v>4.4545454545454541</v>
      </c>
      <c r="S25" s="12">
        <v>13.727272727272727</v>
      </c>
      <c r="T25" s="12">
        <v>48.772727272727273</v>
      </c>
      <c r="U25" s="12">
        <v>36.090909090909093</v>
      </c>
      <c r="V25" s="12">
        <v>56</v>
      </c>
      <c r="W25" s="12">
        <v>20.181818181818183</v>
      </c>
      <c r="X25" s="12">
        <v>10.454545454545455</v>
      </c>
      <c r="Y25" s="12">
        <v>65.818181818181813</v>
      </c>
      <c r="Z25" s="12">
        <v>3.5454545454545454</v>
      </c>
      <c r="AA25" s="12">
        <v>726.5454545454545</v>
      </c>
      <c r="AB25" s="12">
        <v>652.59090909090912</v>
      </c>
      <c r="AC25" s="12">
        <v>223.31818181818181</v>
      </c>
      <c r="AD25" s="12">
        <v>189.45454545454547</v>
      </c>
      <c r="AE25" s="12">
        <v>34.409090909090907</v>
      </c>
      <c r="AF25" s="12">
        <v>22.727272727272727</v>
      </c>
      <c r="AG25" s="12">
        <v>22.727272727272727</v>
      </c>
      <c r="AH25" s="12">
        <v>13.954545454545455</v>
      </c>
      <c r="AI25" s="12">
        <v>25.954545454545453</v>
      </c>
      <c r="AJ25" s="12">
        <v>4.0909090909090908</v>
      </c>
      <c r="AK25" s="12">
        <v>1.5909090909090908</v>
      </c>
      <c r="AL25" s="12">
        <v>2.2272727272727271</v>
      </c>
      <c r="AM25" s="12">
        <v>8.045454545454545</v>
      </c>
      <c r="AN25" s="12">
        <v>18.636363636363637</v>
      </c>
      <c r="AO25" s="12">
        <v>8.8636363636363633</v>
      </c>
      <c r="AP25" s="12">
        <v>6.7272727272727275</v>
      </c>
      <c r="AQ25" s="12">
        <v>50.31818181818182</v>
      </c>
      <c r="AR25" s="12">
        <v>9.8636363636363633</v>
      </c>
      <c r="AS25" s="13">
        <v>2770.954545454545</v>
      </c>
      <c r="AT25" s="14"/>
      <c r="AV25" s="17" t="s">
        <v>46</v>
      </c>
      <c r="AW25" s="22">
        <f>AW15+AZ12</f>
        <v>26474.272727272728</v>
      </c>
      <c r="AX25" s="22">
        <f>AX15+AZ13</f>
        <v>12707.59090909091</v>
      </c>
      <c r="AY25" s="22">
        <f>AY15+AZ14</f>
        <v>6399.7272727272739</v>
      </c>
      <c r="AZ25" s="22">
        <f>AZ15</f>
        <v>7489.2727272727252</v>
      </c>
      <c r="BA25" s="22"/>
      <c r="BB25" s="22"/>
      <c r="BC25" s="23"/>
      <c r="BD25" s="22"/>
    </row>
    <row r="26" spans="1:56">
      <c r="A26" s="1" t="s">
        <v>23</v>
      </c>
      <c r="B26" s="12">
        <v>23.454545454545453</v>
      </c>
      <c r="C26" s="12">
        <v>30.09090909090909</v>
      </c>
      <c r="D26" s="12">
        <v>32.136363636363633</v>
      </c>
      <c r="E26" s="12">
        <v>25.272727272727273</v>
      </c>
      <c r="F26" s="12">
        <v>81.5</v>
      </c>
      <c r="G26" s="12">
        <v>17.363636363636363</v>
      </c>
      <c r="H26" s="12">
        <v>79.590909090909093</v>
      </c>
      <c r="I26" s="12">
        <v>194.13636363636363</v>
      </c>
      <c r="J26" s="12">
        <v>223.13636363636363</v>
      </c>
      <c r="K26" s="12">
        <v>39.136363636363633</v>
      </c>
      <c r="L26" s="12">
        <v>68.727272727272734</v>
      </c>
      <c r="M26" s="12">
        <v>57.5</v>
      </c>
      <c r="N26" s="12">
        <v>23.40909090909091</v>
      </c>
      <c r="O26" s="12">
        <v>23.136363636363637</v>
      </c>
      <c r="P26" s="12">
        <v>16.454545454545453</v>
      </c>
      <c r="Q26" s="12">
        <v>9.9090909090909083</v>
      </c>
      <c r="R26" s="12">
        <v>13.681818181818182</v>
      </c>
      <c r="S26" s="12">
        <v>32.5</v>
      </c>
      <c r="T26" s="12">
        <v>93.272727272727266</v>
      </c>
      <c r="U26" s="12">
        <v>101.59090909090909</v>
      </c>
      <c r="V26" s="12">
        <v>166.45454545454547</v>
      </c>
      <c r="W26" s="12">
        <v>82.5</v>
      </c>
      <c r="X26" s="12">
        <v>78.318181818181813</v>
      </c>
      <c r="Y26" s="12">
        <v>13.136363636363637</v>
      </c>
      <c r="Z26" s="12">
        <v>38.045454545454547</v>
      </c>
      <c r="AA26" s="12">
        <v>1090.0454545454545</v>
      </c>
      <c r="AB26" s="12">
        <v>1212.5454545454545</v>
      </c>
      <c r="AC26" s="12">
        <v>584.77272727272725</v>
      </c>
      <c r="AD26" s="12">
        <v>529.31818181818187</v>
      </c>
      <c r="AE26" s="12">
        <v>175.72727272727272</v>
      </c>
      <c r="AF26" s="12">
        <v>107.5</v>
      </c>
      <c r="AG26" s="12">
        <v>51.31818181818182</v>
      </c>
      <c r="AH26" s="12">
        <v>45.954545454545453</v>
      </c>
      <c r="AI26" s="12">
        <v>44.545454545454547</v>
      </c>
      <c r="AJ26" s="12">
        <v>8.954545454545455</v>
      </c>
      <c r="AK26" s="12">
        <v>5.7272727272727275</v>
      </c>
      <c r="AL26" s="12">
        <v>12.954545454545455</v>
      </c>
      <c r="AM26" s="12">
        <v>24.09090909090909</v>
      </c>
      <c r="AN26" s="12">
        <v>51.81818181818182</v>
      </c>
      <c r="AO26" s="12">
        <v>6.4545454545454541</v>
      </c>
      <c r="AP26" s="12">
        <v>12.636363636363637</v>
      </c>
      <c r="AQ26" s="12">
        <v>106.68181818181819</v>
      </c>
      <c r="AR26" s="12">
        <v>25.363636363636363</v>
      </c>
      <c r="AS26" s="13">
        <v>5664.681818181818</v>
      </c>
      <c r="AT26" s="14"/>
      <c r="AV26" s="9" t="s">
        <v>47</v>
      </c>
      <c r="AW26" s="22">
        <f>AW16+BA12</f>
        <v>39613.272727272721</v>
      </c>
      <c r="AX26" s="22">
        <f>AX16+BA13</f>
        <v>9967.2727272727279</v>
      </c>
      <c r="AY26" s="22">
        <f>AY16+BA14</f>
        <v>4651.409090909091</v>
      </c>
      <c r="AZ26" s="22">
        <f>AZ16+BA15</f>
        <v>3322.8181818181815</v>
      </c>
      <c r="BA26" s="22">
        <f>BA16</f>
        <v>5431.5000000000036</v>
      </c>
      <c r="BB26" s="22"/>
      <c r="BC26" s="22"/>
      <c r="BD26" s="22"/>
    </row>
    <row r="27" spans="1:56">
      <c r="A27" s="1" t="s">
        <v>24</v>
      </c>
      <c r="B27" s="12">
        <v>32.5</v>
      </c>
      <c r="C27" s="12">
        <v>47.636363636363633</v>
      </c>
      <c r="D27" s="12">
        <v>17.227272727272727</v>
      </c>
      <c r="E27" s="12">
        <v>19.363636363636363</v>
      </c>
      <c r="F27" s="12">
        <v>86.272727272727266</v>
      </c>
      <c r="G27" s="12">
        <v>34.863636363636367</v>
      </c>
      <c r="H27" s="12">
        <v>69.818181818181813</v>
      </c>
      <c r="I27" s="12">
        <v>61.909090909090907</v>
      </c>
      <c r="J27" s="12">
        <v>104.68181818181819</v>
      </c>
      <c r="K27" s="12">
        <v>40.454545454545453</v>
      </c>
      <c r="L27" s="12">
        <v>124.09090909090909</v>
      </c>
      <c r="M27" s="12">
        <v>105.09090909090909</v>
      </c>
      <c r="N27" s="12">
        <v>39.409090909090907</v>
      </c>
      <c r="O27" s="12">
        <v>40.727272727272727</v>
      </c>
      <c r="P27" s="12">
        <v>41.545454545454547</v>
      </c>
      <c r="Q27" s="12">
        <v>19.045454545454547</v>
      </c>
      <c r="R27" s="12">
        <v>14.090909090909092</v>
      </c>
      <c r="S27" s="12">
        <v>19.318181818181817</v>
      </c>
      <c r="T27" s="12">
        <v>18.5</v>
      </c>
      <c r="U27" s="12">
        <v>18.136363636363637</v>
      </c>
      <c r="V27" s="12">
        <v>17.363636363636363</v>
      </c>
      <c r="W27" s="12">
        <v>5.2727272727272725</v>
      </c>
      <c r="X27" s="12">
        <v>3.8636363636363638</v>
      </c>
      <c r="Y27" s="12">
        <v>34.227272727272727</v>
      </c>
      <c r="Z27" s="12">
        <v>10.318181818181818</v>
      </c>
      <c r="AA27" s="12">
        <v>1292.9545454545455</v>
      </c>
      <c r="AB27" s="12">
        <v>1124.4545454545455</v>
      </c>
      <c r="AC27" s="12">
        <v>740.0454545454545</v>
      </c>
      <c r="AD27" s="12">
        <v>556.36363636363637</v>
      </c>
      <c r="AE27" s="12">
        <v>194.18181818181819</v>
      </c>
      <c r="AF27" s="12">
        <v>127.5</v>
      </c>
      <c r="AG27" s="12">
        <v>38.772727272727273</v>
      </c>
      <c r="AH27" s="12">
        <v>68.681818181818187</v>
      </c>
      <c r="AI27" s="12">
        <v>55.045454545454547</v>
      </c>
      <c r="AJ27" s="12">
        <v>11.545454545454545</v>
      </c>
      <c r="AK27" s="12">
        <v>8.9090909090909083</v>
      </c>
      <c r="AL27" s="12">
        <v>18.681818181818183</v>
      </c>
      <c r="AM27" s="12">
        <v>4.5</v>
      </c>
      <c r="AN27" s="12">
        <v>38.409090909090907</v>
      </c>
      <c r="AO27" s="12">
        <v>11.454545454545455</v>
      </c>
      <c r="AP27" s="12">
        <v>16.636363636363637</v>
      </c>
      <c r="AQ27" s="12">
        <v>44</v>
      </c>
      <c r="AR27" s="12">
        <v>25</v>
      </c>
      <c r="AS27" s="13">
        <v>5410.363636363636</v>
      </c>
      <c r="AT27" s="14"/>
      <c r="AV27" s="9" t="s">
        <v>48</v>
      </c>
      <c r="AW27" s="22">
        <f>AW17+BB12</f>
        <v>44813.681818181816</v>
      </c>
      <c r="AX27" s="22">
        <f>AX17+BB13</f>
        <v>17034.772727272728</v>
      </c>
      <c r="AY27" s="22">
        <f>AY17+BB14</f>
        <v>6924.7727272727279</v>
      </c>
      <c r="AZ27" s="22">
        <f>AZ17+BB15</f>
        <v>8204.545454545454</v>
      </c>
      <c r="BA27" s="22">
        <f>BA17+BB16</f>
        <v>3641.2727272727284</v>
      </c>
      <c r="BB27" s="22">
        <f>BB17</f>
        <v>12579.227272727276</v>
      </c>
      <c r="BC27" s="22"/>
      <c r="BD27" s="22"/>
    </row>
    <row r="28" spans="1:56">
      <c r="A28" s="1" t="s">
        <v>25</v>
      </c>
      <c r="B28" s="12">
        <v>278.90909090909093</v>
      </c>
      <c r="C28" s="12">
        <v>821.5454545454545</v>
      </c>
      <c r="D28" s="12">
        <v>566.77272727272725</v>
      </c>
      <c r="E28" s="12">
        <v>632.59090909090912</v>
      </c>
      <c r="F28" s="12">
        <v>1043.9545454545455</v>
      </c>
      <c r="G28" s="12">
        <v>642.13636363636363</v>
      </c>
      <c r="H28" s="12">
        <v>1015.4090909090909</v>
      </c>
      <c r="I28" s="12">
        <v>1134.4545454545455</v>
      </c>
      <c r="J28" s="12">
        <v>1254.909090909091</v>
      </c>
      <c r="K28" s="12">
        <v>717</v>
      </c>
      <c r="L28" s="12">
        <v>888.22727272727275</v>
      </c>
      <c r="M28" s="12">
        <v>557.72727272727275</v>
      </c>
      <c r="N28" s="12">
        <v>741.0454545454545</v>
      </c>
      <c r="O28" s="12">
        <v>678.9545454545455</v>
      </c>
      <c r="P28" s="12">
        <v>466.81818181818181</v>
      </c>
      <c r="Q28" s="12">
        <v>479.86363636363637</v>
      </c>
      <c r="R28" s="12">
        <v>785.63636363636363</v>
      </c>
      <c r="S28" s="12">
        <v>1574</v>
      </c>
      <c r="T28" s="12">
        <v>945.22727272727275</v>
      </c>
      <c r="U28" s="12">
        <v>1658.0454545454545</v>
      </c>
      <c r="V28" s="12">
        <v>1387.409090909091</v>
      </c>
      <c r="W28" s="12">
        <v>934.13636363636363</v>
      </c>
      <c r="X28" s="12">
        <v>769.4545454545455</v>
      </c>
      <c r="Y28" s="12">
        <v>1098.409090909091</v>
      </c>
      <c r="Z28" s="12">
        <v>1472.090909090909</v>
      </c>
      <c r="AA28" s="12">
        <v>129.40909090909091</v>
      </c>
      <c r="AB28" s="12">
        <v>133.04545454545453</v>
      </c>
      <c r="AC28" s="12">
        <v>497.72727272727275</v>
      </c>
      <c r="AD28" s="12">
        <v>497.36363636363637</v>
      </c>
      <c r="AE28" s="12">
        <v>1031.2272727272727</v>
      </c>
      <c r="AF28" s="12">
        <v>1646.2727272727273</v>
      </c>
      <c r="AG28" s="12">
        <v>1170.5</v>
      </c>
      <c r="AH28" s="12">
        <v>1470.8636363636363</v>
      </c>
      <c r="AI28" s="12">
        <v>1211.7727272727273</v>
      </c>
      <c r="AJ28" s="12">
        <v>703.0454545454545</v>
      </c>
      <c r="AK28" s="12">
        <v>505.09090909090907</v>
      </c>
      <c r="AL28" s="12">
        <v>1787.3181818181818</v>
      </c>
      <c r="AM28" s="12">
        <v>482.81818181818181</v>
      </c>
      <c r="AN28" s="12">
        <v>706.72727272727275</v>
      </c>
      <c r="AO28" s="12">
        <v>532.09090909090912</v>
      </c>
      <c r="AP28" s="12">
        <v>507.36363636363637</v>
      </c>
      <c r="AQ28" s="12">
        <v>464.45454545454544</v>
      </c>
      <c r="AR28" s="12">
        <v>907.4545454545455</v>
      </c>
      <c r="AS28" s="13">
        <v>37516.090909090919</v>
      </c>
      <c r="AT28" s="14"/>
      <c r="AV28" s="9" t="s">
        <v>58</v>
      </c>
      <c r="AW28" s="22">
        <f>AW18+BC12</f>
        <v>18873.045454545456</v>
      </c>
      <c r="AX28" s="22">
        <f>AX18+BC13</f>
        <v>2140.045454545454</v>
      </c>
      <c r="AY28" s="22">
        <f>AY18+BC14</f>
        <v>6077.3636363636369</v>
      </c>
      <c r="AZ28" s="22">
        <f>AZ18+BC15</f>
        <v>2091.7272727272725</v>
      </c>
      <c r="BA28" s="22">
        <f>BA18+BC16</f>
        <v>2266.3636363636369</v>
      </c>
      <c r="BB28" s="22">
        <f>SUM(BB18,BC17)</f>
        <v>1465.681818181818</v>
      </c>
      <c r="BC28" s="22">
        <f>BC18</f>
        <v>1230.8181818181818</v>
      </c>
      <c r="BD28" s="22">
        <f>SUM(AW22:BC28)</f>
        <v>363380.22727272729</v>
      </c>
    </row>
    <row r="29" spans="1:56">
      <c r="A29" s="1" t="s">
        <v>26</v>
      </c>
      <c r="B29" s="12">
        <v>300.04545454545456</v>
      </c>
      <c r="C29" s="12">
        <v>860.81818181818187</v>
      </c>
      <c r="D29" s="12">
        <v>605.0454545454545</v>
      </c>
      <c r="E29" s="12">
        <v>605.5454545454545</v>
      </c>
      <c r="F29" s="12">
        <v>858.27272727272725</v>
      </c>
      <c r="G29" s="12">
        <v>679.9545454545455</v>
      </c>
      <c r="H29" s="12">
        <v>1035.1818181818182</v>
      </c>
      <c r="I29" s="12">
        <v>953.63636363636363</v>
      </c>
      <c r="J29" s="12">
        <v>1035.3636363636363</v>
      </c>
      <c r="K29" s="12">
        <v>712.77272727272725</v>
      </c>
      <c r="L29" s="12">
        <v>870.86363636363637</v>
      </c>
      <c r="M29" s="12">
        <v>458.27272727272725</v>
      </c>
      <c r="N29" s="12">
        <v>642.5</v>
      </c>
      <c r="O29" s="12">
        <v>599.22727272727275</v>
      </c>
      <c r="P29" s="12">
        <v>430.54545454545456</v>
      </c>
      <c r="Q29" s="12">
        <v>408.13636363636363</v>
      </c>
      <c r="R29" s="12">
        <v>620.0454545454545</v>
      </c>
      <c r="S29" s="12">
        <v>1250.5454545454545</v>
      </c>
      <c r="T29" s="12">
        <v>810.63636363636363</v>
      </c>
      <c r="U29" s="12">
        <v>1372.7272727272727</v>
      </c>
      <c r="V29" s="12">
        <v>1082</v>
      </c>
      <c r="W29" s="12">
        <v>734.5</v>
      </c>
      <c r="X29" s="12">
        <v>600.4545454545455</v>
      </c>
      <c r="Y29" s="12">
        <v>1042.9545454545455</v>
      </c>
      <c r="Z29" s="12">
        <v>1202.8636363636363</v>
      </c>
      <c r="AA29" s="12">
        <v>153.45454545454547</v>
      </c>
      <c r="AB29" s="12">
        <v>126.68181818181819</v>
      </c>
      <c r="AC29" s="12">
        <v>215.04545454545453</v>
      </c>
      <c r="AD29" s="12">
        <v>490.40909090909093</v>
      </c>
      <c r="AE29" s="12">
        <v>1347.590909090909</v>
      </c>
      <c r="AF29" s="12">
        <v>2314.2272727272725</v>
      </c>
      <c r="AG29" s="12">
        <v>1731.3181818181818</v>
      </c>
      <c r="AH29" s="12">
        <v>2624.3636363636365</v>
      </c>
      <c r="AI29" s="12">
        <v>1632</v>
      </c>
      <c r="AJ29" s="12">
        <v>929.9545454545455</v>
      </c>
      <c r="AK29" s="12">
        <v>456.72727272727275</v>
      </c>
      <c r="AL29" s="12">
        <v>1257.1818181818182</v>
      </c>
      <c r="AM29" s="12">
        <v>405.95454545454544</v>
      </c>
      <c r="AN29" s="12">
        <v>631.4545454545455</v>
      </c>
      <c r="AO29" s="12">
        <v>712.27272727272725</v>
      </c>
      <c r="AP29" s="12">
        <v>600.90909090909088</v>
      </c>
      <c r="AQ29" s="12">
        <v>472.68181818181819</v>
      </c>
      <c r="AR29" s="12">
        <v>1225.7272727272727</v>
      </c>
      <c r="AS29" s="13">
        <v>37528.272727272706</v>
      </c>
      <c r="AT29" s="14"/>
      <c r="AW29" s="15"/>
    </row>
    <row r="30" spans="1:56">
      <c r="A30" s="1" t="s">
        <v>27</v>
      </c>
      <c r="B30" s="12">
        <v>301.45454545454544</v>
      </c>
      <c r="C30" s="12">
        <v>584.18181818181813</v>
      </c>
      <c r="D30" s="12">
        <v>287.5</v>
      </c>
      <c r="E30" s="12">
        <v>318.95454545454544</v>
      </c>
      <c r="F30" s="12">
        <v>816.77272727272725</v>
      </c>
      <c r="G30" s="12">
        <v>361.77272727272725</v>
      </c>
      <c r="H30" s="12">
        <v>673.63636363636363</v>
      </c>
      <c r="I30" s="12">
        <v>659.77272727272725</v>
      </c>
      <c r="J30" s="12">
        <v>807.59090909090912</v>
      </c>
      <c r="K30" s="12">
        <v>466.86363636363637</v>
      </c>
      <c r="L30" s="12">
        <v>658.40909090909088</v>
      </c>
      <c r="M30" s="12">
        <v>499.36363636363637</v>
      </c>
      <c r="N30" s="12">
        <v>361.59090909090907</v>
      </c>
      <c r="O30" s="12">
        <v>362.18181818181819</v>
      </c>
      <c r="P30" s="12">
        <v>259.13636363636363</v>
      </c>
      <c r="Q30" s="12">
        <v>208.59090909090909</v>
      </c>
      <c r="R30" s="12">
        <v>260.77272727272725</v>
      </c>
      <c r="S30" s="12">
        <v>455.31818181818181</v>
      </c>
      <c r="T30" s="12">
        <v>355.09090909090907</v>
      </c>
      <c r="U30" s="12">
        <v>430.90909090909093</v>
      </c>
      <c r="V30" s="12">
        <v>405.95454545454544</v>
      </c>
      <c r="W30" s="12">
        <v>222.40909090909091</v>
      </c>
      <c r="X30" s="12">
        <v>172.63636363636363</v>
      </c>
      <c r="Y30" s="12">
        <v>433.31818181818181</v>
      </c>
      <c r="Z30" s="12">
        <v>683.81818181818187</v>
      </c>
      <c r="AA30" s="12">
        <v>716.09090909090912</v>
      </c>
      <c r="AB30" s="12">
        <v>340.31818181818181</v>
      </c>
      <c r="AC30" s="12">
        <v>108.68181818181819</v>
      </c>
      <c r="AD30" s="12">
        <v>383.86363636363637</v>
      </c>
      <c r="AE30" s="12">
        <v>1437.409090909091</v>
      </c>
      <c r="AF30" s="12">
        <v>1860.409090909091</v>
      </c>
      <c r="AG30" s="12">
        <v>1140.6363636363637</v>
      </c>
      <c r="AH30" s="12">
        <v>2498.318181818182</v>
      </c>
      <c r="AI30" s="12">
        <v>1152.2727272727273</v>
      </c>
      <c r="AJ30" s="12">
        <v>592.81818181818187</v>
      </c>
      <c r="AK30" s="12">
        <v>201.68181818181819</v>
      </c>
      <c r="AL30" s="12">
        <v>556.31818181818187</v>
      </c>
      <c r="AM30" s="12">
        <v>187.40909090909091</v>
      </c>
      <c r="AN30" s="12">
        <v>380.54545454545456</v>
      </c>
      <c r="AO30" s="12">
        <v>402.77272727272725</v>
      </c>
      <c r="AP30" s="12">
        <v>358.90909090909093</v>
      </c>
      <c r="AQ30" s="12">
        <v>1223.6818181818182</v>
      </c>
      <c r="AR30" s="12">
        <v>584.63636363636363</v>
      </c>
      <c r="AS30" s="13">
        <v>25366.409090909096</v>
      </c>
      <c r="AT30" s="14"/>
      <c r="AW30" s="15"/>
    </row>
    <row r="31" spans="1:56">
      <c r="A31" s="1" t="s">
        <v>28</v>
      </c>
      <c r="B31" s="12">
        <v>223</v>
      </c>
      <c r="C31" s="12">
        <v>478.95454545454544</v>
      </c>
      <c r="D31" s="12">
        <v>304.90909090909093</v>
      </c>
      <c r="E31" s="12">
        <v>310.86363636363637</v>
      </c>
      <c r="F31" s="12">
        <v>557.90909090909088</v>
      </c>
      <c r="G31" s="12">
        <v>400.04545454545456</v>
      </c>
      <c r="H31" s="12">
        <v>646.5454545454545</v>
      </c>
      <c r="I31" s="12">
        <v>590.5454545454545</v>
      </c>
      <c r="J31" s="12">
        <v>611.59090909090912</v>
      </c>
      <c r="K31" s="12">
        <v>377.13636363636363</v>
      </c>
      <c r="L31" s="12">
        <v>594.90909090909088</v>
      </c>
      <c r="M31" s="12">
        <v>346.18181818181819</v>
      </c>
      <c r="N31" s="12">
        <v>350.59090909090907</v>
      </c>
      <c r="O31" s="12">
        <v>301.72727272727275</v>
      </c>
      <c r="P31" s="12">
        <v>235.27272727272728</v>
      </c>
      <c r="Q31" s="12">
        <v>182</v>
      </c>
      <c r="R31" s="12">
        <v>206.13636363636363</v>
      </c>
      <c r="S31" s="12">
        <v>344.04545454545456</v>
      </c>
      <c r="T31" s="12">
        <v>321.63636363636363</v>
      </c>
      <c r="U31" s="12">
        <v>378.31818181818181</v>
      </c>
      <c r="V31" s="12">
        <v>276.45454545454544</v>
      </c>
      <c r="W31" s="12">
        <v>202.54545454545453</v>
      </c>
      <c r="X31" s="12">
        <v>162</v>
      </c>
      <c r="Y31" s="12">
        <v>422.86363636363637</v>
      </c>
      <c r="Z31" s="12">
        <v>541.5454545454545</v>
      </c>
      <c r="AA31" s="12">
        <v>447.31818181818181</v>
      </c>
      <c r="AB31" s="12">
        <v>438.59090909090907</v>
      </c>
      <c r="AC31" s="12">
        <v>329.90909090909093</v>
      </c>
      <c r="AD31" s="12">
        <v>66.5</v>
      </c>
      <c r="AE31" s="12">
        <v>802.13636363636363</v>
      </c>
      <c r="AF31" s="12">
        <v>1190.409090909091</v>
      </c>
      <c r="AG31" s="12">
        <v>716.31818181818187</v>
      </c>
      <c r="AH31" s="12">
        <v>1566.8181818181818</v>
      </c>
      <c r="AI31" s="12">
        <v>673.09090909090912</v>
      </c>
      <c r="AJ31" s="12">
        <v>441.72727272727275</v>
      </c>
      <c r="AK31" s="12">
        <v>172.77272727272728</v>
      </c>
      <c r="AL31" s="12">
        <v>446.86363636363637</v>
      </c>
      <c r="AM31" s="12">
        <v>179.27272727272728</v>
      </c>
      <c r="AN31" s="12">
        <v>402.04545454545456</v>
      </c>
      <c r="AO31" s="12">
        <v>336.54545454545456</v>
      </c>
      <c r="AP31" s="12">
        <v>306.09090909090907</v>
      </c>
      <c r="AQ31" s="12">
        <v>502</v>
      </c>
      <c r="AR31" s="12">
        <v>442.5</v>
      </c>
      <c r="AS31" s="13">
        <v>18950.045454545463</v>
      </c>
      <c r="AT31" s="14"/>
      <c r="AW31" s="15"/>
    </row>
    <row r="32" spans="1:56">
      <c r="A32" s="1">
        <v>16</v>
      </c>
      <c r="B32" s="12">
        <v>102.13636363636364</v>
      </c>
      <c r="C32" s="12">
        <v>120.86363636363636</v>
      </c>
      <c r="D32" s="12">
        <v>71.818181818181813</v>
      </c>
      <c r="E32" s="12">
        <v>132.77272727272728</v>
      </c>
      <c r="F32" s="12">
        <v>355.54545454545456</v>
      </c>
      <c r="G32" s="12">
        <v>180.59090909090909</v>
      </c>
      <c r="H32" s="12">
        <v>313.40909090909093</v>
      </c>
      <c r="I32" s="12">
        <v>304.09090909090907</v>
      </c>
      <c r="J32" s="12">
        <v>272</v>
      </c>
      <c r="K32" s="12">
        <v>149.40909090909091</v>
      </c>
      <c r="L32" s="12">
        <v>227.86363636363637</v>
      </c>
      <c r="M32" s="12">
        <v>126.68181818181819</v>
      </c>
      <c r="N32" s="12">
        <v>97.681818181818187</v>
      </c>
      <c r="O32" s="12">
        <v>90</v>
      </c>
      <c r="P32" s="12">
        <v>66.181818181818187</v>
      </c>
      <c r="Q32" s="12">
        <v>56.863636363636367</v>
      </c>
      <c r="R32" s="12">
        <v>53.81818181818182</v>
      </c>
      <c r="S32" s="12">
        <v>87.272727272727266</v>
      </c>
      <c r="T32" s="12">
        <v>82.727272727272734</v>
      </c>
      <c r="U32" s="12">
        <v>88.13636363636364</v>
      </c>
      <c r="V32" s="12">
        <v>82.181818181818187</v>
      </c>
      <c r="W32" s="12">
        <v>37.772727272727273</v>
      </c>
      <c r="X32" s="12">
        <v>35.272727272727273</v>
      </c>
      <c r="Y32" s="12">
        <v>153.95454545454547</v>
      </c>
      <c r="Z32" s="12">
        <v>196</v>
      </c>
      <c r="AA32" s="12">
        <v>994.0454545454545</v>
      </c>
      <c r="AB32" s="12">
        <v>1290</v>
      </c>
      <c r="AC32" s="12">
        <v>1659.2272727272727</v>
      </c>
      <c r="AD32" s="12">
        <v>868.81818181818187</v>
      </c>
      <c r="AE32" s="12">
        <v>30.954545454545453</v>
      </c>
      <c r="AF32" s="12">
        <v>419.81818181818181</v>
      </c>
      <c r="AG32" s="12">
        <v>370.5</v>
      </c>
      <c r="AH32" s="12">
        <v>807.27272727272725</v>
      </c>
      <c r="AI32" s="12">
        <v>261.54545454545456</v>
      </c>
      <c r="AJ32" s="12">
        <v>148.27272727272728</v>
      </c>
      <c r="AK32" s="12">
        <v>38</v>
      </c>
      <c r="AL32" s="12">
        <v>117.5</v>
      </c>
      <c r="AM32" s="12">
        <v>40.81818181818182</v>
      </c>
      <c r="AN32" s="12">
        <v>115</v>
      </c>
      <c r="AO32" s="12">
        <v>97.13636363636364</v>
      </c>
      <c r="AP32" s="12">
        <v>128.59090909090909</v>
      </c>
      <c r="AQ32" s="12">
        <v>190.31818181818181</v>
      </c>
      <c r="AR32" s="12">
        <v>206.72727272727272</v>
      </c>
      <c r="AS32" s="13">
        <v>11304.27272727273</v>
      </c>
      <c r="AT32" s="14"/>
      <c r="AW32" s="15"/>
    </row>
    <row r="33" spans="1:49">
      <c r="A33" s="1">
        <v>24</v>
      </c>
      <c r="B33" s="12">
        <v>104.27272727272727</v>
      </c>
      <c r="C33" s="12">
        <v>125.18181818181819</v>
      </c>
      <c r="D33" s="12">
        <v>59.31818181818182</v>
      </c>
      <c r="E33" s="12">
        <v>83.954545454545453</v>
      </c>
      <c r="F33" s="12">
        <v>313.68181818181819</v>
      </c>
      <c r="G33" s="12">
        <v>122.95454545454545</v>
      </c>
      <c r="H33" s="12">
        <v>202.77272727272728</v>
      </c>
      <c r="I33" s="12">
        <v>250.90909090909091</v>
      </c>
      <c r="J33" s="12">
        <v>255.95454545454547</v>
      </c>
      <c r="K33" s="12">
        <v>102.31818181818181</v>
      </c>
      <c r="L33" s="12">
        <v>162.22727272727272</v>
      </c>
      <c r="M33" s="12">
        <v>100.95454545454545</v>
      </c>
      <c r="N33" s="12">
        <v>70.818181818181813</v>
      </c>
      <c r="O33" s="12">
        <v>63.227272727272727</v>
      </c>
      <c r="P33" s="12">
        <v>55.272727272727273</v>
      </c>
      <c r="Q33" s="12">
        <v>41.363636363636367</v>
      </c>
      <c r="R33" s="12">
        <v>30.727272727272727</v>
      </c>
      <c r="S33" s="12">
        <v>47.909090909090907</v>
      </c>
      <c r="T33" s="12">
        <v>62.5</v>
      </c>
      <c r="U33" s="12">
        <v>50.272727272727273</v>
      </c>
      <c r="V33" s="12">
        <v>48.954545454545453</v>
      </c>
      <c r="W33" s="12">
        <v>25.363636363636363</v>
      </c>
      <c r="X33" s="12">
        <v>21</v>
      </c>
      <c r="Y33" s="12">
        <v>100.36363636363636</v>
      </c>
      <c r="Z33" s="12">
        <v>134.5</v>
      </c>
      <c r="AA33" s="12">
        <v>1392.6818181818182</v>
      </c>
      <c r="AB33" s="12">
        <v>1861.0454545454545</v>
      </c>
      <c r="AC33" s="12">
        <v>2100.181818181818</v>
      </c>
      <c r="AD33" s="12">
        <v>1217.1818181818182</v>
      </c>
      <c r="AE33" s="12">
        <v>437.86363636363637</v>
      </c>
      <c r="AF33" s="12">
        <v>40.590909090909093</v>
      </c>
      <c r="AG33" s="12">
        <v>343.90909090909093</v>
      </c>
      <c r="AH33" s="12">
        <v>882.40909090909088</v>
      </c>
      <c r="AI33" s="12">
        <v>295</v>
      </c>
      <c r="AJ33" s="12">
        <v>148.40909090909091</v>
      </c>
      <c r="AK33" s="12">
        <v>24.90909090909091</v>
      </c>
      <c r="AL33" s="12">
        <v>61.590909090909093</v>
      </c>
      <c r="AM33" s="12">
        <v>27.318181818181817</v>
      </c>
      <c r="AN33" s="12">
        <v>86.272727272727266</v>
      </c>
      <c r="AO33" s="12">
        <v>90.227272727272734</v>
      </c>
      <c r="AP33" s="12">
        <v>137.90909090909091</v>
      </c>
      <c r="AQ33" s="12">
        <v>172.36363636363637</v>
      </c>
      <c r="AR33" s="12">
        <v>229.40909090909091</v>
      </c>
      <c r="AS33" s="13">
        <v>12208.318181818178</v>
      </c>
      <c r="AT33" s="14"/>
      <c r="AW33" s="15"/>
    </row>
    <row r="34" spans="1:49">
      <c r="A34" s="1" t="s">
        <v>29</v>
      </c>
      <c r="B34" s="12">
        <v>34.727272727272727</v>
      </c>
      <c r="C34" s="12">
        <v>51.954545454545453</v>
      </c>
      <c r="D34" s="12">
        <v>26.727272727272727</v>
      </c>
      <c r="E34" s="12">
        <v>32</v>
      </c>
      <c r="F34" s="12">
        <v>127.72727272727273</v>
      </c>
      <c r="G34" s="12">
        <v>38</v>
      </c>
      <c r="H34" s="12">
        <v>75.454545454545453</v>
      </c>
      <c r="I34" s="12">
        <v>137.09090909090909</v>
      </c>
      <c r="J34" s="12">
        <v>155.31818181818181</v>
      </c>
      <c r="K34" s="12">
        <v>42.636363636363633</v>
      </c>
      <c r="L34" s="12">
        <v>56.590909090909093</v>
      </c>
      <c r="M34" s="12">
        <v>63.590909090909093</v>
      </c>
      <c r="N34" s="12">
        <v>34</v>
      </c>
      <c r="O34" s="12">
        <v>20.636363636363637</v>
      </c>
      <c r="P34" s="12">
        <v>21.227272727272727</v>
      </c>
      <c r="Q34" s="12">
        <v>11.772727272727273</v>
      </c>
      <c r="R34" s="12">
        <v>13.772727272727273</v>
      </c>
      <c r="S34" s="12">
        <v>26.045454545454547</v>
      </c>
      <c r="T34" s="12">
        <v>40.409090909090907</v>
      </c>
      <c r="U34" s="12">
        <v>47.31818181818182</v>
      </c>
      <c r="V34" s="12">
        <v>44.863636363636367</v>
      </c>
      <c r="W34" s="12">
        <v>14.590909090909092</v>
      </c>
      <c r="X34" s="12">
        <v>17.318181818181817</v>
      </c>
      <c r="Y34" s="12">
        <v>46.590909090909093</v>
      </c>
      <c r="Z34" s="12">
        <v>42.5</v>
      </c>
      <c r="AA34" s="12">
        <v>1054.409090909091</v>
      </c>
      <c r="AB34" s="12">
        <v>1362.5</v>
      </c>
      <c r="AC34" s="12">
        <v>1330.2272727272727</v>
      </c>
      <c r="AD34" s="12">
        <v>680.77272727272725</v>
      </c>
      <c r="AE34" s="12">
        <v>358</v>
      </c>
      <c r="AF34" s="12">
        <v>353.27272727272725</v>
      </c>
      <c r="AG34" s="12">
        <v>26.863636363636363</v>
      </c>
      <c r="AH34" s="12">
        <v>175</v>
      </c>
      <c r="AI34" s="12">
        <v>76.045454545454547</v>
      </c>
      <c r="AJ34" s="12">
        <v>55.590909090909093</v>
      </c>
      <c r="AK34" s="12">
        <v>10.681818181818182</v>
      </c>
      <c r="AL34" s="12">
        <v>52.31818181818182</v>
      </c>
      <c r="AM34" s="12">
        <v>11.681818181818182</v>
      </c>
      <c r="AN34" s="12">
        <v>45.772727272727273</v>
      </c>
      <c r="AO34" s="12">
        <v>33.954545454545453</v>
      </c>
      <c r="AP34" s="12">
        <v>71.13636363636364</v>
      </c>
      <c r="AQ34" s="12">
        <v>86.63636363636364</v>
      </c>
      <c r="AR34" s="12">
        <v>122.68181818181819</v>
      </c>
      <c r="AS34" s="13">
        <v>7143.1363636363631</v>
      </c>
      <c r="AT34" s="14"/>
      <c r="AW34" s="15"/>
    </row>
    <row r="35" spans="1:49">
      <c r="A35" s="1" t="s">
        <v>30</v>
      </c>
      <c r="B35" s="12">
        <v>65.090909090909093</v>
      </c>
      <c r="C35" s="12">
        <v>93.772727272727266</v>
      </c>
      <c r="D35" s="12">
        <v>33.409090909090907</v>
      </c>
      <c r="E35" s="12">
        <v>34.909090909090907</v>
      </c>
      <c r="F35" s="12">
        <v>99.909090909090907</v>
      </c>
      <c r="G35" s="12">
        <v>46.954545454545453</v>
      </c>
      <c r="H35" s="12">
        <v>84.727272727272734</v>
      </c>
      <c r="I35" s="12">
        <v>110.31818181818181</v>
      </c>
      <c r="J35" s="12">
        <v>144.45454545454547</v>
      </c>
      <c r="K35" s="12">
        <v>76</v>
      </c>
      <c r="L35" s="12">
        <v>90.63636363636364</v>
      </c>
      <c r="M35" s="12">
        <v>79.727272727272734</v>
      </c>
      <c r="N35" s="12">
        <v>55.31818181818182</v>
      </c>
      <c r="O35" s="12">
        <v>52.954545454545453</v>
      </c>
      <c r="P35" s="12">
        <v>34.363636363636367</v>
      </c>
      <c r="Q35" s="12">
        <v>19.363636363636363</v>
      </c>
      <c r="R35" s="12">
        <v>23.90909090909091</v>
      </c>
      <c r="S35" s="12">
        <v>37.272727272727273</v>
      </c>
      <c r="T35" s="12">
        <v>45.227272727272727</v>
      </c>
      <c r="U35" s="12">
        <v>34.454545454545453</v>
      </c>
      <c r="V35" s="12">
        <v>35.5</v>
      </c>
      <c r="W35" s="12">
        <v>12.818181818181818</v>
      </c>
      <c r="X35" s="12">
        <v>13.181818181818182</v>
      </c>
      <c r="Y35" s="12">
        <v>41.954545454545453</v>
      </c>
      <c r="Z35" s="12">
        <v>82.545454545454547</v>
      </c>
      <c r="AA35" s="12">
        <v>1292.9545454545455</v>
      </c>
      <c r="AB35" s="12">
        <v>1613.1818181818182</v>
      </c>
      <c r="AC35" s="12">
        <v>3025.8636363636365</v>
      </c>
      <c r="AD35" s="12">
        <v>1463.8181818181818</v>
      </c>
      <c r="AE35" s="12">
        <v>758.9545454545455</v>
      </c>
      <c r="AF35" s="12">
        <v>917.90909090909088</v>
      </c>
      <c r="AG35" s="12">
        <v>173.31818181818181</v>
      </c>
      <c r="AH35" s="12">
        <v>63.81818181818182</v>
      </c>
      <c r="AI35" s="12">
        <v>164.31818181818181</v>
      </c>
      <c r="AJ35" s="12">
        <v>144.72727272727272</v>
      </c>
      <c r="AK35" s="12">
        <v>15.227272727272727</v>
      </c>
      <c r="AL35" s="12">
        <v>57.863636363636367</v>
      </c>
      <c r="AM35" s="12">
        <v>17.772727272727273</v>
      </c>
      <c r="AN35" s="12">
        <v>67.772727272727266</v>
      </c>
      <c r="AO35" s="12">
        <v>98.272727272727266</v>
      </c>
      <c r="AP35" s="12">
        <v>146.04545454545453</v>
      </c>
      <c r="AQ35" s="12">
        <v>79.045454545454547</v>
      </c>
      <c r="AR35" s="12">
        <v>162.68181818181819</v>
      </c>
      <c r="AS35" s="13">
        <v>11729.272727272728</v>
      </c>
      <c r="AT35" s="14"/>
      <c r="AW35" s="15"/>
    </row>
    <row r="36" spans="1:49">
      <c r="A36" s="1" t="s">
        <v>31</v>
      </c>
      <c r="B36" s="12">
        <v>73.818181818181813</v>
      </c>
      <c r="C36" s="12">
        <v>147.5</v>
      </c>
      <c r="D36" s="12">
        <v>50.590909090909093</v>
      </c>
      <c r="E36" s="12">
        <v>46.590909090909093</v>
      </c>
      <c r="F36" s="12">
        <v>152.63636363636363</v>
      </c>
      <c r="G36" s="12">
        <v>63.545454545454547</v>
      </c>
      <c r="H36" s="12">
        <v>120</v>
      </c>
      <c r="I36" s="12">
        <v>164.04545454545453</v>
      </c>
      <c r="J36" s="12">
        <v>184.68181818181819</v>
      </c>
      <c r="K36" s="12">
        <v>124.54545454545455</v>
      </c>
      <c r="L36" s="12">
        <v>125.90909090909091</v>
      </c>
      <c r="M36" s="12">
        <v>142.22727272727272</v>
      </c>
      <c r="N36" s="12">
        <v>83.454545454545453</v>
      </c>
      <c r="O36" s="12">
        <v>92.454545454545453</v>
      </c>
      <c r="P36" s="12">
        <v>57.545454545454547</v>
      </c>
      <c r="Q36" s="12">
        <v>49.363636363636367</v>
      </c>
      <c r="R36" s="12">
        <v>55.545454545454547</v>
      </c>
      <c r="S36" s="12">
        <v>90.318181818181813</v>
      </c>
      <c r="T36" s="12">
        <v>99.909090909090907</v>
      </c>
      <c r="U36" s="12">
        <v>98.227272727272734</v>
      </c>
      <c r="V36" s="12">
        <v>81.318181818181813</v>
      </c>
      <c r="W36" s="12">
        <v>27.954545454545453</v>
      </c>
      <c r="X36" s="12">
        <v>24.09090909090909</v>
      </c>
      <c r="Y36" s="12">
        <v>45.136363636363633</v>
      </c>
      <c r="Z36" s="12">
        <v>63.227272727272727</v>
      </c>
      <c r="AA36" s="12">
        <v>1161.2272727272727</v>
      </c>
      <c r="AB36" s="12">
        <v>1448.5</v>
      </c>
      <c r="AC36" s="12">
        <v>1338.5454545454545</v>
      </c>
      <c r="AD36" s="12">
        <v>701.0454545454545</v>
      </c>
      <c r="AE36" s="12">
        <v>285.36363636363637</v>
      </c>
      <c r="AF36" s="12">
        <v>320.54545454545456</v>
      </c>
      <c r="AG36" s="12">
        <v>82.090909090909093</v>
      </c>
      <c r="AH36" s="12">
        <v>188.54545454545453</v>
      </c>
      <c r="AI36" s="12">
        <v>21.272727272727273</v>
      </c>
      <c r="AJ36" s="12">
        <v>75.36363636363636</v>
      </c>
      <c r="AK36" s="12">
        <v>36.227272727272727</v>
      </c>
      <c r="AL36" s="12">
        <v>140.04545454545453</v>
      </c>
      <c r="AM36" s="12">
        <v>50.045454545454547</v>
      </c>
      <c r="AN36" s="12">
        <v>97</v>
      </c>
      <c r="AO36" s="12">
        <v>75.681818181818187</v>
      </c>
      <c r="AP36" s="12">
        <v>159.31818181818181</v>
      </c>
      <c r="AQ36" s="12">
        <v>161.59090909090909</v>
      </c>
      <c r="AR36" s="12">
        <v>251.36363636363637</v>
      </c>
      <c r="AS36" s="13">
        <v>8896.545454545454</v>
      </c>
      <c r="AT36" s="14"/>
      <c r="AW36" s="15"/>
    </row>
    <row r="37" spans="1:49">
      <c r="A37" s="1" t="s">
        <v>32</v>
      </c>
      <c r="B37" s="12">
        <v>15.409090909090908</v>
      </c>
      <c r="C37" s="12">
        <v>27</v>
      </c>
      <c r="D37" s="12">
        <v>5.3636363636363633</v>
      </c>
      <c r="E37" s="12">
        <v>5.6818181818181817</v>
      </c>
      <c r="F37" s="12">
        <v>41.863636363636367</v>
      </c>
      <c r="G37" s="12">
        <v>10.318181818181818</v>
      </c>
      <c r="H37" s="12">
        <v>30.40909090909091</v>
      </c>
      <c r="I37" s="12">
        <v>68.454545454545453</v>
      </c>
      <c r="J37" s="12">
        <v>99.681818181818187</v>
      </c>
      <c r="K37" s="12">
        <v>12.272727272727273</v>
      </c>
      <c r="L37" s="12">
        <v>15.363636363636363</v>
      </c>
      <c r="M37" s="12">
        <v>20.681818181818183</v>
      </c>
      <c r="N37" s="12">
        <v>9.3181818181818183</v>
      </c>
      <c r="O37" s="12">
        <v>9.9090909090909083</v>
      </c>
      <c r="P37" s="12">
        <v>7.5</v>
      </c>
      <c r="Q37" s="12">
        <v>8.4090909090909083</v>
      </c>
      <c r="R37" s="12">
        <v>7.6363636363636367</v>
      </c>
      <c r="S37" s="12">
        <v>6.9090909090909092</v>
      </c>
      <c r="T37" s="12">
        <v>26.772727272727273</v>
      </c>
      <c r="U37" s="12">
        <v>17.90909090909091</v>
      </c>
      <c r="V37" s="12">
        <v>26.227272727272727</v>
      </c>
      <c r="W37" s="12">
        <v>4.9545454545454541</v>
      </c>
      <c r="X37" s="12">
        <v>3.7272727272727271</v>
      </c>
      <c r="Y37" s="12">
        <v>7.5</v>
      </c>
      <c r="Z37" s="12">
        <v>13.363636363636363</v>
      </c>
      <c r="AA37" s="12">
        <v>704.31818181818187</v>
      </c>
      <c r="AB37" s="12">
        <v>826.86363636363637</v>
      </c>
      <c r="AC37" s="12">
        <v>686.68181818181813</v>
      </c>
      <c r="AD37" s="12">
        <v>441.86363636363637</v>
      </c>
      <c r="AE37" s="12">
        <v>135.68181818181819</v>
      </c>
      <c r="AF37" s="12">
        <v>171.36363636363637</v>
      </c>
      <c r="AG37" s="12">
        <v>65.681818181818187</v>
      </c>
      <c r="AH37" s="12">
        <v>156.54545454545453</v>
      </c>
      <c r="AI37" s="12">
        <v>60.363636363636367</v>
      </c>
      <c r="AJ37" s="12">
        <v>8.045454545454545</v>
      </c>
      <c r="AK37" s="12">
        <v>1.8181818181818181</v>
      </c>
      <c r="AL37" s="12">
        <v>29.863636363636363</v>
      </c>
      <c r="AM37" s="12">
        <v>10.5</v>
      </c>
      <c r="AN37" s="12">
        <v>23.681818181818183</v>
      </c>
      <c r="AO37" s="12">
        <v>18.454545454545453</v>
      </c>
      <c r="AP37" s="12">
        <v>74.13636363636364</v>
      </c>
      <c r="AQ37" s="12">
        <v>76.272727272727266</v>
      </c>
      <c r="AR37" s="12">
        <v>95</v>
      </c>
      <c r="AS37" s="13">
        <v>4092.6818181818185</v>
      </c>
      <c r="AT37" s="14"/>
      <c r="AW37" s="15"/>
    </row>
    <row r="38" spans="1:49">
      <c r="A38" s="1" t="s">
        <v>33</v>
      </c>
      <c r="B38" s="12">
        <v>9.7272727272727266</v>
      </c>
      <c r="C38" s="12">
        <v>8.6363636363636367</v>
      </c>
      <c r="D38" s="12">
        <v>7.6818181818181817</v>
      </c>
      <c r="E38" s="12">
        <v>6.5</v>
      </c>
      <c r="F38" s="12">
        <v>49</v>
      </c>
      <c r="G38" s="12">
        <v>10.045454545454545</v>
      </c>
      <c r="H38" s="12">
        <v>33.409090909090907</v>
      </c>
      <c r="I38" s="12">
        <v>76.5</v>
      </c>
      <c r="J38" s="12">
        <v>107.90909090909091</v>
      </c>
      <c r="K38" s="12">
        <v>103.09090909090909</v>
      </c>
      <c r="L38" s="12">
        <v>65.227272727272734</v>
      </c>
      <c r="M38" s="12">
        <v>65.5</v>
      </c>
      <c r="N38" s="12">
        <v>51.454545454545453</v>
      </c>
      <c r="O38" s="12">
        <v>81.409090909090907</v>
      </c>
      <c r="P38" s="12">
        <v>30.772727272727273</v>
      </c>
      <c r="Q38" s="12">
        <v>29.09090909090909</v>
      </c>
      <c r="R38" s="12">
        <v>17.90909090909091</v>
      </c>
      <c r="S38" s="12">
        <v>40.81818181818182</v>
      </c>
      <c r="T38" s="12">
        <v>8.045454545454545</v>
      </c>
      <c r="U38" s="12">
        <v>4.1363636363636367</v>
      </c>
      <c r="V38" s="12">
        <v>6.5909090909090908</v>
      </c>
      <c r="W38" s="12">
        <v>2.1363636363636362</v>
      </c>
      <c r="X38" s="12">
        <v>2.7272727272727271</v>
      </c>
      <c r="Y38" s="12">
        <v>6.1363636363636367</v>
      </c>
      <c r="Z38" s="12">
        <v>8.545454545454545</v>
      </c>
      <c r="AA38" s="12">
        <v>451.59090909090907</v>
      </c>
      <c r="AB38" s="12">
        <v>430.68181818181819</v>
      </c>
      <c r="AC38" s="12">
        <v>240.95454545454547</v>
      </c>
      <c r="AD38" s="12">
        <v>191.31818181818181</v>
      </c>
      <c r="AE38" s="12">
        <v>45.590909090909093</v>
      </c>
      <c r="AF38" s="12">
        <v>24.863636363636363</v>
      </c>
      <c r="AG38" s="12">
        <v>11</v>
      </c>
      <c r="AH38" s="12">
        <v>15.772727272727273</v>
      </c>
      <c r="AI38" s="12">
        <v>34.68181818181818</v>
      </c>
      <c r="AJ38" s="12">
        <v>1.6818181818181819</v>
      </c>
      <c r="AK38" s="12">
        <v>6.8181818181818183</v>
      </c>
      <c r="AL38" s="12">
        <v>120.95454545454545</v>
      </c>
      <c r="AM38" s="12">
        <v>1.6363636363636365</v>
      </c>
      <c r="AN38" s="12">
        <v>3.9545454545454546</v>
      </c>
      <c r="AO38" s="12">
        <v>3.3636363636363638</v>
      </c>
      <c r="AP38" s="12">
        <v>4.3181818181818183</v>
      </c>
      <c r="AQ38" s="12">
        <v>16.545454545454547</v>
      </c>
      <c r="AR38" s="12">
        <v>5.5</v>
      </c>
      <c r="AS38" s="13">
        <v>2499.6818181818185</v>
      </c>
      <c r="AT38" s="14"/>
      <c r="AW38" s="15"/>
    </row>
    <row r="39" spans="1:49">
      <c r="A39" s="1" t="s">
        <v>34</v>
      </c>
      <c r="B39" s="12">
        <v>15.045454545454545</v>
      </c>
      <c r="C39" s="12">
        <v>36.772727272727273</v>
      </c>
      <c r="D39" s="12">
        <v>17.954545454545453</v>
      </c>
      <c r="E39" s="12">
        <v>15.318181818181818</v>
      </c>
      <c r="F39" s="12">
        <v>131.27272727272728</v>
      </c>
      <c r="G39" s="12">
        <v>28.454545454545453</v>
      </c>
      <c r="H39" s="12">
        <v>68.13636363636364</v>
      </c>
      <c r="I39" s="12">
        <v>214.36363636363637</v>
      </c>
      <c r="J39" s="12">
        <v>259.09090909090907</v>
      </c>
      <c r="K39" s="12">
        <v>185.13636363636363</v>
      </c>
      <c r="L39" s="12">
        <v>133.77272727272728</v>
      </c>
      <c r="M39" s="12">
        <v>165.72727272727272</v>
      </c>
      <c r="N39" s="12">
        <v>98.545454545454547</v>
      </c>
      <c r="O39" s="12">
        <v>214.63636363636363</v>
      </c>
      <c r="P39" s="12">
        <v>90.045454545454547</v>
      </c>
      <c r="Q39" s="12">
        <v>45.090909090909093</v>
      </c>
      <c r="R39" s="12">
        <v>55.727272727272727</v>
      </c>
      <c r="S39" s="12">
        <v>88.727272727272734</v>
      </c>
      <c r="T39" s="12">
        <v>9.1363636363636367</v>
      </c>
      <c r="U39" s="12">
        <v>4.6818181818181817</v>
      </c>
      <c r="V39" s="12">
        <v>7.6363636363636367</v>
      </c>
      <c r="W39" s="12">
        <v>3.8636363636363638</v>
      </c>
      <c r="X39" s="12">
        <v>3.2727272727272729</v>
      </c>
      <c r="Y39" s="12">
        <v>13.409090909090908</v>
      </c>
      <c r="Z39" s="12">
        <v>18.5</v>
      </c>
      <c r="AA39" s="12">
        <v>1564.409090909091</v>
      </c>
      <c r="AB39" s="12">
        <v>1242.5454545454545</v>
      </c>
      <c r="AC39" s="12">
        <v>637.81818181818187</v>
      </c>
      <c r="AD39" s="12">
        <v>491.09090909090907</v>
      </c>
      <c r="AE39" s="12">
        <v>123.54545454545455</v>
      </c>
      <c r="AF39" s="12">
        <v>64.545454545454547</v>
      </c>
      <c r="AG39" s="12">
        <v>61.863636363636367</v>
      </c>
      <c r="AH39" s="12">
        <v>62.590909090909093</v>
      </c>
      <c r="AI39" s="12">
        <v>150.22727272727272</v>
      </c>
      <c r="AJ39" s="12">
        <v>30.5</v>
      </c>
      <c r="AK39" s="12">
        <v>131.09090909090909</v>
      </c>
      <c r="AL39" s="12">
        <v>21.90909090909091</v>
      </c>
      <c r="AM39" s="12">
        <v>2.0909090909090908</v>
      </c>
      <c r="AN39" s="12">
        <v>10.5</v>
      </c>
      <c r="AO39" s="12">
        <v>18.90909090909091</v>
      </c>
      <c r="AP39" s="12">
        <v>12.045454545454545</v>
      </c>
      <c r="AQ39" s="12">
        <v>102</v>
      </c>
      <c r="AR39" s="12">
        <v>15.045454545454545</v>
      </c>
      <c r="AS39" s="13">
        <v>6690.0909090909117</v>
      </c>
      <c r="AT39" s="14"/>
      <c r="AW39" s="15"/>
    </row>
    <row r="40" spans="1:49">
      <c r="A40" s="1" t="s">
        <v>35</v>
      </c>
      <c r="B40" s="12">
        <v>10.318181818181818</v>
      </c>
      <c r="C40" s="12">
        <v>9.7272727272727266</v>
      </c>
      <c r="D40" s="12">
        <v>4.8181818181818183</v>
      </c>
      <c r="E40" s="12">
        <v>6.1363636363636367</v>
      </c>
      <c r="F40" s="12">
        <v>44.18181818181818</v>
      </c>
      <c r="G40" s="12">
        <v>7.1818181818181817</v>
      </c>
      <c r="H40" s="12">
        <v>48.590909090909093</v>
      </c>
      <c r="I40" s="12">
        <v>147.72727272727272</v>
      </c>
      <c r="J40" s="12">
        <v>162.04545454545453</v>
      </c>
      <c r="K40" s="12">
        <v>15</v>
      </c>
      <c r="L40" s="12">
        <v>9.2272727272727266</v>
      </c>
      <c r="M40" s="12">
        <v>23.772727272727273</v>
      </c>
      <c r="N40" s="12">
        <v>5.4090909090909092</v>
      </c>
      <c r="O40" s="12">
        <v>8.954545454545455</v>
      </c>
      <c r="P40" s="12">
        <v>9.6363636363636367</v>
      </c>
      <c r="Q40" s="12">
        <v>4.8181818181818183</v>
      </c>
      <c r="R40" s="12">
        <v>3.6818181818181817</v>
      </c>
      <c r="S40" s="12">
        <v>12.045454545454545</v>
      </c>
      <c r="T40" s="12">
        <v>54.81818181818182</v>
      </c>
      <c r="U40" s="12">
        <v>34.227272727272727</v>
      </c>
      <c r="V40" s="12">
        <v>73.545454545454547</v>
      </c>
      <c r="W40" s="12">
        <v>16.818181818181817</v>
      </c>
      <c r="X40" s="12">
        <v>7.2727272727272725</v>
      </c>
      <c r="Y40" s="12">
        <v>28.181818181818183</v>
      </c>
      <c r="Z40" s="12">
        <v>4.8181818181818183</v>
      </c>
      <c r="AA40" s="12">
        <v>416.09090909090907</v>
      </c>
      <c r="AB40" s="12">
        <v>389.95454545454544</v>
      </c>
      <c r="AC40" s="12">
        <v>213.77272727272728</v>
      </c>
      <c r="AD40" s="12">
        <v>192.09090909090909</v>
      </c>
      <c r="AE40" s="12">
        <v>46.045454545454547</v>
      </c>
      <c r="AF40" s="12">
        <v>28.636363636363637</v>
      </c>
      <c r="AG40" s="12">
        <v>11.227272727272727</v>
      </c>
      <c r="AH40" s="12">
        <v>18.545454545454547</v>
      </c>
      <c r="AI40" s="12">
        <v>46.136363636363633</v>
      </c>
      <c r="AJ40" s="12">
        <v>9.5</v>
      </c>
      <c r="AK40" s="12">
        <v>0.90909090909090906</v>
      </c>
      <c r="AL40" s="12">
        <v>1.9090909090909092</v>
      </c>
      <c r="AM40" s="12">
        <v>5.0454545454545459</v>
      </c>
      <c r="AN40" s="12">
        <v>60.727272727272727</v>
      </c>
      <c r="AO40" s="12">
        <v>7.5454545454545459</v>
      </c>
      <c r="AP40" s="12">
        <v>7.8636363636363633</v>
      </c>
      <c r="AQ40" s="12">
        <v>39.863636363636367</v>
      </c>
      <c r="AR40" s="12">
        <v>12.363636363636363</v>
      </c>
      <c r="AS40" s="13">
        <v>2261.590909090909</v>
      </c>
      <c r="AT40" s="14"/>
      <c r="AW40" s="15"/>
    </row>
    <row r="41" spans="1:49">
      <c r="A41" s="1" t="s">
        <v>36</v>
      </c>
      <c r="B41" s="12">
        <v>47.136363636363633</v>
      </c>
      <c r="C41" s="12">
        <v>40.136363636363633</v>
      </c>
      <c r="D41" s="12">
        <v>13.136363636363637</v>
      </c>
      <c r="E41" s="12">
        <v>19.5</v>
      </c>
      <c r="F41" s="12">
        <v>92.818181818181813</v>
      </c>
      <c r="G41" s="12">
        <v>30.363636363636363</v>
      </c>
      <c r="H41" s="12">
        <v>218.81818181818181</v>
      </c>
      <c r="I41" s="12">
        <v>254.81818181818181</v>
      </c>
      <c r="J41" s="12">
        <v>299.81818181818181</v>
      </c>
      <c r="K41" s="12">
        <v>46.636363636363633</v>
      </c>
      <c r="L41" s="12">
        <v>68.909090909090907</v>
      </c>
      <c r="M41" s="12">
        <v>110.04545454545455</v>
      </c>
      <c r="N41" s="12">
        <v>43.81818181818182</v>
      </c>
      <c r="O41" s="12">
        <v>24.863636363636363</v>
      </c>
      <c r="P41" s="12">
        <v>47.590909090909093</v>
      </c>
      <c r="Q41" s="12">
        <v>17.40909090909091</v>
      </c>
      <c r="R41" s="12">
        <v>16.818181818181817</v>
      </c>
      <c r="S41" s="12">
        <v>37.68181818181818</v>
      </c>
      <c r="T41" s="12">
        <v>399.09090909090907</v>
      </c>
      <c r="U41" s="12">
        <v>137.81818181818181</v>
      </c>
      <c r="V41" s="12">
        <v>258.5</v>
      </c>
      <c r="W41" s="12">
        <v>40.136363636363633</v>
      </c>
      <c r="X41" s="12">
        <v>19.818181818181817</v>
      </c>
      <c r="Y41" s="12">
        <v>53.5</v>
      </c>
      <c r="Z41" s="12">
        <v>39.409090909090907</v>
      </c>
      <c r="AA41" s="12">
        <v>584.36363636363637</v>
      </c>
      <c r="AB41" s="12">
        <v>593.18181818181813</v>
      </c>
      <c r="AC41" s="12">
        <v>472.95454545454544</v>
      </c>
      <c r="AD41" s="12">
        <v>482.09090909090907</v>
      </c>
      <c r="AE41" s="12">
        <v>126.40909090909091</v>
      </c>
      <c r="AF41" s="12">
        <v>100.59090909090909</v>
      </c>
      <c r="AG41" s="12">
        <v>51.545454545454547</v>
      </c>
      <c r="AH41" s="12">
        <v>71.045454545454547</v>
      </c>
      <c r="AI41" s="12">
        <v>98.090909090909093</v>
      </c>
      <c r="AJ41" s="12">
        <v>25.59090909090909</v>
      </c>
      <c r="AK41" s="12">
        <v>5.6363636363636367</v>
      </c>
      <c r="AL41" s="12">
        <v>9.1363636363636367</v>
      </c>
      <c r="AM41" s="12">
        <v>68.818181818181813</v>
      </c>
      <c r="AN41" s="12">
        <v>16.727272727272727</v>
      </c>
      <c r="AO41" s="12">
        <v>21.40909090909091</v>
      </c>
      <c r="AP41" s="12">
        <v>38.454545454545453</v>
      </c>
      <c r="AQ41" s="12">
        <v>89.5</v>
      </c>
      <c r="AR41" s="12">
        <v>31.272727272727273</v>
      </c>
      <c r="AS41" s="13">
        <v>5272.8636363636369</v>
      </c>
      <c r="AT41" s="14"/>
      <c r="AW41" s="15"/>
    </row>
    <row r="42" spans="1:49">
      <c r="A42" s="1" t="s">
        <v>53</v>
      </c>
      <c r="B42" s="12">
        <v>12.181818181818182</v>
      </c>
      <c r="C42" s="12">
        <v>27.90909090909091</v>
      </c>
      <c r="D42" s="12">
        <v>5.8181818181818183</v>
      </c>
      <c r="E42" s="12">
        <v>4.6818181818181817</v>
      </c>
      <c r="F42" s="12">
        <v>29.772727272727273</v>
      </c>
      <c r="G42" s="12">
        <v>5.2272727272727275</v>
      </c>
      <c r="H42" s="12">
        <v>21.136363636363637</v>
      </c>
      <c r="I42" s="12">
        <v>60.090909090909093</v>
      </c>
      <c r="J42" s="12">
        <v>74.090909090909093</v>
      </c>
      <c r="K42" s="12">
        <v>10.590909090909092</v>
      </c>
      <c r="L42" s="12">
        <v>13.090909090909092</v>
      </c>
      <c r="M42" s="12">
        <v>28.454545454545453</v>
      </c>
      <c r="N42" s="12">
        <v>11.045454545454545</v>
      </c>
      <c r="O42" s="12">
        <v>7</v>
      </c>
      <c r="P42" s="12">
        <v>11.681818181818182</v>
      </c>
      <c r="Q42" s="12">
        <v>4.1818181818181817</v>
      </c>
      <c r="R42" s="12">
        <v>9.1363636363636367</v>
      </c>
      <c r="S42" s="12">
        <v>7.9090909090909092</v>
      </c>
      <c r="T42" s="12">
        <v>21.40909090909091</v>
      </c>
      <c r="U42" s="12">
        <v>13</v>
      </c>
      <c r="V42" s="12">
        <v>21.272727272727273</v>
      </c>
      <c r="W42" s="12">
        <v>2.6818181818181817</v>
      </c>
      <c r="X42" s="12">
        <v>9.545454545454545</v>
      </c>
      <c r="Y42" s="12">
        <v>5.2272727272727275</v>
      </c>
      <c r="Z42" s="12">
        <v>11.545454545454545</v>
      </c>
      <c r="AA42" s="12">
        <v>522.5</v>
      </c>
      <c r="AB42" s="12">
        <v>643.22727272727275</v>
      </c>
      <c r="AC42" s="12">
        <v>461.31818181818181</v>
      </c>
      <c r="AD42" s="12">
        <v>340.54545454545456</v>
      </c>
      <c r="AE42" s="12">
        <v>94.318181818181813</v>
      </c>
      <c r="AF42" s="12">
        <v>99.954545454545453</v>
      </c>
      <c r="AG42" s="12">
        <v>41.045454545454547</v>
      </c>
      <c r="AH42" s="12">
        <v>99.909090909090907</v>
      </c>
      <c r="AI42" s="12">
        <v>75.545454545454547</v>
      </c>
      <c r="AJ42" s="12">
        <v>15.954545454545455</v>
      </c>
      <c r="AK42" s="12">
        <v>2.9090909090909092</v>
      </c>
      <c r="AL42" s="12">
        <v>20.227272727272727</v>
      </c>
      <c r="AM42" s="12">
        <v>6.0909090909090908</v>
      </c>
      <c r="AN42" s="12">
        <v>22.59090909090909</v>
      </c>
      <c r="AO42" s="12">
        <v>8.5</v>
      </c>
      <c r="AP42" s="12">
        <v>39.18181818181818</v>
      </c>
      <c r="AQ42" s="12">
        <v>33.636363636363633</v>
      </c>
      <c r="AR42" s="12">
        <v>56.31818181818182</v>
      </c>
      <c r="AS42" s="13">
        <v>3015</v>
      </c>
      <c r="AT42" s="14"/>
      <c r="AW42" s="15"/>
    </row>
    <row r="43" spans="1:49">
      <c r="A43" s="1" t="s">
        <v>54</v>
      </c>
      <c r="B43" s="12">
        <v>13.636363636363637</v>
      </c>
      <c r="C43" s="12">
        <v>33.31818181818182</v>
      </c>
      <c r="D43" s="12">
        <v>8.3636363636363633</v>
      </c>
      <c r="E43" s="12">
        <v>11.318181818181818</v>
      </c>
      <c r="F43" s="12">
        <v>36.136363636363633</v>
      </c>
      <c r="G43" s="12">
        <v>12.454545454545455</v>
      </c>
      <c r="H43" s="12">
        <v>34.18181818181818</v>
      </c>
      <c r="I43" s="12">
        <v>52.81818181818182</v>
      </c>
      <c r="J43" s="12">
        <v>84.272727272727266</v>
      </c>
      <c r="K43" s="12">
        <v>20.363636363636363</v>
      </c>
      <c r="L43" s="12">
        <v>21.363636363636363</v>
      </c>
      <c r="M43" s="12">
        <v>27.272727272727273</v>
      </c>
      <c r="N43" s="12">
        <v>17.181818181818183</v>
      </c>
      <c r="O43" s="12">
        <v>13.590909090909092</v>
      </c>
      <c r="P43" s="12">
        <v>10.545454545454545</v>
      </c>
      <c r="Q43" s="12">
        <v>8.5909090909090917</v>
      </c>
      <c r="R43" s="12">
        <v>6.3636363636363633</v>
      </c>
      <c r="S43" s="12">
        <v>14.363636363636363</v>
      </c>
      <c r="T43" s="12">
        <v>21.09090909090909</v>
      </c>
      <c r="U43" s="12">
        <v>26.772727272727273</v>
      </c>
      <c r="V43" s="12">
        <v>23.181818181818183</v>
      </c>
      <c r="W43" s="12">
        <v>10.636363636363637</v>
      </c>
      <c r="X43" s="12">
        <v>6.6818181818181817</v>
      </c>
      <c r="Y43" s="12">
        <v>13.363636363636363</v>
      </c>
      <c r="Z43" s="12">
        <v>21.545454545454547</v>
      </c>
      <c r="AA43" s="12">
        <v>509.04545454545456</v>
      </c>
      <c r="AB43" s="12">
        <v>573.59090909090912</v>
      </c>
      <c r="AC43" s="12">
        <v>415.22727272727275</v>
      </c>
      <c r="AD43" s="12">
        <v>336.18181818181819</v>
      </c>
      <c r="AE43" s="12">
        <v>131.09090909090909</v>
      </c>
      <c r="AF43" s="12">
        <v>158.72727272727272</v>
      </c>
      <c r="AG43" s="12">
        <v>74.954545454545453</v>
      </c>
      <c r="AH43" s="12">
        <v>161.81818181818181</v>
      </c>
      <c r="AI43" s="12">
        <v>174.95454545454547</v>
      </c>
      <c r="AJ43" s="12">
        <v>77.36363636363636</v>
      </c>
      <c r="AK43" s="12">
        <v>5.3181818181818183</v>
      </c>
      <c r="AL43" s="12">
        <v>11.954545454545455</v>
      </c>
      <c r="AM43" s="12">
        <v>7.2272727272727275</v>
      </c>
      <c r="AN43" s="12">
        <v>38.227272727272727</v>
      </c>
      <c r="AO43" s="12">
        <v>41</v>
      </c>
      <c r="AP43" s="12">
        <v>11.318181818181818</v>
      </c>
      <c r="AQ43" s="12">
        <v>54.090909090909093</v>
      </c>
      <c r="AR43" s="12">
        <v>79.090909090909093</v>
      </c>
      <c r="AS43" s="13">
        <v>3412.909090909091</v>
      </c>
      <c r="AT43" s="14"/>
      <c r="AW43" s="15"/>
    </row>
    <row r="44" spans="1:49">
      <c r="A44" s="1" t="s">
        <v>55</v>
      </c>
      <c r="B44" s="12">
        <v>29.818181818181817</v>
      </c>
      <c r="C44" s="12">
        <v>69.63636363636364</v>
      </c>
      <c r="D44" s="12">
        <v>49</v>
      </c>
      <c r="E44" s="12">
        <v>80.090909090909093</v>
      </c>
      <c r="F44" s="12">
        <v>261.68181818181819</v>
      </c>
      <c r="G44" s="12">
        <v>51.636363636363633</v>
      </c>
      <c r="H44" s="12">
        <v>101.31818181818181</v>
      </c>
      <c r="I44" s="12">
        <v>77.272727272727266</v>
      </c>
      <c r="J44" s="12">
        <v>109.5</v>
      </c>
      <c r="K44" s="12">
        <v>31.681818181818183</v>
      </c>
      <c r="L44" s="12">
        <v>52.272727272727273</v>
      </c>
      <c r="M44" s="12">
        <v>42.5</v>
      </c>
      <c r="N44" s="12">
        <v>33.18181818181818</v>
      </c>
      <c r="O44" s="12">
        <v>18.863636363636363</v>
      </c>
      <c r="P44" s="12">
        <v>13.727272727272727</v>
      </c>
      <c r="Q44" s="12">
        <v>8.0909090909090917</v>
      </c>
      <c r="R44" s="12">
        <v>16.818181818181817</v>
      </c>
      <c r="S44" s="12">
        <v>40.590909090909093</v>
      </c>
      <c r="T44" s="12">
        <v>86.909090909090907</v>
      </c>
      <c r="U44" s="12">
        <v>122.68181818181819</v>
      </c>
      <c r="V44" s="12">
        <v>145.90909090909091</v>
      </c>
      <c r="W44" s="12">
        <v>69.5</v>
      </c>
      <c r="X44" s="12">
        <v>63.409090909090907</v>
      </c>
      <c r="Y44" s="12">
        <v>128.72727272727272</v>
      </c>
      <c r="Z44" s="12">
        <v>62</v>
      </c>
      <c r="AA44" s="12">
        <v>452.86363636363637</v>
      </c>
      <c r="AB44" s="12">
        <v>473.09090909090907</v>
      </c>
      <c r="AC44" s="12">
        <v>1050.7727272727273</v>
      </c>
      <c r="AD44" s="12">
        <v>499.77272727272725</v>
      </c>
      <c r="AE44" s="12">
        <v>194.5</v>
      </c>
      <c r="AF44" s="12">
        <v>182.68181818181819</v>
      </c>
      <c r="AG44" s="12">
        <v>104.27272727272727</v>
      </c>
      <c r="AH44" s="12">
        <v>86.681818181818187</v>
      </c>
      <c r="AI44" s="12">
        <v>174.72727272727272</v>
      </c>
      <c r="AJ44" s="12">
        <v>85.36363636363636</v>
      </c>
      <c r="AK44" s="12">
        <v>16.181818181818183</v>
      </c>
      <c r="AL44" s="12">
        <v>97.318181818181813</v>
      </c>
      <c r="AM44" s="12">
        <v>44.636363636363633</v>
      </c>
      <c r="AN44" s="12">
        <v>98.227272727272734</v>
      </c>
      <c r="AO44" s="12">
        <v>38.636363636363633</v>
      </c>
      <c r="AP44" s="12">
        <v>58.5</v>
      </c>
      <c r="AQ44" s="12">
        <v>28.40909090909091</v>
      </c>
      <c r="AR44" s="12">
        <v>339.63636363636363</v>
      </c>
      <c r="AS44" s="13">
        <v>5815.7727272727279</v>
      </c>
      <c r="AT44" s="14"/>
      <c r="AW44" s="15"/>
    </row>
    <row r="45" spans="1:49">
      <c r="A45" s="1" t="s">
        <v>56</v>
      </c>
      <c r="B45" s="12">
        <v>28.181818181818183</v>
      </c>
      <c r="C45" s="12">
        <v>51.68181818181818</v>
      </c>
      <c r="D45" s="12">
        <v>28.636363636363637</v>
      </c>
      <c r="E45" s="12">
        <v>35.909090909090907</v>
      </c>
      <c r="F45" s="12">
        <v>169.68181818181819</v>
      </c>
      <c r="G45" s="12">
        <v>27.545454545454547</v>
      </c>
      <c r="H45" s="12">
        <v>52.409090909090907</v>
      </c>
      <c r="I45" s="12">
        <v>104</v>
      </c>
      <c r="J45" s="12">
        <v>125.59090909090909</v>
      </c>
      <c r="K45" s="12">
        <v>19.863636363636363</v>
      </c>
      <c r="L45" s="12">
        <v>28.40909090909091</v>
      </c>
      <c r="M45" s="12">
        <v>32.136363636363633</v>
      </c>
      <c r="N45" s="12">
        <v>16</v>
      </c>
      <c r="O45" s="12">
        <v>8.6818181818181817</v>
      </c>
      <c r="P45" s="12">
        <v>8.4090909090909083</v>
      </c>
      <c r="Q45" s="12">
        <v>5.5454545454545459</v>
      </c>
      <c r="R45" s="12">
        <v>5.7272727272727275</v>
      </c>
      <c r="S45" s="12">
        <v>6.4090909090909092</v>
      </c>
      <c r="T45" s="12">
        <v>21.954545454545453</v>
      </c>
      <c r="U45" s="12">
        <v>23.772727272727273</v>
      </c>
      <c r="V45" s="12">
        <v>28.545454545454547</v>
      </c>
      <c r="W45" s="12">
        <v>12.727272727272727</v>
      </c>
      <c r="X45" s="12">
        <v>9.454545454545455</v>
      </c>
      <c r="Y45" s="12">
        <v>24.136363636363637</v>
      </c>
      <c r="Z45" s="12">
        <v>27.045454545454547</v>
      </c>
      <c r="AA45" s="12">
        <v>864.22727272727275</v>
      </c>
      <c r="AB45" s="12">
        <v>1107.4545454545455</v>
      </c>
      <c r="AC45" s="12">
        <v>608.86363636363637</v>
      </c>
      <c r="AD45" s="12">
        <v>434.27272727272725</v>
      </c>
      <c r="AE45" s="12">
        <v>198</v>
      </c>
      <c r="AF45" s="12">
        <v>224.5</v>
      </c>
      <c r="AG45" s="12">
        <v>129.18181818181819</v>
      </c>
      <c r="AH45" s="12">
        <v>174.45454545454547</v>
      </c>
      <c r="AI45" s="12">
        <v>247.86363636363637</v>
      </c>
      <c r="AJ45" s="12">
        <v>104.54545454545455</v>
      </c>
      <c r="AK45" s="12">
        <v>5.4545454545454541</v>
      </c>
      <c r="AL45" s="12">
        <v>14</v>
      </c>
      <c r="AM45" s="12">
        <v>12.681818181818182</v>
      </c>
      <c r="AN45" s="12">
        <v>27.90909090909091</v>
      </c>
      <c r="AO45" s="12">
        <v>50.954545454545453</v>
      </c>
      <c r="AP45" s="12">
        <v>72.409090909090907</v>
      </c>
      <c r="AQ45" s="12">
        <v>298.86363636363637</v>
      </c>
      <c r="AR45" s="12">
        <v>20.272727272727273</v>
      </c>
      <c r="AS45" s="13">
        <v>5502.5454545454522</v>
      </c>
      <c r="AT45" s="14"/>
      <c r="AW45" s="15"/>
    </row>
    <row r="46" spans="1:49">
      <c r="A46" s="11" t="s">
        <v>49</v>
      </c>
      <c r="B46" s="14">
        <v>3702.681818181818</v>
      </c>
      <c r="C46" s="14">
        <v>7444.363636363636</v>
      </c>
      <c r="D46" s="14">
        <v>4472.909090909091</v>
      </c>
      <c r="E46" s="14">
        <v>4062.9545454545455</v>
      </c>
      <c r="F46" s="14">
        <v>12111.181818181816</v>
      </c>
      <c r="G46" s="14">
        <v>4935.454545454546</v>
      </c>
      <c r="H46" s="14">
        <v>8396.5000000000018</v>
      </c>
      <c r="I46" s="14">
        <v>10987.909090909094</v>
      </c>
      <c r="J46" s="14">
        <v>12899.318181818187</v>
      </c>
      <c r="K46" s="14">
        <v>6043.3636363636369</v>
      </c>
      <c r="L46" s="14">
        <v>7624.863636363636</v>
      </c>
      <c r="M46" s="14">
        <v>6369.3181818181802</v>
      </c>
      <c r="N46" s="14">
        <v>5271.5</v>
      </c>
      <c r="O46" s="14">
        <v>5477.7727272727261</v>
      </c>
      <c r="P46" s="14">
        <v>4815.2272727272739</v>
      </c>
      <c r="Q46" s="14">
        <v>3299.6363636363635</v>
      </c>
      <c r="R46" s="14">
        <v>4114.181818181818</v>
      </c>
      <c r="S46" s="14">
        <v>7687.3636363636379</v>
      </c>
      <c r="T46" s="14">
        <v>5672.2272727272748</v>
      </c>
      <c r="U46" s="14">
        <v>6364.6818181818189</v>
      </c>
      <c r="V46" s="14">
        <v>6190.318181818182</v>
      </c>
      <c r="W46" s="14">
        <v>3354.7272727272725</v>
      </c>
      <c r="X46" s="14">
        <v>2683.4545454545455</v>
      </c>
      <c r="Y46" s="14">
        <v>5169.1818181818189</v>
      </c>
      <c r="Z46" s="14">
        <v>5680.0454545454568</v>
      </c>
      <c r="AA46" s="14">
        <v>33650.636363636368</v>
      </c>
      <c r="AB46" s="14">
        <v>35197.227272727279</v>
      </c>
      <c r="AC46" s="14">
        <v>28911.999999999993</v>
      </c>
      <c r="AD46" s="14">
        <v>21070.772727272724</v>
      </c>
      <c r="AE46" s="14">
        <v>11339.045454545454</v>
      </c>
      <c r="AF46" s="14">
        <v>12977.636363636364</v>
      </c>
      <c r="AG46" s="14">
        <v>7627.818181818182</v>
      </c>
      <c r="AH46" s="14">
        <v>12680.31818181818</v>
      </c>
      <c r="AI46" s="14">
        <v>8859.454545454546</v>
      </c>
      <c r="AJ46" s="14">
        <v>4128.590909090909</v>
      </c>
      <c r="AK46" s="14">
        <v>2525.6363636363635</v>
      </c>
      <c r="AL46" s="14">
        <v>6746.4999999999991</v>
      </c>
      <c r="AM46" s="14">
        <v>2334.4545454545446</v>
      </c>
      <c r="AN46" s="14">
        <v>5155.090909090909</v>
      </c>
      <c r="AO46" s="14">
        <v>3026.909090909091</v>
      </c>
      <c r="AP46" s="14">
        <v>3283.6363636363635</v>
      </c>
      <c r="AQ46" s="14">
        <v>5684.454545454546</v>
      </c>
      <c r="AR46" s="14">
        <v>5702.4545454545441</v>
      </c>
      <c r="AS46" s="14">
        <v>368055.77272727276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81" fitToWidth="3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4"/>
  <sheetViews>
    <sheetView workbookViewId="0">
      <pane xSplit="1" ySplit="2" topLeftCell="AO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baseColWidth="10" defaultColWidth="8.83203125" defaultRowHeight="12" x14ac:dyDescent="0"/>
  <cols>
    <col min="1" max="45" width="7.6640625" style="9" customWidth="1" collapsed="1"/>
    <col min="46" max="46" width="8.6640625" style="11" customWidth="1" collapsed="1"/>
    <col min="47" max="47" width="8.83203125" style="11" collapsed="1"/>
    <col min="48" max="49" width="8.83203125" style="9" collapsed="1"/>
    <col min="50" max="50" width="8.6640625" style="9" customWidth="1" collapsed="1"/>
    <col min="51" max="16384" width="8.83203125" style="9" collapsed="1"/>
  </cols>
  <sheetData>
    <row r="1" spans="1:57" ht="27" customHeight="1">
      <c r="A1" s="7" t="s">
        <v>0</v>
      </c>
      <c r="B1" s="8" t="s">
        <v>1</v>
      </c>
      <c r="D1" s="9" t="s">
        <v>60</v>
      </c>
      <c r="G1" s="19">
        <f>'Weekday OD'!G1</f>
        <v>40969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>
        <v>7.4</v>
      </c>
      <c r="C3" s="12">
        <v>73.8</v>
      </c>
      <c r="D3" s="12">
        <v>68.599999999999994</v>
      </c>
      <c r="E3" s="12">
        <v>44.8</v>
      </c>
      <c r="F3" s="12">
        <v>230.4</v>
      </c>
      <c r="G3" s="12">
        <v>70</v>
      </c>
      <c r="H3" s="12">
        <v>83</v>
      </c>
      <c r="I3" s="12">
        <v>49.6</v>
      </c>
      <c r="J3" s="12">
        <v>61.8</v>
      </c>
      <c r="K3" s="12">
        <v>12.4</v>
      </c>
      <c r="L3" s="12">
        <v>78.8</v>
      </c>
      <c r="M3" s="12">
        <v>72.400000000000006</v>
      </c>
      <c r="N3" s="12">
        <v>23.6</v>
      </c>
      <c r="O3" s="12">
        <v>28.2</v>
      </c>
      <c r="P3" s="12">
        <v>27</v>
      </c>
      <c r="Q3" s="12">
        <v>13</v>
      </c>
      <c r="R3" s="12">
        <v>17.600000000000001</v>
      </c>
      <c r="S3" s="12">
        <v>28.6</v>
      </c>
      <c r="T3" s="12">
        <v>24.2</v>
      </c>
      <c r="U3" s="12">
        <v>6.6</v>
      </c>
      <c r="V3" s="12">
        <v>13</v>
      </c>
      <c r="W3" s="12">
        <v>6.2</v>
      </c>
      <c r="X3" s="12">
        <v>3.6</v>
      </c>
      <c r="Y3" s="12">
        <v>15.2</v>
      </c>
      <c r="Z3" s="12">
        <v>18.600000000000001</v>
      </c>
      <c r="AA3" s="12">
        <v>98</v>
      </c>
      <c r="AB3" s="12">
        <v>79.8</v>
      </c>
      <c r="AC3" s="12">
        <v>255.4</v>
      </c>
      <c r="AD3" s="12">
        <v>108.2</v>
      </c>
      <c r="AE3" s="12">
        <v>71.2</v>
      </c>
      <c r="AF3" s="12">
        <v>90.2</v>
      </c>
      <c r="AG3" s="12">
        <v>23.4</v>
      </c>
      <c r="AH3" s="12">
        <v>34</v>
      </c>
      <c r="AI3" s="12">
        <v>32.200000000000003</v>
      </c>
      <c r="AJ3" s="12">
        <v>6.4</v>
      </c>
      <c r="AK3" s="12">
        <v>5.4</v>
      </c>
      <c r="AL3" s="12">
        <v>7.2</v>
      </c>
      <c r="AM3" s="12">
        <v>4.2</v>
      </c>
      <c r="AN3" s="12">
        <v>32.4</v>
      </c>
      <c r="AO3" s="12">
        <v>6.2</v>
      </c>
      <c r="AP3" s="12">
        <v>9.1999999999999993</v>
      </c>
      <c r="AQ3" s="12">
        <v>18</v>
      </c>
      <c r="AR3" s="12">
        <v>13.2</v>
      </c>
      <c r="AS3" s="12">
        <v>4.4000000000000004</v>
      </c>
      <c r="AT3" s="13">
        <v>1977.400000000001</v>
      </c>
      <c r="AU3" s="14"/>
      <c r="AW3" s="9" t="s">
        <v>38</v>
      </c>
      <c r="AX3" s="24">
        <f>SUM(B3:Z27,AK3:AN27,B38:Z41,AK38:AN41,B46:Z46,AS3:AS27,AS38:AS41,AK46:AN46,AS46)</f>
        <v>39523.59999999994</v>
      </c>
      <c r="AZ3" s="9" t="s">
        <v>39</v>
      </c>
      <c r="BA3" s="15">
        <f>SUM(AX12:AX18,AY12:BD12)</f>
        <v>103426.2</v>
      </c>
      <c r="BB3" s="16">
        <f>BA3/BE$19</f>
        <v>0.59817954258375872</v>
      </c>
    </row>
    <row r="4" spans="1:57">
      <c r="A4" s="1" t="s">
        <v>3</v>
      </c>
      <c r="B4" s="12">
        <v>72.8</v>
      </c>
      <c r="C4" s="12">
        <v>10.4</v>
      </c>
      <c r="D4" s="12">
        <v>78</v>
      </c>
      <c r="E4" s="12">
        <v>58.4</v>
      </c>
      <c r="F4" s="12">
        <v>359.8</v>
      </c>
      <c r="G4" s="12">
        <v>103.8</v>
      </c>
      <c r="H4" s="12">
        <v>127.2</v>
      </c>
      <c r="I4" s="12">
        <v>90.4</v>
      </c>
      <c r="J4" s="12">
        <v>146.19999999999999</v>
      </c>
      <c r="K4" s="12">
        <v>32</v>
      </c>
      <c r="L4" s="12">
        <v>93.2</v>
      </c>
      <c r="M4" s="12">
        <v>111.2</v>
      </c>
      <c r="N4" s="12">
        <v>32.4</v>
      </c>
      <c r="O4" s="12">
        <v>40</v>
      </c>
      <c r="P4" s="12">
        <v>37.200000000000003</v>
      </c>
      <c r="Q4" s="12">
        <v>15.8</v>
      </c>
      <c r="R4" s="12">
        <v>21.6</v>
      </c>
      <c r="S4" s="12">
        <v>44.8</v>
      </c>
      <c r="T4" s="12">
        <v>27.8</v>
      </c>
      <c r="U4" s="12">
        <v>14</v>
      </c>
      <c r="V4" s="12">
        <v>24.2</v>
      </c>
      <c r="W4" s="12">
        <v>6.2</v>
      </c>
      <c r="X4" s="12">
        <v>6.2</v>
      </c>
      <c r="Y4" s="12">
        <v>24.8</v>
      </c>
      <c r="Z4" s="12">
        <v>26.2</v>
      </c>
      <c r="AA4" s="12">
        <v>223.6</v>
      </c>
      <c r="AB4" s="12">
        <v>220.6</v>
      </c>
      <c r="AC4" s="12">
        <v>623.4</v>
      </c>
      <c r="AD4" s="12">
        <v>200.8</v>
      </c>
      <c r="AE4" s="12">
        <v>81</v>
      </c>
      <c r="AF4" s="12">
        <v>101.8</v>
      </c>
      <c r="AG4" s="12">
        <v>30.4</v>
      </c>
      <c r="AH4" s="12">
        <v>63.6</v>
      </c>
      <c r="AI4" s="12">
        <v>50.8</v>
      </c>
      <c r="AJ4" s="12">
        <v>20.6</v>
      </c>
      <c r="AK4" s="12">
        <v>11</v>
      </c>
      <c r="AL4" s="12">
        <v>14.6</v>
      </c>
      <c r="AM4" s="12">
        <v>4.4000000000000004</v>
      </c>
      <c r="AN4" s="12">
        <v>35.6</v>
      </c>
      <c r="AO4" s="12">
        <v>14.8</v>
      </c>
      <c r="AP4" s="12">
        <v>17.2</v>
      </c>
      <c r="AQ4" s="12">
        <v>48.2</v>
      </c>
      <c r="AR4" s="12">
        <v>18.2</v>
      </c>
      <c r="AS4" s="12">
        <v>5.6</v>
      </c>
      <c r="AT4" s="13">
        <v>3390.8</v>
      </c>
      <c r="AU4" s="14"/>
      <c r="AW4" s="9" t="s">
        <v>40</v>
      </c>
      <c r="AX4" s="24">
        <f>SUM(AA28:AJ37, AA42:AJ45, AO28:AR37, AO42:AR45)</f>
        <v>55590.400000000016</v>
      </c>
      <c r="AZ4" s="9" t="s">
        <v>41</v>
      </c>
      <c r="BA4" s="15">
        <f>SUM(AY13:BC18)</f>
        <v>64152.999999999978</v>
      </c>
      <c r="BB4" s="16">
        <f>BA4/BE$19</f>
        <v>0.37103763065234785</v>
      </c>
    </row>
    <row r="5" spans="1:57">
      <c r="A5" s="1" t="s">
        <v>4</v>
      </c>
      <c r="B5" s="12">
        <v>67</v>
      </c>
      <c r="C5" s="12">
        <v>67.2</v>
      </c>
      <c r="D5" s="12">
        <v>8.8000000000000007</v>
      </c>
      <c r="E5" s="12">
        <v>47.6</v>
      </c>
      <c r="F5" s="12">
        <v>357.6</v>
      </c>
      <c r="G5" s="12">
        <v>72.8</v>
      </c>
      <c r="H5" s="12">
        <v>71.2</v>
      </c>
      <c r="I5" s="12">
        <v>86</v>
      </c>
      <c r="J5" s="12">
        <v>98.6</v>
      </c>
      <c r="K5" s="12">
        <v>28.2</v>
      </c>
      <c r="L5" s="12">
        <v>43.6</v>
      </c>
      <c r="M5" s="12">
        <v>53.6</v>
      </c>
      <c r="N5" s="12">
        <v>15</v>
      </c>
      <c r="O5" s="12">
        <v>16.2</v>
      </c>
      <c r="P5" s="12">
        <v>11.8</v>
      </c>
      <c r="Q5" s="12">
        <v>8.6</v>
      </c>
      <c r="R5" s="12">
        <v>6.8</v>
      </c>
      <c r="S5" s="12">
        <v>22.4</v>
      </c>
      <c r="T5" s="12">
        <v>8.1999999999999993</v>
      </c>
      <c r="U5" s="12">
        <v>6.4</v>
      </c>
      <c r="V5" s="12">
        <v>16.399999999999999</v>
      </c>
      <c r="W5" s="12">
        <v>10</v>
      </c>
      <c r="X5" s="12">
        <v>3.2</v>
      </c>
      <c r="Y5" s="12">
        <v>29.4</v>
      </c>
      <c r="Z5" s="12">
        <v>16.2</v>
      </c>
      <c r="AA5" s="12">
        <v>137</v>
      </c>
      <c r="AB5" s="12">
        <v>124.4</v>
      </c>
      <c r="AC5" s="12">
        <v>350.2</v>
      </c>
      <c r="AD5" s="12">
        <v>149.6</v>
      </c>
      <c r="AE5" s="12">
        <v>55.8</v>
      </c>
      <c r="AF5" s="12">
        <v>49.8</v>
      </c>
      <c r="AG5" s="12">
        <v>18.600000000000001</v>
      </c>
      <c r="AH5" s="12">
        <v>14.4</v>
      </c>
      <c r="AI5" s="12">
        <v>18.600000000000001</v>
      </c>
      <c r="AJ5" s="12">
        <v>4</v>
      </c>
      <c r="AK5" s="12">
        <v>6.2</v>
      </c>
      <c r="AL5" s="12">
        <v>7.2</v>
      </c>
      <c r="AM5" s="12">
        <v>2.2000000000000002</v>
      </c>
      <c r="AN5" s="12">
        <v>11.8</v>
      </c>
      <c r="AO5" s="12">
        <v>4</v>
      </c>
      <c r="AP5" s="12">
        <v>4</v>
      </c>
      <c r="AQ5" s="12">
        <v>31.6</v>
      </c>
      <c r="AR5" s="12">
        <v>11.2</v>
      </c>
      <c r="AS5" s="12">
        <v>3.8</v>
      </c>
      <c r="AT5" s="13">
        <v>2177.1999999999998</v>
      </c>
      <c r="AU5" s="14"/>
      <c r="AW5" s="9" t="s">
        <v>42</v>
      </c>
      <c r="AX5" s="24">
        <f>SUM(AA3:AJ27,B28:Z37,AA38:AJ41,AK28:AN37, B42:Z45, AK42:AN45, AO3:AR27, AO38:AR41,AS28:AS37,AS42:AS45,AA46:AJ46,AO46:AR46)</f>
        <v>79803.600000000108</v>
      </c>
    </row>
    <row r="6" spans="1:57">
      <c r="A6" s="1" t="s">
        <v>5</v>
      </c>
      <c r="B6" s="12">
        <v>55.8</v>
      </c>
      <c r="C6" s="12">
        <v>56.8</v>
      </c>
      <c r="D6" s="12">
        <v>50.6</v>
      </c>
      <c r="E6" s="12">
        <v>7.8</v>
      </c>
      <c r="F6" s="12">
        <v>94</v>
      </c>
      <c r="G6" s="12">
        <v>50.8</v>
      </c>
      <c r="H6" s="12">
        <v>60.6</v>
      </c>
      <c r="I6" s="12">
        <v>94</v>
      </c>
      <c r="J6" s="12">
        <v>103.2</v>
      </c>
      <c r="K6" s="12">
        <v>21</v>
      </c>
      <c r="L6" s="12">
        <v>62.4</v>
      </c>
      <c r="M6" s="12">
        <v>51.6</v>
      </c>
      <c r="N6" s="12">
        <v>17</v>
      </c>
      <c r="O6" s="12">
        <v>15.2</v>
      </c>
      <c r="P6" s="12">
        <v>11.8</v>
      </c>
      <c r="Q6" s="12">
        <v>8</v>
      </c>
      <c r="R6" s="12">
        <v>10.6</v>
      </c>
      <c r="S6" s="12">
        <v>23.4</v>
      </c>
      <c r="T6" s="12">
        <v>11</v>
      </c>
      <c r="U6" s="12">
        <v>13</v>
      </c>
      <c r="V6" s="12">
        <v>18.399999999999999</v>
      </c>
      <c r="W6" s="12">
        <v>8.1999999999999993</v>
      </c>
      <c r="X6" s="12">
        <v>4.4000000000000004</v>
      </c>
      <c r="Y6" s="12">
        <v>13.2</v>
      </c>
      <c r="Z6" s="12">
        <v>9</v>
      </c>
      <c r="AA6" s="12">
        <v>176.8</v>
      </c>
      <c r="AB6" s="12">
        <v>181.4</v>
      </c>
      <c r="AC6" s="12">
        <v>382.2</v>
      </c>
      <c r="AD6" s="12">
        <v>228.2</v>
      </c>
      <c r="AE6" s="12">
        <v>112.4</v>
      </c>
      <c r="AF6" s="12">
        <v>93.2</v>
      </c>
      <c r="AG6" s="12">
        <v>24</v>
      </c>
      <c r="AH6" s="12">
        <v>18.600000000000001</v>
      </c>
      <c r="AI6" s="12">
        <v>14.6</v>
      </c>
      <c r="AJ6" s="12">
        <v>5</v>
      </c>
      <c r="AK6" s="12">
        <v>6</v>
      </c>
      <c r="AL6" s="12">
        <v>10.199999999999999</v>
      </c>
      <c r="AM6" s="12">
        <v>1.8</v>
      </c>
      <c r="AN6" s="12">
        <v>12.2</v>
      </c>
      <c r="AO6" s="12">
        <v>1.8</v>
      </c>
      <c r="AP6" s="12">
        <v>6.6</v>
      </c>
      <c r="AQ6" s="12">
        <v>65.2</v>
      </c>
      <c r="AR6" s="12">
        <v>21</v>
      </c>
      <c r="AS6" s="12">
        <v>3.6</v>
      </c>
      <c r="AT6" s="13">
        <v>2236.6</v>
      </c>
      <c r="AU6" s="14"/>
      <c r="AX6" s="12"/>
    </row>
    <row r="7" spans="1:57">
      <c r="A7" s="1" t="s">
        <v>6</v>
      </c>
      <c r="B7" s="12">
        <v>224.2</v>
      </c>
      <c r="C7" s="12">
        <v>366.6</v>
      </c>
      <c r="D7" s="12">
        <v>387.2</v>
      </c>
      <c r="E7" s="12">
        <v>111.6</v>
      </c>
      <c r="F7" s="12">
        <v>30.2</v>
      </c>
      <c r="G7" s="12">
        <v>261.2</v>
      </c>
      <c r="H7" s="12">
        <v>269.39999999999998</v>
      </c>
      <c r="I7" s="12">
        <v>291.39999999999998</v>
      </c>
      <c r="J7" s="12">
        <v>276.2</v>
      </c>
      <c r="K7" s="12">
        <v>103.6</v>
      </c>
      <c r="L7" s="12">
        <v>201</v>
      </c>
      <c r="M7" s="12">
        <v>314</v>
      </c>
      <c r="N7" s="12">
        <v>66.8</v>
      </c>
      <c r="O7" s="12">
        <v>86.6</v>
      </c>
      <c r="P7" s="12">
        <v>70.2</v>
      </c>
      <c r="Q7" s="12">
        <v>41.8</v>
      </c>
      <c r="R7" s="12">
        <v>56.4</v>
      </c>
      <c r="S7" s="12">
        <v>150</v>
      </c>
      <c r="T7" s="12">
        <v>52.4</v>
      </c>
      <c r="U7" s="12">
        <v>58</v>
      </c>
      <c r="V7" s="12">
        <v>81.599999999999994</v>
      </c>
      <c r="W7" s="12">
        <v>49.4</v>
      </c>
      <c r="X7" s="12">
        <v>27.4</v>
      </c>
      <c r="Y7" s="12">
        <v>46</v>
      </c>
      <c r="Z7" s="12">
        <v>53</v>
      </c>
      <c r="AA7" s="12">
        <v>448.2</v>
      </c>
      <c r="AB7" s="12">
        <v>364.4</v>
      </c>
      <c r="AC7" s="12">
        <v>1059.5999999999999</v>
      </c>
      <c r="AD7" s="12">
        <v>483.6</v>
      </c>
      <c r="AE7" s="12">
        <v>262.39999999999998</v>
      </c>
      <c r="AF7" s="12">
        <v>193.2</v>
      </c>
      <c r="AG7" s="12">
        <v>70.599999999999994</v>
      </c>
      <c r="AH7" s="12">
        <v>65.8</v>
      </c>
      <c r="AI7" s="12">
        <v>78.2</v>
      </c>
      <c r="AJ7" s="12">
        <v>15.8</v>
      </c>
      <c r="AK7" s="12">
        <v>24.6</v>
      </c>
      <c r="AL7" s="12">
        <v>50.6</v>
      </c>
      <c r="AM7" s="12">
        <v>12.4</v>
      </c>
      <c r="AN7" s="12">
        <v>40.200000000000003</v>
      </c>
      <c r="AO7" s="12">
        <v>12.4</v>
      </c>
      <c r="AP7" s="12">
        <v>14.6</v>
      </c>
      <c r="AQ7" s="12">
        <v>262</v>
      </c>
      <c r="AR7" s="12">
        <v>95.6</v>
      </c>
      <c r="AS7" s="12">
        <v>21</v>
      </c>
      <c r="AT7" s="13">
        <v>7251.4000000000005</v>
      </c>
      <c r="AU7" s="14"/>
      <c r="AX7" s="12"/>
    </row>
    <row r="8" spans="1:57">
      <c r="A8" s="1" t="s">
        <v>7</v>
      </c>
      <c r="B8" s="12">
        <v>76.400000000000006</v>
      </c>
      <c r="C8" s="12">
        <v>97.6</v>
      </c>
      <c r="D8" s="12">
        <v>58.8</v>
      </c>
      <c r="E8" s="12">
        <v>55.2</v>
      </c>
      <c r="F8" s="12">
        <v>212.6</v>
      </c>
      <c r="G8" s="12">
        <v>6.8</v>
      </c>
      <c r="H8" s="12">
        <v>99</v>
      </c>
      <c r="I8" s="12">
        <v>129.80000000000001</v>
      </c>
      <c r="J8" s="12">
        <v>116.4</v>
      </c>
      <c r="K8" s="12">
        <v>36</v>
      </c>
      <c r="L8" s="12">
        <v>81.8</v>
      </c>
      <c r="M8" s="12">
        <v>81.599999999999994</v>
      </c>
      <c r="N8" s="12">
        <v>32.6</v>
      </c>
      <c r="O8" s="12">
        <v>35</v>
      </c>
      <c r="P8" s="12">
        <v>24.8</v>
      </c>
      <c r="Q8" s="12">
        <v>11</v>
      </c>
      <c r="R8" s="12">
        <v>12.8</v>
      </c>
      <c r="S8" s="12">
        <v>33.799999999999997</v>
      </c>
      <c r="T8" s="12">
        <v>12.8</v>
      </c>
      <c r="U8" s="12">
        <v>10.8</v>
      </c>
      <c r="V8" s="12">
        <v>15.4</v>
      </c>
      <c r="W8" s="12">
        <v>10.6</v>
      </c>
      <c r="X8" s="12">
        <v>5.4</v>
      </c>
      <c r="Y8" s="12">
        <v>17.399999999999999</v>
      </c>
      <c r="Z8" s="12">
        <v>27.2</v>
      </c>
      <c r="AA8" s="12">
        <v>169.6</v>
      </c>
      <c r="AB8" s="12">
        <v>154.6</v>
      </c>
      <c r="AC8" s="12">
        <v>349.6</v>
      </c>
      <c r="AD8" s="12">
        <v>238.8</v>
      </c>
      <c r="AE8" s="12">
        <v>158.19999999999999</v>
      </c>
      <c r="AF8" s="12">
        <v>119.8</v>
      </c>
      <c r="AG8" s="12">
        <v>27.2</v>
      </c>
      <c r="AH8" s="12">
        <v>20.2</v>
      </c>
      <c r="AI8" s="12">
        <v>15.4</v>
      </c>
      <c r="AJ8" s="12">
        <v>6.2</v>
      </c>
      <c r="AK8" s="12">
        <v>6</v>
      </c>
      <c r="AL8" s="12">
        <v>16</v>
      </c>
      <c r="AM8" s="12">
        <v>4</v>
      </c>
      <c r="AN8" s="12">
        <v>19</v>
      </c>
      <c r="AO8" s="12">
        <v>3.4</v>
      </c>
      <c r="AP8" s="12">
        <v>6</v>
      </c>
      <c r="AQ8" s="12">
        <v>38.6</v>
      </c>
      <c r="AR8" s="12">
        <v>14.6</v>
      </c>
      <c r="AS8" s="12">
        <v>3.6</v>
      </c>
      <c r="AT8" s="13">
        <v>2672.3999999999992</v>
      </c>
      <c r="AU8" s="14"/>
      <c r="AX8" s="15"/>
    </row>
    <row r="9" spans="1:57">
      <c r="A9" s="1" t="s">
        <v>8</v>
      </c>
      <c r="B9" s="12">
        <v>91</v>
      </c>
      <c r="C9" s="12">
        <v>118.8</v>
      </c>
      <c r="D9" s="12">
        <v>67.2</v>
      </c>
      <c r="E9" s="12">
        <v>55.4</v>
      </c>
      <c r="F9" s="12">
        <v>254.2</v>
      </c>
      <c r="G9" s="12">
        <v>96.8</v>
      </c>
      <c r="H9" s="12">
        <v>15.6</v>
      </c>
      <c r="I9" s="12">
        <v>115.4</v>
      </c>
      <c r="J9" s="12">
        <v>126.8</v>
      </c>
      <c r="K9" s="12">
        <v>35</v>
      </c>
      <c r="L9" s="12">
        <v>139</v>
      </c>
      <c r="M9" s="12">
        <v>119</v>
      </c>
      <c r="N9" s="12">
        <v>49.2</v>
      </c>
      <c r="O9" s="12">
        <v>69.8</v>
      </c>
      <c r="P9" s="12">
        <v>52.2</v>
      </c>
      <c r="Q9" s="12">
        <v>21</v>
      </c>
      <c r="R9" s="12">
        <v>21.2</v>
      </c>
      <c r="S9" s="12">
        <v>36.200000000000003</v>
      </c>
      <c r="T9" s="12">
        <v>47.6</v>
      </c>
      <c r="U9" s="12">
        <v>38.200000000000003</v>
      </c>
      <c r="V9" s="12">
        <v>52.4</v>
      </c>
      <c r="W9" s="12">
        <v>20.399999999999999</v>
      </c>
      <c r="X9" s="12">
        <v>16</v>
      </c>
      <c r="Y9" s="12">
        <v>54.6</v>
      </c>
      <c r="Z9" s="12">
        <v>57.2</v>
      </c>
      <c r="AA9" s="12">
        <v>320.2</v>
      </c>
      <c r="AB9" s="12">
        <v>266</v>
      </c>
      <c r="AC9" s="12">
        <v>658.4</v>
      </c>
      <c r="AD9" s="12">
        <v>408.4</v>
      </c>
      <c r="AE9" s="12">
        <v>249</v>
      </c>
      <c r="AF9" s="12">
        <v>172.4</v>
      </c>
      <c r="AG9" s="12">
        <v>40.200000000000003</v>
      </c>
      <c r="AH9" s="12">
        <v>41.2</v>
      </c>
      <c r="AI9" s="12">
        <v>36.200000000000003</v>
      </c>
      <c r="AJ9" s="12">
        <v>8.4</v>
      </c>
      <c r="AK9" s="12">
        <v>9.1999999999999993</v>
      </c>
      <c r="AL9" s="12">
        <v>15.8</v>
      </c>
      <c r="AM9" s="12">
        <v>12.4</v>
      </c>
      <c r="AN9" s="12">
        <v>84.6</v>
      </c>
      <c r="AO9" s="12">
        <v>5.2</v>
      </c>
      <c r="AP9" s="12">
        <v>10.4</v>
      </c>
      <c r="AQ9" s="12">
        <v>68.2</v>
      </c>
      <c r="AR9" s="12">
        <v>19.8</v>
      </c>
      <c r="AS9" s="12">
        <v>7.2</v>
      </c>
      <c r="AT9" s="13">
        <v>4203.3999999999996</v>
      </c>
      <c r="AU9" s="14"/>
      <c r="AX9" s="15"/>
    </row>
    <row r="10" spans="1:57">
      <c r="A10" s="1">
        <v>19</v>
      </c>
      <c r="B10" s="12">
        <v>60.4</v>
      </c>
      <c r="C10" s="12">
        <v>95</v>
      </c>
      <c r="D10" s="12">
        <v>76.599999999999994</v>
      </c>
      <c r="E10" s="12">
        <v>100.8</v>
      </c>
      <c r="F10" s="12">
        <v>277.60000000000002</v>
      </c>
      <c r="G10" s="12">
        <v>146.6</v>
      </c>
      <c r="H10" s="12">
        <v>96.6</v>
      </c>
      <c r="I10" s="12">
        <v>13.2</v>
      </c>
      <c r="J10" s="12">
        <v>38.6</v>
      </c>
      <c r="K10" s="12">
        <v>14.4</v>
      </c>
      <c r="L10" s="12">
        <v>89.6</v>
      </c>
      <c r="M10" s="12">
        <v>102.2</v>
      </c>
      <c r="N10" s="12">
        <v>62.6</v>
      </c>
      <c r="O10" s="12">
        <v>63.4</v>
      </c>
      <c r="P10" s="12">
        <v>52.8</v>
      </c>
      <c r="Q10" s="12">
        <v>28.6</v>
      </c>
      <c r="R10" s="12">
        <v>32.200000000000003</v>
      </c>
      <c r="S10" s="12">
        <v>67.599999999999994</v>
      </c>
      <c r="T10" s="12">
        <v>45.4</v>
      </c>
      <c r="U10" s="12">
        <v>45</v>
      </c>
      <c r="V10" s="12">
        <v>60.2</v>
      </c>
      <c r="W10" s="12">
        <v>31.2</v>
      </c>
      <c r="X10" s="12">
        <v>20.399999999999999</v>
      </c>
      <c r="Y10" s="12">
        <v>100.6</v>
      </c>
      <c r="Z10" s="12">
        <v>41.8</v>
      </c>
      <c r="AA10" s="12">
        <v>245.2</v>
      </c>
      <c r="AB10" s="12">
        <v>242.6</v>
      </c>
      <c r="AC10" s="12">
        <v>517.4</v>
      </c>
      <c r="AD10" s="12">
        <v>382</v>
      </c>
      <c r="AE10" s="12">
        <v>225</v>
      </c>
      <c r="AF10" s="12">
        <v>163.80000000000001</v>
      </c>
      <c r="AG10" s="12">
        <v>44.2</v>
      </c>
      <c r="AH10" s="12">
        <v>44.4</v>
      </c>
      <c r="AI10" s="12">
        <v>41</v>
      </c>
      <c r="AJ10" s="12">
        <v>12.6</v>
      </c>
      <c r="AK10" s="12">
        <v>15.4</v>
      </c>
      <c r="AL10" s="12">
        <v>33.200000000000003</v>
      </c>
      <c r="AM10" s="12">
        <v>12.4</v>
      </c>
      <c r="AN10" s="12">
        <v>52.4</v>
      </c>
      <c r="AO10" s="12">
        <v>8.8000000000000007</v>
      </c>
      <c r="AP10" s="12">
        <v>17.2</v>
      </c>
      <c r="AQ10" s="12">
        <v>37.4</v>
      </c>
      <c r="AR10" s="12">
        <v>30.6</v>
      </c>
      <c r="AS10" s="12">
        <v>14.6</v>
      </c>
      <c r="AT10" s="13">
        <v>3903.6000000000004</v>
      </c>
      <c r="AU10" s="14"/>
      <c r="AW10" s="17"/>
      <c r="AX10" s="15"/>
      <c r="BD10" s="11"/>
    </row>
    <row r="11" spans="1:57">
      <c r="A11" s="1">
        <v>12</v>
      </c>
      <c r="B11" s="12">
        <v>68.400000000000006</v>
      </c>
      <c r="C11" s="12">
        <v>118.2</v>
      </c>
      <c r="D11" s="12">
        <v>96.6</v>
      </c>
      <c r="E11" s="12">
        <v>89.6</v>
      </c>
      <c r="F11" s="12">
        <v>260.39999999999998</v>
      </c>
      <c r="G11" s="12">
        <v>117.8</v>
      </c>
      <c r="H11" s="12">
        <v>101.2</v>
      </c>
      <c r="I11" s="12">
        <v>38.200000000000003</v>
      </c>
      <c r="J11" s="12">
        <v>16.2</v>
      </c>
      <c r="K11" s="12">
        <v>13</v>
      </c>
      <c r="L11" s="12">
        <v>103.8</v>
      </c>
      <c r="M11" s="12">
        <v>166.6</v>
      </c>
      <c r="N11" s="12">
        <v>83</v>
      </c>
      <c r="O11" s="12">
        <v>123.8</v>
      </c>
      <c r="P11" s="12">
        <v>78.599999999999994</v>
      </c>
      <c r="Q11" s="12">
        <v>37</v>
      </c>
      <c r="R11" s="12">
        <v>59.2</v>
      </c>
      <c r="S11" s="12">
        <v>95.2</v>
      </c>
      <c r="T11" s="12">
        <v>63.4</v>
      </c>
      <c r="U11" s="12">
        <v>48.2</v>
      </c>
      <c r="V11" s="12">
        <v>66.2</v>
      </c>
      <c r="W11" s="12">
        <v>35</v>
      </c>
      <c r="X11" s="12">
        <v>25</v>
      </c>
      <c r="Y11" s="12">
        <v>84.8</v>
      </c>
      <c r="Z11" s="12">
        <v>62.6</v>
      </c>
      <c r="AA11" s="12">
        <v>271.39999999999998</v>
      </c>
      <c r="AB11" s="12">
        <v>270.8</v>
      </c>
      <c r="AC11" s="12">
        <v>646.20000000000005</v>
      </c>
      <c r="AD11" s="12">
        <v>320.2</v>
      </c>
      <c r="AE11" s="12">
        <v>145.80000000000001</v>
      </c>
      <c r="AF11" s="12">
        <v>113.2</v>
      </c>
      <c r="AG11" s="12">
        <v>46.6</v>
      </c>
      <c r="AH11" s="12">
        <v>68.8</v>
      </c>
      <c r="AI11" s="12">
        <v>50.8</v>
      </c>
      <c r="AJ11" s="12">
        <v>18.600000000000001</v>
      </c>
      <c r="AK11" s="12">
        <v>14.6</v>
      </c>
      <c r="AL11" s="12">
        <v>31.6</v>
      </c>
      <c r="AM11" s="12">
        <v>14.2</v>
      </c>
      <c r="AN11" s="12">
        <v>72</v>
      </c>
      <c r="AO11" s="12">
        <v>13.4</v>
      </c>
      <c r="AP11" s="12">
        <v>18.600000000000001</v>
      </c>
      <c r="AQ11" s="12">
        <v>65.2</v>
      </c>
      <c r="AR11" s="12">
        <v>40.799999999999997</v>
      </c>
      <c r="AS11" s="12">
        <v>10.199999999999999</v>
      </c>
      <c r="AT11" s="13">
        <v>4285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>
        <v>17</v>
      </c>
      <c r="C12" s="12">
        <v>33.799999999999997</v>
      </c>
      <c r="D12" s="12">
        <v>26.6</v>
      </c>
      <c r="E12" s="12">
        <v>20.399999999999999</v>
      </c>
      <c r="F12" s="12">
        <v>103.4</v>
      </c>
      <c r="G12" s="12">
        <v>44.6</v>
      </c>
      <c r="H12" s="12">
        <v>34.799999999999997</v>
      </c>
      <c r="I12" s="12">
        <v>11.6</v>
      </c>
      <c r="J12" s="12">
        <v>15.2</v>
      </c>
      <c r="K12" s="12">
        <v>8.4</v>
      </c>
      <c r="L12" s="12">
        <v>93.4</v>
      </c>
      <c r="M12" s="12">
        <v>99.4</v>
      </c>
      <c r="N12" s="12">
        <v>118.4</v>
      </c>
      <c r="O12" s="12">
        <v>135.19999999999999</v>
      </c>
      <c r="P12" s="12">
        <v>63.6</v>
      </c>
      <c r="Q12" s="12">
        <v>23.2</v>
      </c>
      <c r="R12" s="12">
        <v>40.6</v>
      </c>
      <c r="S12" s="12">
        <v>64.599999999999994</v>
      </c>
      <c r="T12" s="12">
        <v>11.2</v>
      </c>
      <c r="U12" s="12">
        <v>5.2</v>
      </c>
      <c r="V12" s="12">
        <v>12.6</v>
      </c>
      <c r="W12" s="12">
        <v>5.8</v>
      </c>
      <c r="X12" s="12">
        <v>6.8</v>
      </c>
      <c r="Y12" s="12">
        <v>21.6</v>
      </c>
      <c r="Z12" s="12">
        <v>24.2</v>
      </c>
      <c r="AA12" s="12">
        <v>191.6</v>
      </c>
      <c r="AB12" s="12">
        <v>217.8</v>
      </c>
      <c r="AC12" s="12">
        <v>493.8</v>
      </c>
      <c r="AD12" s="12">
        <v>222.6</v>
      </c>
      <c r="AE12" s="12">
        <v>112.6</v>
      </c>
      <c r="AF12" s="12">
        <v>90</v>
      </c>
      <c r="AG12" s="12">
        <v>21</v>
      </c>
      <c r="AH12" s="12">
        <v>44.8</v>
      </c>
      <c r="AI12" s="12">
        <v>38.4</v>
      </c>
      <c r="AJ12" s="12">
        <v>4.4000000000000004</v>
      </c>
      <c r="AK12" s="12">
        <v>52.8</v>
      </c>
      <c r="AL12" s="12">
        <v>64.2</v>
      </c>
      <c r="AM12" s="12">
        <v>2</v>
      </c>
      <c r="AN12" s="12">
        <v>13.6</v>
      </c>
      <c r="AO12" s="12">
        <v>5</v>
      </c>
      <c r="AP12" s="12">
        <v>7</v>
      </c>
      <c r="AQ12" s="12">
        <v>19.600000000000001</v>
      </c>
      <c r="AR12" s="12">
        <v>8</v>
      </c>
      <c r="AS12" s="12">
        <v>29.8</v>
      </c>
      <c r="AT12" s="13">
        <v>2680.6000000000004</v>
      </c>
      <c r="AU12" s="14"/>
      <c r="AW12" s="17" t="s">
        <v>43</v>
      </c>
      <c r="AX12" s="15">
        <f>SUM(AA28:AD31)</f>
        <v>2456</v>
      </c>
      <c r="AY12" s="15">
        <f>SUM(Z28:Z31,H28:K31)</f>
        <v>7850.0000000000018</v>
      </c>
      <c r="AZ12" s="15">
        <f>SUM(AE28:AJ31)</f>
        <v>16584.000000000004</v>
      </c>
      <c r="BA12" s="15">
        <f>SUM(B28:G31)</f>
        <v>7147.4</v>
      </c>
      <c r="BB12" s="15">
        <f>SUM(AM28:AN31,T28:Y31)</f>
        <v>6738.8000000000011</v>
      </c>
      <c r="BC12" s="15">
        <f>SUM(AK28:AL31,L28:S31)</f>
        <v>8349</v>
      </c>
      <c r="BD12" s="14">
        <f>SUM(AO28:AR31)</f>
        <v>5162.3999999999996</v>
      </c>
      <c r="BE12" s="9">
        <f t="shared" ref="BE12:BE19" si="0">SUM(AX12:BD12)</f>
        <v>54287.600000000013</v>
      </c>
    </row>
    <row r="13" spans="1:57">
      <c r="A13" s="1" t="s">
        <v>10</v>
      </c>
      <c r="B13" s="12">
        <v>73.8</v>
      </c>
      <c r="C13" s="12">
        <v>89.8</v>
      </c>
      <c r="D13" s="12">
        <v>48.2</v>
      </c>
      <c r="E13" s="12">
        <v>57.4</v>
      </c>
      <c r="F13" s="12">
        <v>198.8</v>
      </c>
      <c r="G13" s="12">
        <v>90.4</v>
      </c>
      <c r="H13" s="12">
        <v>128.6</v>
      </c>
      <c r="I13" s="12">
        <v>89.2</v>
      </c>
      <c r="J13" s="12">
        <v>113.8</v>
      </c>
      <c r="K13" s="12">
        <v>74.400000000000006</v>
      </c>
      <c r="L13" s="12">
        <v>13.2</v>
      </c>
      <c r="M13" s="12">
        <v>172.6</v>
      </c>
      <c r="N13" s="12">
        <v>145.4</v>
      </c>
      <c r="O13" s="12">
        <v>247.8</v>
      </c>
      <c r="P13" s="12">
        <v>140.80000000000001</v>
      </c>
      <c r="Q13" s="12">
        <v>63.4</v>
      </c>
      <c r="R13" s="12">
        <v>48.4</v>
      </c>
      <c r="S13" s="12">
        <v>91.6</v>
      </c>
      <c r="T13" s="12">
        <v>40.200000000000003</v>
      </c>
      <c r="U13" s="12">
        <v>22.8</v>
      </c>
      <c r="V13" s="12">
        <v>34.4</v>
      </c>
      <c r="W13" s="12">
        <v>22</v>
      </c>
      <c r="X13" s="12">
        <v>15</v>
      </c>
      <c r="Y13" s="12">
        <v>43.2</v>
      </c>
      <c r="Z13" s="12">
        <v>92.4</v>
      </c>
      <c r="AA13" s="12">
        <v>262.39999999999998</v>
      </c>
      <c r="AB13" s="12">
        <v>237.8</v>
      </c>
      <c r="AC13" s="12">
        <v>652.4</v>
      </c>
      <c r="AD13" s="12">
        <v>314</v>
      </c>
      <c r="AE13" s="12">
        <v>164.2</v>
      </c>
      <c r="AF13" s="12">
        <v>148.80000000000001</v>
      </c>
      <c r="AG13" s="12">
        <v>39.200000000000003</v>
      </c>
      <c r="AH13" s="12">
        <v>55</v>
      </c>
      <c r="AI13" s="12">
        <v>48.4</v>
      </c>
      <c r="AJ13" s="12">
        <v>10.4</v>
      </c>
      <c r="AK13" s="12">
        <v>46.6</v>
      </c>
      <c r="AL13" s="12">
        <v>70.599999999999994</v>
      </c>
      <c r="AM13" s="12">
        <v>7.2</v>
      </c>
      <c r="AN13" s="12">
        <v>45</v>
      </c>
      <c r="AO13" s="12">
        <v>9.1999999999999993</v>
      </c>
      <c r="AP13" s="12">
        <v>13.6</v>
      </c>
      <c r="AQ13" s="12">
        <v>35</v>
      </c>
      <c r="AR13" s="12">
        <v>18.8</v>
      </c>
      <c r="AS13" s="12">
        <v>52.6</v>
      </c>
      <c r="AT13" s="13">
        <v>4388.800000000002</v>
      </c>
      <c r="AU13" s="14"/>
      <c r="AW13" s="17" t="s">
        <v>44</v>
      </c>
      <c r="AX13" s="15">
        <f>SUM(AA27:AD27,AA9:AD12)</f>
        <v>7415.4000000000005</v>
      </c>
      <c r="AY13" s="15">
        <f>SUM(Z27,Z9:Z12,H9:K12,H27:K27)</f>
        <v>1065.8000000000002</v>
      </c>
      <c r="AZ13" s="15">
        <f>SUM(AE9:AJ12,AE27:AJ27)</f>
        <v>2201</v>
      </c>
      <c r="BA13" s="15">
        <f>SUM(B9:G12,B27:G27)</f>
        <v>2590</v>
      </c>
      <c r="BB13" s="15">
        <f>SUM(T9:Y12,AM9:AN12,T27:Y27,AM27:AN27)</f>
        <v>1243.6000000000004</v>
      </c>
      <c r="BC13" s="15">
        <f>SUM(L9:S12,AK9:AL12,L27:S27,AK27:AL27)</f>
        <v>2899.1999999999989</v>
      </c>
      <c r="BD13" s="14">
        <f>SUM(AO9:AR12,AO27:AR27)</f>
        <v>425.40000000000003</v>
      </c>
      <c r="BE13" s="9">
        <f t="shared" si="0"/>
        <v>17840.400000000001</v>
      </c>
    </row>
    <row r="14" spans="1:57">
      <c r="A14" s="1" t="s">
        <v>11</v>
      </c>
      <c r="B14" s="12">
        <v>60.2</v>
      </c>
      <c r="C14" s="12">
        <v>107.8</v>
      </c>
      <c r="D14" s="12">
        <v>55.6</v>
      </c>
      <c r="E14" s="12">
        <v>51.2</v>
      </c>
      <c r="F14" s="12">
        <v>394.8</v>
      </c>
      <c r="G14" s="12">
        <v>85</v>
      </c>
      <c r="H14" s="12">
        <v>128.4</v>
      </c>
      <c r="I14" s="12">
        <v>110.4</v>
      </c>
      <c r="J14" s="12">
        <v>161.6</v>
      </c>
      <c r="K14" s="12">
        <v>91</v>
      </c>
      <c r="L14" s="12">
        <v>171</v>
      </c>
      <c r="M14" s="12">
        <v>13.4</v>
      </c>
      <c r="N14" s="12">
        <v>108.6</v>
      </c>
      <c r="O14" s="12">
        <v>193</v>
      </c>
      <c r="P14" s="12">
        <v>137.19999999999999</v>
      </c>
      <c r="Q14" s="12">
        <v>77.2</v>
      </c>
      <c r="R14" s="12">
        <v>80.599999999999994</v>
      </c>
      <c r="S14" s="12">
        <v>171</v>
      </c>
      <c r="T14" s="12">
        <v>64.599999999999994</v>
      </c>
      <c r="U14" s="12">
        <v>51</v>
      </c>
      <c r="V14" s="12">
        <v>51.8</v>
      </c>
      <c r="W14" s="12">
        <v>30.8</v>
      </c>
      <c r="X14" s="12">
        <v>23.4</v>
      </c>
      <c r="Y14" s="12">
        <v>51</v>
      </c>
      <c r="Z14" s="12">
        <v>82.4</v>
      </c>
      <c r="AA14" s="12">
        <v>231.2</v>
      </c>
      <c r="AB14" s="12">
        <v>152.4</v>
      </c>
      <c r="AC14" s="12">
        <v>458.6</v>
      </c>
      <c r="AD14" s="12">
        <v>244.6</v>
      </c>
      <c r="AE14" s="12">
        <v>91.8</v>
      </c>
      <c r="AF14" s="12">
        <v>85.4</v>
      </c>
      <c r="AG14" s="12">
        <v>51.2</v>
      </c>
      <c r="AH14" s="12">
        <v>64.8</v>
      </c>
      <c r="AI14" s="12">
        <v>103.2</v>
      </c>
      <c r="AJ14" s="12">
        <v>16</v>
      </c>
      <c r="AK14" s="12">
        <v>51.8</v>
      </c>
      <c r="AL14" s="12">
        <v>172.4</v>
      </c>
      <c r="AM14" s="12">
        <v>15.2</v>
      </c>
      <c r="AN14" s="12">
        <v>94.6</v>
      </c>
      <c r="AO14" s="12">
        <v>22.2</v>
      </c>
      <c r="AP14" s="12">
        <v>29.2</v>
      </c>
      <c r="AQ14" s="12">
        <v>28.6</v>
      </c>
      <c r="AR14" s="12">
        <v>26.2</v>
      </c>
      <c r="AS14" s="12">
        <v>61.8</v>
      </c>
      <c r="AT14" s="13">
        <v>4554.2</v>
      </c>
      <c r="AU14" s="14"/>
      <c r="AW14" s="17" t="s">
        <v>45</v>
      </c>
      <c r="AX14" s="15">
        <f>SUM(AA32:AD37)</f>
        <v>15733.2</v>
      </c>
      <c r="AY14" s="15">
        <f>SUM(H32:K37,Z32:Z37)</f>
        <v>2276.6</v>
      </c>
      <c r="AZ14" s="15">
        <f>SUM(AE32:AJ37)</f>
        <v>6108.5999999999995</v>
      </c>
      <c r="BA14" s="15">
        <f>SUM(B32:G37)</f>
        <v>2055.8000000000002</v>
      </c>
      <c r="BB14" s="15">
        <f>SUM(T32:Y37,AM32:AN37)</f>
        <v>1297.7999999999997</v>
      </c>
      <c r="BC14" s="15">
        <f>SUM(L32:S37,AK32:AL37)</f>
        <v>1882.4000000000003</v>
      </c>
      <c r="BD14" s="14">
        <f>SUM(AO32:AR37)</f>
        <v>2065</v>
      </c>
      <c r="BE14" s="9">
        <f t="shared" si="0"/>
        <v>31419.399999999998</v>
      </c>
    </row>
    <row r="15" spans="1:57">
      <c r="A15" s="1" t="s">
        <v>12</v>
      </c>
      <c r="B15" s="12">
        <v>24.8</v>
      </c>
      <c r="C15" s="12">
        <v>42</v>
      </c>
      <c r="D15" s="12">
        <v>16.600000000000001</v>
      </c>
      <c r="E15" s="12">
        <v>16.399999999999999</v>
      </c>
      <c r="F15" s="12">
        <v>75.599999999999994</v>
      </c>
      <c r="G15" s="12">
        <v>28.6</v>
      </c>
      <c r="H15" s="12">
        <v>51.6</v>
      </c>
      <c r="I15" s="12">
        <v>77.599999999999994</v>
      </c>
      <c r="J15" s="12">
        <v>106.6</v>
      </c>
      <c r="K15" s="12">
        <v>98.2</v>
      </c>
      <c r="L15" s="12">
        <v>143.6</v>
      </c>
      <c r="M15" s="12">
        <v>109</v>
      </c>
      <c r="N15" s="12">
        <v>10.199999999999999</v>
      </c>
      <c r="O15" s="12">
        <v>102.2</v>
      </c>
      <c r="P15" s="12">
        <v>75.2</v>
      </c>
      <c r="Q15" s="12">
        <v>37.4</v>
      </c>
      <c r="R15" s="12">
        <v>36</v>
      </c>
      <c r="S15" s="12">
        <v>59</v>
      </c>
      <c r="T15" s="12">
        <v>16</v>
      </c>
      <c r="U15" s="12">
        <v>9</v>
      </c>
      <c r="V15" s="12">
        <v>12.6</v>
      </c>
      <c r="W15" s="12">
        <v>3.6</v>
      </c>
      <c r="X15" s="12">
        <v>1.6</v>
      </c>
      <c r="Y15" s="12">
        <v>11.2</v>
      </c>
      <c r="Z15" s="12">
        <v>27.4</v>
      </c>
      <c r="AA15" s="12">
        <v>131.6</v>
      </c>
      <c r="AB15" s="12">
        <v>140</v>
      </c>
      <c r="AC15" s="12">
        <v>333.6</v>
      </c>
      <c r="AD15" s="12">
        <v>118.4</v>
      </c>
      <c r="AE15" s="12">
        <v>51.6</v>
      </c>
      <c r="AF15" s="12">
        <v>49.8</v>
      </c>
      <c r="AG15" s="12">
        <v>15.4</v>
      </c>
      <c r="AH15" s="12">
        <v>24.4</v>
      </c>
      <c r="AI15" s="12">
        <v>27.6</v>
      </c>
      <c r="AJ15" s="12">
        <v>5</v>
      </c>
      <c r="AK15" s="12">
        <v>26.2</v>
      </c>
      <c r="AL15" s="12">
        <v>29.6</v>
      </c>
      <c r="AM15" s="12">
        <v>4.2</v>
      </c>
      <c r="AN15" s="12">
        <v>17.600000000000001</v>
      </c>
      <c r="AO15" s="12">
        <v>3.6</v>
      </c>
      <c r="AP15" s="12">
        <v>8.6</v>
      </c>
      <c r="AQ15" s="12">
        <v>23.6</v>
      </c>
      <c r="AR15" s="12">
        <v>10.8</v>
      </c>
      <c r="AS15" s="12">
        <v>23.4</v>
      </c>
      <c r="AT15" s="13">
        <v>2236.9999999999991</v>
      </c>
      <c r="AU15" s="14"/>
      <c r="AW15" s="17" t="s">
        <v>46</v>
      </c>
      <c r="AX15" s="15">
        <f>SUM(AA3:AD8)</f>
        <v>6808.0000000000009</v>
      </c>
      <c r="AY15" s="15">
        <f>SUM(H3:K8,Z3:Z8)</f>
        <v>2637.4</v>
      </c>
      <c r="AZ15" s="15">
        <f>SUM(AE3:AJ8)</f>
        <v>2067.6</v>
      </c>
      <c r="BA15" s="15">
        <f>SUM(B3:G8)</f>
        <v>4003.3999999999987</v>
      </c>
      <c r="BB15" s="15">
        <f>SUM(T3:Y8,AM3:AN8)</f>
        <v>881.1999999999997</v>
      </c>
      <c r="BC15" s="15">
        <f>SUM(L3:S8,AK3:AL8)</f>
        <v>2528.5999999999995</v>
      </c>
      <c r="BD15" s="14">
        <f>SUM(AO3:AR8)</f>
        <v>737.6</v>
      </c>
      <c r="BE15" s="9">
        <f t="shared" si="0"/>
        <v>19663.8</v>
      </c>
    </row>
    <row r="16" spans="1:57">
      <c r="A16" s="1" t="s">
        <v>13</v>
      </c>
      <c r="B16" s="12">
        <v>25.8</v>
      </c>
      <c r="C16" s="12">
        <v>39.799999999999997</v>
      </c>
      <c r="D16" s="12">
        <v>17.600000000000001</v>
      </c>
      <c r="E16" s="12">
        <v>13</v>
      </c>
      <c r="F16" s="12">
        <v>83</v>
      </c>
      <c r="G16" s="12">
        <v>34.4</v>
      </c>
      <c r="H16" s="12">
        <v>70</v>
      </c>
      <c r="I16" s="12">
        <v>70</v>
      </c>
      <c r="J16" s="12">
        <v>138.80000000000001</v>
      </c>
      <c r="K16" s="12">
        <v>104.4</v>
      </c>
      <c r="L16" s="12">
        <v>244.2</v>
      </c>
      <c r="M16" s="12">
        <v>202.8</v>
      </c>
      <c r="N16" s="12">
        <v>104.4</v>
      </c>
      <c r="O16" s="12">
        <v>10.6</v>
      </c>
      <c r="P16" s="12">
        <v>140.6</v>
      </c>
      <c r="Q16" s="12">
        <v>81.400000000000006</v>
      </c>
      <c r="R16" s="12">
        <v>69.8</v>
      </c>
      <c r="S16" s="12">
        <v>116.4</v>
      </c>
      <c r="T16" s="12">
        <v>21.2</v>
      </c>
      <c r="U16" s="12">
        <v>6.6</v>
      </c>
      <c r="V16" s="12">
        <v>8.1999999999999993</v>
      </c>
      <c r="W16" s="12">
        <v>2</v>
      </c>
      <c r="X16" s="12">
        <v>4</v>
      </c>
      <c r="Y16" s="12">
        <v>10.8</v>
      </c>
      <c r="Z16" s="12">
        <v>34.200000000000003</v>
      </c>
      <c r="AA16" s="12">
        <v>136.4</v>
      </c>
      <c r="AB16" s="12">
        <v>131.6</v>
      </c>
      <c r="AC16" s="12">
        <v>365.2</v>
      </c>
      <c r="AD16" s="12">
        <v>116</v>
      </c>
      <c r="AE16" s="12">
        <v>44.2</v>
      </c>
      <c r="AF16" s="12">
        <v>38.799999999999997</v>
      </c>
      <c r="AG16" s="12">
        <v>17.600000000000001</v>
      </c>
      <c r="AH16" s="12">
        <v>30.6</v>
      </c>
      <c r="AI16" s="12">
        <v>30.8</v>
      </c>
      <c r="AJ16" s="12">
        <v>7.8</v>
      </c>
      <c r="AK16" s="12">
        <v>62.2</v>
      </c>
      <c r="AL16" s="12">
        <v>85.2</v>
      </c>
      <c r="AM16" s="12">
        <v>3.6</v>
      </c>
      <c r="AN16" s="12">
        <v>27.2</v>
      </c>
      <c r="AO16" s="12">
        <v>5.6</v>
      </c>
      <c r="AP16" s="12">
        <v>11.6</v>
      </c>
      <c r="AQ16" s="12">
        <v>17.399999999999999</v>
      </c>
      <c r="AR16" s="12">
        <v>6.8</v>
      </c>
      <c r="AS16" s="12">
        <v>71</v>
      </c>
      <c r="AT16" s="13">
        <v>2863.5999999999995</v>
      </c>
      <c r="AU16" s="14"/>
      <c r="AW16" s="17" t="s">
        <v>47</v>
      </c>
      <c r="AX16" s="15">
        <f>SUM(AA21:AD26,AA40:AD41)</f>
        <v>6440.5999999999985</v>
      </c>
      <c r="AY16" s="15">
        <f>SUM(H21:K26,H40:K41,Z21:Z26,Z40:Z41)</f>
        <v>1318.2</v>
      </c>
      <c r="AZ16" s="15">
        <f>SUM(AE21:AJ26,AE40:AJ41)</f>
        <v>1304.6000000000001</v>
      </c>
      <c r="BA16" s="15">
        <f>SUM(B21:G26,B40:G41)</f>
        <v>951.19999999999982</v>
      </c>
      <c r="BB16" s="15">
        <f>SUM(T21:Y26,T40:Y41,AM21:AN26,AM40:AN41)</f>
        <v>2874.5999999999995</v>
      </c>
      <c r="BC16" s="15">
        <f>SUM(L21:S26,L40:S41,AK21:AL26,AK40:AL41)</f>
        <v>1158.1999999999998</v>
      </c>
      <c r="BD16" s="14">
        <f>SUM(AO21:AR26,AO40:AR41)</f>
        <v>716.80000000000018</v>
      </c>
      <c r="BE16" s="9">
        <f t="shared" si="0"/>
        <v>14764.199999999997</v>
      </c>
    </row>
    <row r="17" spans="1:57">
      <c r="A17" s="1" t="s">
        <v>14</v>
      </c>
      <c r="B17" s="12">
        <v>27.2</v>
      </c>
      <c r="C17" s="12">
        <v>34.799999999999997</v>
      </c>
      <c r="D17" s="12">
        <v>8.1999999999999993</v>
      </c>
      <c r="E17" s="12">
        <v>12.6</v>
      </c>
      <c r="F17" s="12">
        <v>64.2</v>
      </c>
      <c r="G17" s="12">
        <v>24.2</v>
      </c>
      <c r="H17" s="12">
        <v>50.8</v>
      </c>
      <c r="I17" s="12">
        <v>53.6</v>
      </c>
      <c r="J17" s="12">
        <v>69.599999999999994</v>
      </c>
      <c r="K17" s="12">
        <v>60.4</v>
      </c>
      <c r="L17" s="12">
        <v>137.19999999999999</v>
      </c>
      <c r="M17" s="12">
        <v>140.4</v>
      </c>
      <c r="N17" s="12">
        <v>87</v>
      </c>
      <c r="O17" s="12">
        <v>129.6</v>
      </c>
      <c r="P17" s="12">
        <v>8.1999999999999993</v>
      </c>
      <c r="Q17" s="12">
        <v>66.400000000000006</v>
      </c>
      <c r="R17" s="12">
        <v>83</v>
      </c>
      <c r="S17" s="12">
        <v>132</v>
      </c>
      <c r="T17" s="12">
        <v>16.399999999999999</v>
      </c>
      <c r="U17" s="12">
        <v>6.6</v>
      </c>
      <c r="V17" s="12">
        <v>11.4</v>
      </c>
      <c r="W17" s="12">
        <v>3.4</v>
      </c>
      <c r="X17" s="12">
        <v>3.2</v>
      </c>
      <c r="Y17" s="12">
        <v>8.6</v>
      </c>
      <c r="Z17" s="12">
        <v>17</v>
      </c>
      <c r="AA17" s="12">
        <v>109.4</v>
      </c>
      <c r="AB17" s="12">
        <v>75</v>
      </c>
      <c r="AC17" s="12">
        <v>225.8</v>
      </c>
      <c r="AD17" s="12">
        <v>74.8</v>
      </c>
      <c r="AE17" s="12">
        <v>32.4</v>
      </c>
      <c r="AF17" s="12">
        <v>31</v>
      </c>
      <c r="AG17" s="12">
        <v>10</v>
      </c>
      <c r="AH17" s="12">
        <v>16.600000000000001</v>
      </c>
      <c r="AI17" s="12">
        <v>20.6</v>
      </c>
      <c r="AJ17" s="12">
        <v>6</v>
      </c>
      <c r="AK17" s="12">
        <v>22</v>
      </c>
      <c r="AL17" s="12">
        <v>36.200000000000003</v>
      </c>
      <c r="AM17" s="12">
        <v>3.6</v>
      </c>
      <c r="AN17" s="12">
        <v>26.2</v>
      </c>
      <c r="AO17" s="12">
        <v>3.6</v>
      </c>
      <c r="AP17" s="12">
        <v>8.6</v>
      </c>
      <c r="AQ17" s="12">
        <v>10.8</v>
      </c>
      <c r="AR17" s="12">
        <v>7.4</v>
      </c>
      <c r="AS17" s="12">
        <v>24.6</v>
      </c>
      <c r="AT17" s="13">
        <v>2000.6</v>
      </c>
      <c r="AU17" s="14"/>
      <c r="AW17" s="1" t="s">
        <v>48</v>
      </c>
      <c r="AX17" s="14">
        <f>SUM(AA13:AD20,AA38:AD39)</f>
        <v>8233.4</v>
      </c>
      <c r="AY17" s="14">
        <f>SUM(H13:K20,H38:K39,Z13:Z20,Z38:Z39)</f>
        <v>2927.3999999999996</v>
      </c>
      <c r="AZ17" s="14">
        <f>SUM(AE13:AJ20,AE38:AJ39)</f>
        <v>1989.7999999999995</v>
      </c>
      <c r="BA17" s="14">
        <f>SUM(B13:G20,B38:G39)</f>
        <v>2705.5999999999995</v>
      </c>
      <c r="BB17" s="14">
        <f>SUM(T13:Y20,T38:Y39,AM13:AN20,AM38:AN39)</f>
        <v>1164.6000000000006</v>
      </c>
      <c r="BC17" s="14">
        <f>SUM(L13:S20,L38:S39,AK13:AL20,AK38:AL39)</f>
        <v>7561.6</v>
      </c>
      <c r="BD17" s="14">
        <f>SUM(AO13:AR20,AO38:AR39)</f>
        <v>528.19999999999993</v>
      </c>
      <c r="BE17" s="9">
        <f t="shared" si="0"/>
        <v>25110.600000000002</v>
      </c>
    </row>
    <row r="18" spans="1:57">
      <c r="A18" s="1" t="s">
        <v>15</v>
      </c>
      <c r="B18" s="12">
        <v>12.6</v>
      </c>
      <c r="C18" s="12">
        <v>16.600000000000001</v>
      </c>
      <c r="D18" s="12">
        <v>8.4</v>
      </c>
      <c r="E18" s="12">
        <v>6.2</v>
      </c>
      <c r="F18" s="12">
        <v>37</v>
      </c>
      <c r="G18" s="12">
        <v>12</v>
      </c>
      <c r="H18" s="12">
        <v>22.6</v>
      </c>
      <c r="I18" s="12">
        <v>26.4</v>
      </c>
      <c r="J18" s="12">
        <v>38</v>
      </c>
      <c r="K18" s="12">
        <v>23.4</v>
      </c>
      <c r="L18" s="12">
        <v>68.599999999999994</v>
      </c>
      <c r="M18" s="12">
        <v>74.599999999999994</v>
      </c>
      <c r="N18" s="12">
        <v>39</v>
      </c>
      <c r="O18" s="12">
        <v>85.6</v>
      </c>
      <c r="P18" s="12">
        <v>66.8</v>
      </c>
      <c r="Q18" s="12">
        <v>4.8</v>
      </c>
      <c r="R18" s="12">
        <v>34</v>
      </c>
      <c r="S18" s="12">
        <v>75.8</v>
      </c>
      <c r="T18" s="12">
        <v>11</v>
      </c>
      <c r="U18" s="12">
        <v>2.8</v>
      </c>
      <c r="V18" s="12">
        <v>7</v>
      </c>
      <c r="W18" s="12">
        <v>2</v>
      </c>
      <c r="X18" s="12">
        <v>1.6</v>
      </c>
      <c r="Y18" s="12">
        <v>5.2</v>
      </c>
      <c r="Z18" s="12">
        <v>8.8000000000000007</v>
      </c>
      <c r="AA18" s="12">
        <v>62</v>
      </c>
      <c r="AB18" s="12">
        <v>59.8</v>
      </c>
      <c r="AC18" s="12">
        <v>143.19999999999999</v>
      </c>
      <c r="AD18" s="12">
        <v>56.4</v>
      </c>
      <c r="AE18" s="12">
        <v>22.4</v>
      </c>
      <c r="AF18" s="12">
        <v>22.4</v>
      </c>
      <c r="AG18" s="12">
        <v>5.8</v>
      </c>
      <c r="AH18" s="12">
        <v>12.4</v>
      </c>
      <c r="AI18" s="12">
        <v>18</v>
      </c>
      <c r="AJ18" s="12">
        <v>4</v>
      </c>
      <c r="AK18" s="12">
        <v>16</v>
      </c>
      <c r="AL18" s="12">
        <v>26.4</v>
      </c>
      <c r="AM18" s="12">
        <v>1.6</v>
      </c>
      <c r="AN18" s="12">
        <v>14.4</v>
      </c>
      <c r="AO18" s="12">
        <v>3.2</v>
      </c>
      <c r="AP18" s="12">
        <v>7.2</v>
      </c>
      <c r="AQ18" s="12">
        <v>6.2</v>
      </c>
      <c r="AR18" s="12">
        <v>4.2</v>
      </c>
      <c r="AS18" s="12">
        <v>12.2</v>
      </c>
      <c r="AT18" s="13">
        <v>1188.6000000000001</v>
      </c>
      <c r="AU18" s="14"/>
      <c r="AW18" s="9" t="s">
        <v>58</v>
      </c>
      <c r="AX18" s="15">
        <f>SUM(AA42:AD45)</f>
        <v>4508</v>
      </c>
      <c r="AY18" s="9">
        <f>SUM(Z42:Z45,H42:K45)</f>
        <v>440.2</v>
      </c>
      <c r="AZ18" s="9">
        <f>SUM(AE42:AJ45)</f>
        <v>2123.7999999999997</v>
      </c>
      <c r="BA18" s="9">
        <f>SUM(B42:G45)</f>
        <v>765.6</v>
      </c>
      <c r="BB18" s="9">
        <f>SUM(T42:Y45, AM42:AN45)</f>
        <v>662.00000000000011</v>
      </c>
      <c r="BC18" s="9">
        <f>SUM(AK42:AL45,L42:S45)</f>
        <v>466.60000000000008</v>
      </c>
      <c r="BD18" s="9">
        <f>SUM(AO42:AR45)</f>
        <v>849.4</v>
      </c>
      <c r="BE18" s="9">
        <f t="shared" si="0"/>
        <v>9815.6</v>
      </c>
    </row>
    <row r="19" spans="1:57">
      <c r="A19" s="1" t="s">
        <v>16</v>
      </c>
      <c r="B19" s="12">
        <v>12.4</v>
      </c>
      <c r="C19" s="12">
        <v>21</v>
      </c>
      <c r="D19" s="12">
        <v>4.5999999999999996</v>
      </c>
      <c r="E19" s="12">
        <v>9.6</v>
      </c>
      <c r="F19" s="12">
        <v>65.599999999999994</v>
      </c>
      <c r="G19" s="12">
        <v>16</v>
      </c>
      <c r="H19" s="12">
        <v>16.8</v>
      </c>
      <c r="I19" s="12">
        <v>36</v>
      </c>
      <c r="J19" s="12">
        <v>56</v>
      </c>
      <c r="K19" s="12">
        <v>43.6</v>
      </c>
      <c r="L19" s="12">
        <v>49</v>
      </c>
      <c r="M19" s="12">
        <v>83.2</v>
      </c>
      <c r="N19" s="12">
        <v>43</v>
      </c>
      <c r="O19" s="12">
        <v>76.2</v>
      </c>
      <c r="P19" s="12">
        <v>84</v>
      </c>
      <c r="Q19" s="12">
        <v>36.6</v>
      </c>
      <c r="R19" s="12">
        <v>8.1999999999999993</v>
      </c>
      <c r="S19" s="12">
        <v>88.2</v>
      </c>
      <c r="T19" s="12">
        <v>10.8</v>
      </c>
      <c r="U19" s="12">
        <v>8</v>
      </c>
      <c r="V19" s="12">
        <v>8.4</v>
      </c>
      <c r="W19" s="12">
        <v>5.2</v>
      </c>
      <c r="X19" s="12">
        <v>3.6</v>
      </c>
      <c r="Y19" s="12">
        <v>7.2</v>
      </c>
      <c r="Z19" s="12">
        <v>8.1999999999999993</v>
      </c>
      <c r="AA19" s="12">
        <v>95</v>
      </c>
      <c r="AB19" s="12">
        <v>88.2</v>
      </c>
      <c r="AC19" s="12">
        <v>233.4</v>
      </c>
      <c r="AD19" s="12">
        <v>64</v>
      </c>
      <c r="AE19" s="12">
        <v>26.2</v>
      </c>
      <c r="AF19" s="12">
        <v>19.600000000000001</v>
      </c>
      <c r="AG19" s="12">
        <v>7.4</v>
      </c>
      <c r="AH19" s="12">
        <v>13.8</v>
      </c>
      <c r="AI19" s="12">
        <v>25</v>
      </c>
      <c r="AJ19" s="12">
        <v>5.2</v>
      </c>
      <c r="AK19" s="12">
        <v>10.8</v>
      </c>
      <c r="AL19" s="12">
        <v>18.8</v>
      </c>
      <c r="AM19" s="12">
        <v>3.8</v>
      </c>
      <c r="AN19" s="12">
        <v>14</v>
      </c>
      <c r="AO19" s="12">
        <v>6.6</v>
      </c>
      <c r="AP19" s="12">
        <v>4.5999999999999996</v>
      </c>
      <c r="AQ19" s="12">
        <v>11.8</v>
      </c>
      <c r="AR19" s="12">
        <v>4.4000000000000004</v>
      </c>
      <c r="AS19" s="12">
        <v>11.6</v>
      </c>
      <c r="AT19" s="13">
        <v>1465.6</v>
      </c>
      <c r="AU19" s="14"/>
      <c r="AW19" s="9" t="s">
        <v>49</v>
      </c>
      <c r="AX19" s="15">
        <f>SUM(AX12:AX18)</f>
        <v>51594.6</v>
      </c>
      <c r="AY19" s="9">
        <f t="shared" ref="AY19:BD19" si="1">SUM(AY12:AY18)</f>
        <v>18515.600000000002</v>
      </c>
      <c r="AZ19" s="9">
        <f t="shared" si="1"/>
        <v>32379.399999999998</v>
      </c>
      <c r="BA19" s="9">
        <f t="shared" si="1"/>
        <v>20218.999999999996</v>
      </c>
      <c r="BB19" s="9">
        <f t="shared" si="1"/>
        <v>14862.6</v>
      </c>
      <c r="BC19" s="9">
        <f t="shared" si="1"/>
        <v>24845.599999999999</v>
      </c>
      <c r="BD19" s="9">
        <f t="shared" si="1"/>
        <v>10484.800000000001</v>
      </c>
      <c r="BE19" s="9">
        <f t="shared" si="0"/>
        <v>172901.59999999998</v>
      </c>
    </row>
    <row r="20" spans="1:57">
      <c r="A20" s="1" t="s">
        <v>17</v>
      </c>
      <c r="B20" s="12">
        <v>29.2</v>
      </c>
      <c r="C20" s="12">
        <v>46.6</v>
      </c>
      <c r="D20" s="12">
        <v>21.6</v>
      </c>
      <c r="E20" s="12">
        <v>26.4</v>
      </c>
      <c r="F20" s="12">
        <v>236.2</v>
      </c>
      <c r="G20" s="12">
        <v>36.6</v>
      </c>
      <c r="H20" s="12">
        <v>38.799999999999997</v>
      </c>
      <c r="I20" s="12">
        <v>72</v>
      </c>
      <c r="J20" s="12">
        <v>100</v>
      </c>
      <c r="K20" s="12">
        <v>56.6</v>
      </c>
      <c r="L20" s="12">
        <v>97</v>
      </c>
      <c r="M20" s="12">
        <v>162.19999999999999</v>
      </c>
      <c r="N20" s="12">
        <v>57.6</v>
      </c>
      <c r="O20" s="12">
        <v>119.4</v>
      </c>
      <c r="P20" s="12">
        <v>135.6</v>
      </c>
      <c r="Q20" s="12">
        <v>81.599999999999994</v>
      </c>
      <c r="R20" s="12">
        <v>90.8</v>
      </c>
      <c r="S20" s="12">
        <v>20.8</v>
      </c>
      <c r="T20" s="12">
        <v>25.2</v>
      </c>
      <c r="U20" s="12">
        <v>20.2</v>
      </c>
      <c r="V20" s="12">
        <v>22.8</v>
      </c>
      <c r="W20" s="12">
        <v>8.1999999999999993</v>
      </c>
      <c r="X20" s="12">
        <v>7.6</v>
      </c>
      <c r="Y20" s="12">
        <v>21.2</v>
      </c>
      <c r="Z20" s="12">
        <v>14.6</v>
      </c>
      <c r="AA20" s="12">
        <v>175.8</v>
      </c>
      <c r="AB20" s="12">
        <v>184.6</v>
      </c>
      <c r="AC20" s="12">
        <v>501.8</v>
      </c>
      <c r="AD20" s="12">
        <v>155</v>
      </c>
      <c r="AE20" s="12">
        <v>48.6</v>
      </c>
      <c r="AF20" s="12">
        <v>42.2</v>
      </c>
      <c r="AG20" s="12">
        <v>22.4</v>
      </c>
      <c r="AH20" s="12">
        <v>22.8</v>
      </c>
      <c r="AI20" s="12">
        <v>45.8</v>
      </c>
      <c r="AJ20" s="12">
        <v>5.2</v>
      </c>
      <c r="AK20" s="12">
        <v>22.4</v>
      </c>
      <c r="AL20" s="12">
        <v>52.6</v>
      </c>
      <c r="AM20" s="12">
        <v>5</v>
      </c>
      <c r="AN20" s="12">
        <v>34.200000000000003</v>
      </c>
      <c r="AO20" s="12">
        <v>7.2</v>
      </c>
      <c r="AP20" s="12">
        <v>8</v>
      </c>
      <c r="AQ20" s="12">
        <v>33.4</v>
      </c>
      <c r="AR20" s="12">
        <v>8.8000000000000007</v>
      </c>
      <c r="AS20" s="12">
        <v>19.2</v>
      </c>
      <c r="AT20" s="13">
        <v>2943.7999999999993</v>
      </c>
      <c r="AU20" s="14"/>
      <c r="AW20" s="18"/>
      <c r="AX20" s="15"/>
    </row>
    <row r="21" spans="1:57">
      <c r="A21" s="1" t="s">
        <v>18</v>
      </c>
      <c r="B21" s="12">
        <v>28</v>
      </c>
      <c r="C21" s="12">
        <v>22</v>
      </c>
      <c r="D21" s="12">
        <v>6.6</v>
      </c>
      <c r="E21" s="12">
        <v>12.8</v>
      </c>
      <c r="F21" s="12">
        <v>55.4</v>
      </c>
      <c r="G21" s="12">
        <v>15.2</v>
      </c>
      <c r="H21" s="12">
        <v>50.4</v>
      </c>
      <c r="I21" s="12">
        <v>50.2</v>
      </c>
      <c r="J21" s="12">
        <v>63.8</v>
      </c>
      <c r="K21" s="12">
        <v>10</v>
      </c>
      <c r="L21" s="12">
        <v>42.4</v>
      </c>
      <c r="M21" s="12">
        <v>64.400000000000006</v>
      </c>
      <c r="N21" s="12">
        <v>15.6</v>
      </c>
      <c r="O21" s="12">
        <v>19</v>
      </c>
      <c r="P21" s="12">
        <v>15.4</v>
      </c>
      <c r="Q21" s="12">
        <v>12.8</v>
      </c>
      <c r="R21" s="12">
        <v>8.6</v>
      </c>
      <c r="S21" s="12">
        <v>21.2</v>
      </c>
      <c r="T21" s="12">
        <v>9.4</v>
      </c>
      <c r="U21" s="12">
        <v>50</v>
      </c>
      <c r="V21" s="12">
        <v>188.2</v>
      </c>
      <c r="W21" s="12">
        <v>62.4</v>
      </c>
      <c r="X21" s="12">
        <v>24.4</v>
      </c>
      <c r="Y21" s="12">
        <v>45.2</v>
      </c>
      <c r="Z21" s="12">
        <v>5.4</v>
      </c>
      <c r="AA21" s="12">
        <v>149.4</v>
      </c>
      <c r="AB21" s="12">
        <v>110.8</v>
      </c>
      <c r="AC21" s="12">
        <v>273.8</v>
      </c>
      <c r="AD21" s="12">
        <v>116.8</v>
      </c>
      <c r="AE21" s="12">
        <v>39.4</v>
      </c>
      <c r="AF21" s="12">
        <v>43</v>
      </c>
      <c r="AG21" s="12">
        <v>23.8</v>
      </c>
      <c r="AH21" s="12">
        <v>23.4</v>
      </c>
      <c r="AI21" s="12">
        <v>29.8</v>
      </c>
      <c r="AJ21" s="12">
        <v>10</v>
      </c>
      <c r="AK21" s="12">
        <v>3.2</v>
      </c>
      <c r="AL21" s="12">
        <v>5.4</v>
      </c>
      <c r="AM21" s="12">
        <v>15.6</v>
      </c>
      <c r="AN21" s="12">
        <v>198</v>
      </c>
      <c r="AO21" s="12">
        <v>8.6</v>
      </c>
      <c r="AP21" s="12">
        <v>9.6</v>
      </c>
      <c r="AQ21" s="12">
        <v>47</v>
      </c>
      <c r="AR21" s="12">
        <v>13.6</v>
      </c>
      <c r="AS21" s="12">
        <v>4</v>
      </c>
      <c r="AT21" s="13">
        <v>2023.9999999999998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>
        <v>8.1999999999999993</v>
      </c>
      <c r="C22" s="12">
        <v>10.6</v>
      </c>
      <c r="D22" s="12">
        <v>6.4</v>
      </c>
      <c r="E22" s="12">
        <v>13.6</v>
      </c>
      <c r="F22" s="12">
        <v>53.6</v>
      </c>
      <c r="G22" s="12">
        <v>12</v>
      </c>
      <c r="H22" s="12">
        <v>37.4</v>
      </c>
      <c r="I22" s="12">
        <v>40.799999999999997</v>
      </c>
      <c r="J22" s="12">
        <v>47.8</v>
      </c>
      <c r="K22" s="12">
        <v>9.1999999999999993</v>
      </c>
      <c r="L22" s="12">
        <v>21.6</v>
      </c>
      <c r="M22" s="12">
        <v>44.6</v>
      </c>
      <c r="N22" s="12">
        <v>8.8000000000000007</v>
      </c>
      <c r="O22" s="12">
        <v>7.2</v>
      </c>
      <c r="P22" s="12">
        <v>5.6</v>
      </c>
      <c r="Q22" s="12">
        <v>2.8</v>
      </c>
      <c r="R22" s="12">
        <v>5</v>
      </c>
      <c r="S22" s="12">
        <v>16.8</v>
      </c>
      <c r="T22" s="12">
        <v>55.6</v>
      </c>
      <c r="U22" s="12">
        <v>12.8</v>
      </c>
      <c r="V22" s="12">
        <v>95.4</v>
      </c>
      <c r="W22" s="12">
        <v>22.6</v>
      </c>
      <c r="X22" s="12">
        <v>17</v>
      </c>
      <c r="Y22" s="12">
        <v>51.6</v>
      </c>
      <c r="Z22" s="12">
        <v>5.8</v>
      </c>
      <c r="AA22" s="12">
        <v>190.6</v>
      </c>
      <c r="AB22" s="12">
        <v>162.4</v>
      </c>
      <c r="AC22" s="12">
        <v>319.60000000000002</v>
      </c>
      <c r="AD22" s="12">
        <v>135.19999999999999</v>
      </c>
      <c r="AE22" s="12">
        <v>42</v>
      </c>
      <c r="AF22" s="12">
        <v>33.6</v>
      </c>
      <c r="AG22" s="12">
        <v>18.399999999999999</v>
      </c>
      <c r="AH22" s="12">
        <v>17.399999999999999</v>
      </c>
      <c r="AI22" s="12">
        <v>27.6</v>
      </c>
      <c r="AJ22" s="12">
        <v>5</v>
      </c>
      <c r="AK22" s="12">
        <v>3.4</v>
      </c>
      <c r="AL22" s="12">
        <v>3</v>
      </c>
      <c r="AM22" s="12">
        <v>5.8</v>
      </c>
      <c r="AN22" s="12">
        <v>63.6</v>
      </c>
      <c r="AO22" s="12">
        <v>7.8</v>
      </c>
      <c r="AP22" s="12">
        <v>8.8000000000000007</v>
      </c>
      <c r="AQ22" s="12">
        <v>66</v>
      </c>
      <c r="AR22" s="12">
        <v>14.8</v>
      </c>
      <c r="AS22" s="12">
        <v>2.6</v>
      </c>
      <c r="AT22" s="13">
        <v>1740.3999999999999</v>
      </c>
      <c r="AU22" s="14"/>
      <c r="AW22" s="17" t="s">
        <v>43</v>
      </c>
      <c r="AX22" s="15">
        <f>AX12</f>
        <v>2456</v>
      </c>
      <c r="AY22" s="15"/>
      <c r="AZ22" s="15"/>
    </row>
    <row r="23" spans="1:57">
      <c r="A23" s="1" t="s">
        <v>20</v>
      </c>
      <c r="B23" s="12">
        <v>15.6</v>
      </c>
      <c r="C23" s="12">
        <v>25.4</v>
      </c>
      <c r="D23" s="12">
        <v>16.8</v>
      </c>
      <c r="E23" s="12">
        <v>21.6</v>
      </c>
      <c r="F23" s="12">
        <v>89.2</v>
      </c>
      <c r="G23" s="12">
        <v>16.8</v>
      </c>
      <c r="H23" s="12">
        <v>51.8</v>
      </c>
      <c r="I23" s="12">
        <v>69.2</v>
      </c>
      <c r="J23" s="12">
        <v>69.2</v>
      </c>
      <c r="K23" s="12">
        <v>11.2</v>
      </c>
      <c r="L23" s="12">
        <v>34.6</v>
      </c>
      <c r="M23" s="12">
        <v>53.4</v>
      </c>
      <c r="N23" s="12">
        <v>15.4</v>
      </c>
      <c r="O23" s="12">
        <v>5.4</v>
      </c>
      <c r="P23" s="12">
        <v>10.4</v>
      </c>
      <c r="Q23" s="12">
        <v>7.2</v>
      </c>
      <c r="R23" s="12">
        <v>6.4</v>
      </c>
      <c r="S23" s="12">
        <v>18.600000000000001</v>
      </c>
      <c r="T23" s="12">
        <v>214</v>
      </c>
      <c r="U23" s="12">
        <v>95.6</v>
      </c>
      <c r="V23" s="12">
        <v>9.6</v>
      </c>
      <c r="W23" s="12">
        <v>55.8</v>
      </c>
      <c r="X23" s="12">
        <v>32.6</v>
      </c>
      <c r="Y23" s="12">
        <v>95</v>
      </c>
      <c r="Z23" s="12">
        <v>7.2</v>
      </c>
      <c r="AA23" s="12">
        <v>267.2</v>
      </c>
      <c r="AB23" s="12">
        <v>231.8</v>
      </c>
      <c r="AC23" s="12">
        <v>473.8</v>
      </c>
      <c r="AD23" s="12">
        <v>221.6</v>
      </c>
      <c r="AE23" s="12">
        <v>52.6</v>
      </c>
      <c r="AF23" s="12">
        <v>38.4</v>
      </c>
      <c r="AG23" s="12">
        <v>22.6</v>
      </c>
      <c r="AH23" s="12">
        <v>16.399999999999999</v>
      </c>
      <c r="AI23" s="12">
        <v>27.4</v>
      </c>
      <c r="AJ23" s="12">
        <v>9.4</v>
      </c>
      <c r="AK23" s="12">
        <v>4</v>
      </c>
      <c r="AL23" s="12">
        <v>5.8</v>
      </c>
      <c r="AM23" s="12">
        <v>26.2</v>
      </c>
      <c r="AN23" s="12">
        <v>121.4</v>
      </c>
      <c r="AO23" s="12">
        <v>8.4</v>
      </c>
      <c r="AP23" s="12">
        <v>10</v>
      </c>
      <c r="AQ23" s="12">
        <v>85.4</v>
      </c>
      <c r="AR23" s="12">
        <v>21.6</v>
      </c>
      <c r="AS23" s="12">
        <v>3.8</v>
      </c>
      <c r="AT23" s="13">
        <v>2695.8000000000006</v>
      </c>
      <c r="AU23" s="14"/>
      <c r="AW23" s="17" t="s">
        <v>44</v>
      </c>
      <c r="AX23" s="15">
        <f>AX13+AY12</f>
        <v>15265.400000000001</v>
      </c>
      <c r="AY23" s="15">
        <f>AY13</f>
        <v>1065.8000000000002</v>
      </c>
      <c r="AZ23" s="15"/>
      <c r="BA23" s="15"/>
    </row>
    <row r="24" spans="1:57">
      <c r="A24" s="1" t="s">
        <v>21</v>
      </c>
      <c r="B24" s="12">
        <v>6.2</v>
      </c>
      <c r="C24" s="12">
        <v>6</v>
      </c>
      <c r="D24" s="12">
        <v>12</v>
      </c>
      <c r="E24" s="12">
        <v>7.2</v>
      </c>
      <c r="F24" s="12">
        <v>49</v>
      </c>
      <c r="G24" s="12">
        <v>10.199999999999999</v>
      </c>
      <c r="H24" s="12">
        <v>22.6</v>
      </c>
      <c r="I24" s="12">
        <v>31.6</v>
      </c>
      <c r="J24" s="12">
        <v>32.4</v>
      </c>
      <c r="K24" s="12">
        <v>5.4</v>
      </c>
      <c r="L24" s="12">
        <v>22.8</v>
      </c>
      <c r="M24" s="12">
        <v>32.200000000000003</v>
      </c>
      <c r="N24" s="12">
        <v>3.8</v>
      </c>
      <c r="O24" s="12">
        <v>2.6</v>
      </c>
      <c r="P24" s="12">
        <v>2.2000000000000002</v>
      </c>
      <c r="Q24" s="12">
        <v>2.6</v>
      </c>
      <c r="R24" s="12">
        <v>5</v>
      </c>
      <c r="S24" s="12">
        <v>6.6</v>
      </c>
      <c r="T24" s="12">
        <v>75</v>
      </c>
      <c r="U24" s="12">
        <v>24</v>
      </c>
      <c r="V24" s="12">
        <v>45.8</v>
      </c>
      <c r="W24" s="12">
        <v>6.4</v>
      </c>
      <c r="X24" s="12">
        <v>9.4</v>
      </c>
      <c r="Y24" s="12">
        <v>52.6</v>
      </c>
      <c r="Z24" s="12">
        <v>3</v>
      </c>
      <c r="AA24" s="12">
        <v>166</v>
      </c>
      <c r="AB24" s="12">
        <v>149.19999999999999</v>
      </c>
      <c r="AC24" s="12">
        <v>260.2</v>
      </c>
      <c r="AD24" s="12">
        <v>161</v>
      </c>
      <c r="AE24" s="12">
        <v>30</v>
      </c>
      <c r="AF24" s="12">
        <v>17.2</v>
      </c>
      <c r="AG24" s="12">
        <v>10.8</v>
      </c>
      <c r="AH24" s="12">
        <v>7</v>
      </c>
      <c r="AI24" s="12">
        <v>12.6</v>
      </c>
      <c r="AJ24" s="12">
        <v>2.2000000000000002</v>
      </c>
      <c r="AK24" s="12">
        <v>3</v>
      </c>
      <c r="AL24" s="12">
        <v>2.6</v>
      </c>
      <c r="AM24" s="12">
        <v>7</v>
      </c>
      <c r="AN24" s="12">
        <v>24.6</v>
      </c>
      <c r="AO24" s="12">
        <v>3</v>
      </c>
      <c r="AP24" s="12">
        <v>3.6</v>
      </c>
      <c r="AQ24" s="12">
        <v>54.6</v>
      </c>
      <c r="AR24" s="12">
        <v>12.8</v>
      </c>
      <c r="AS24" s="12">
        <v>1</v>
      </c>
      <c r="AT24" s="13">
        <v>1404.9999999999995</v>
      </c>
      <c r="AU24" s="14"/>
      <c r="AW24" s="17" t="s">
        <v>45</v>
      </c>
      <c r="AX24" s="15">
        <f>AX14+AZ12</f>
        <v>32317.200000000004</v>
      </c>
      <c r="AY24" s="15">
        <f>AY14+AZ13</f>
        <v>4477.6000000000004</v>
      </c>
      <c r="AZ24" s="15">
        <f>AZ14</f>
        <v>6108.5999999999995</v>
      </c>
      <c r="BA24" s="15"/>
      <c r="BB24" s="15"/>
    </row>
    <row r="25" spans="1:57">
      <c r="A25" s="1" t="s">
        <v>22</v>
      </c>
      <c r="B25" s="12">
        <v>5.6</v>
      </c>
      <c r="C25" s="12">
        <v>5.4</v>
      </c>
      <c r="D25" s="12">
        <v>3.4</v>
      </c>
      <c r="E25" s="12">
        <v>2.8</v>
      </c>
      <c r="F25" s="12">
        <v>34</v>
      </c>
      <c r="G25" s="12">
        <v>6.4</v>
      </c>
      <c r="H25" s="12">
        <v>16.399999999999999</v>
      </c>
      <c r="I25" s="12">
        <v>20.399999999999999</v>
      </c>
      <c r="J25" s="12">
        <v>27.2</v>
      </c>
      <c r="K25" s="12">
        <v>6.4</v>
      </c>
      <c r="L25" s="12">
        <v>15</v>
      </c>
      <c r="M25" s="12">
        <v>21.4</v>
      </c>
      <c r="N25" s="12">
        <v>1.6</v>
      </c>
      <c r="O25" s="12">
        <v>2.8</v>
      </c>
      <c r="P25" s="12">
        <v>1</v>
      </c>
      <c r="Q25" s="12">
        <v>2.2000000000000002</v>
      </c>
      <c r="R25" s="12">
        <v>2.8</v>
      </c>
      <c r="S25" s="12">
        <v>4.5999999999999996</v>
      </c>
      <c r="T25" s="12">
        <v>26</v>
      </c>
      <c r="U25" s="12">
        <v>14.6</v>
      </c>
      <c r="V25" s="12">
        <v>30.6</v>
      </c>
      <c r="W25" s="12">
        <v>12.4</v>
      </c>
      <c r="X25" s="12">
        <v>4.8</v>
      </c>
      <c r="Y25" s="12">
        <v>41.4</v>
      </c>
      <c r="Z25" s="12">
        <v>1.4</v>
      </c>
      <c r="AA25" s="12">
        <v>124.6</v>
      </c>
      <c r="AB25" s="12">
        <v>104.4</v>
      </c>
      <c r="AC25" s="12">
        <v>195.2</v>
      </c>
      <c r="AD25" s="12">
        <v>102.4</v>
      </c>
      <c r="AE25" s="12">
        <v>24</v>
      </c>
      <c r="AF25" s="12">
        <v>21.2</v>
      </c>
      <c r="AG25" s="12">
        <v>8.6</v>
      </c>
      <c r="AH25" s="12">
        <v>6.2</v>
      </c>
      <c r="AI25" s="12">
        <v>8.8000000000000007</v>
      </c>
      <c r="AJ25" s="12">
        <v>3.8</v>
      </c>
      <c r="AK25" s="12">
        <v>1</v>
      </c>
      <c r="AL25" s="12">
        <v>2.6</v>
      </c>
      <c r="AM25" s="12">
        <v>4</v>
      </c>
      <c r="AN25" s="12">
        <v>9.6</v>
      </c>
      <c r="AO25" s="12">
        <v>3.2</v>
      </c>
      <c r="AP25" s="12">
        <v>2</v>
      </c>
      <c r="AQ25" s="12">
        <v>45.2</v>
      </c>
      <c r="AR25" s="12">
        <v>8.4</v>
      </c>
      <c r="AS25" s="12">
        <v>0.4</v>
      </c>
      <c r="AT25" s="13">
        <v>986.2</v>
      </c>
      <c r="AU25" s="14"/>
      <c r="AW25" s="17" t="s">
        <v>46</v>
      </c>
      <c r="AX25" s="15">
        <f>AX15+BA12</f>
        <v>13955.400000000001</v>
      </c>
      <c r="AY25" s="15">
        <f>AY15+BA13</f>
        <v>5227.3999999999996</v>
      </c>
      <c r="AZ25" s="15">
        <f>AZ15+BA14</f>
        <v>4123.3999999999996</v>
      </c>
      <c r="BA25" s="15">
        <f>BA15</f>
        <v>4003.3999999999987</v>
      </c>
      <c r="BB25" s="15"/>
      <c r="BC25" s="15"/>
      <c r="BD25" s="14"/>
    </row>
    <row r="26" spans="1:57">
      <c r="A26" s="1" t="s">
        <v>23</v>
      </c>
      <c r="B26" s="12">
        <v>14.4</v>
      </c>
      <c r="C26" s="12">
        <v>24.8</v>
      </c>
      <c r="D26" s="12">
        <v>36.6</v>
      </c>
      <c r="E26" s="12">
        <v>19.600000000000001</v>
      </c>
      <c r="F26" s="12">
        <v>57.2</v>
      </c>
      <c r="G26" s="12">
        <v>19.600000000000001</v>
      </c>
      <c r="H26" s="12">
        <v>54.4</v>
      </c>
      <c r="I26" s="12">
        <v>106.8</v>
      </c>
      <c r="J26" s="12">
        <v>95.8</v>
      </c>
      <c r="K26" s="12">
        <v>21</v>
      </c>
      <c r="L26" s="12">
        <v>46.6</v>
      </c>
      <c r="M26" s="12">
        <v>46.8</v>
      </c>
      <c r="N26" s="12">
        <v>11.4</v>
      </c>
      <c r="O26" s="12">
        <v>12.6</v>
      </c>
      <c r="P26" s="12">
        <v>8.8000000000000007</v>
      </c>
      <c r="Q26" s="12">
        <v>6</v>
      </c>
      <c r="R26" s="12">
        <v>6</v>
      </c>
      <c r="S26" s="12">
        <v>13.4</v>
      </c>
      <c r="T26" s="12">
        <v>41</v>
      </c>
      <c r="U26" s="12">
        <v>54.2</v>
      </c>
      <c r="V26" s="12">
        <v>92.2</v>
      </c>
      <c r="W26" s="12">
        <v>52.8</v>
      </c>
      <c r="X26" s="12">
        <v>44.2</v>
      </c>
      <c r="Y26" s="12">
        <v>20</v>
      </c>
      <c r="Z26" s="12">
        <v>16.399999999999999</v>
      </c>
      <c r="AA26" s="12">
        <v>291.8</v>
      </c>
      <c r="AB26" s="12">
        <v>280.8</v>
      </c>
      <c r="AC26" s="12">
        <v>584.20000000000005</v>
      </c>
      <c r="AD26" s="12">
        <v>314</v>
      </c>
      <c r="AE26" s="12">
        <v>163</v>
      </c>
      <c r="AF26" s="12">
        <v>122.2</v>
      </c>
      <c r="AG26" s="12">
        <v>31</v>
      </c>
      <c r="AH26" s="12">
        <v>20.2</v>
      </c>
      <c r="AI26" s="12">
        <v>19</v>
      </c>
      <c r="AJ26" s="12">
        <v>7.6</v>
      </c>
      <c r="AK26" s="12">
        <v>6.2</v>
      </c>
      <c r="AL26" s="12">
        <v>7.2</v>
      </c>
      <c r="AM26" s="12">
        <v>9.8000000000000007</v>
      </c>
      <c r="AN26" s="12">
        <v>24.2</v>
      </c>
      <c r="AO26" s="12">
        <v>5.6</v>
      </c>
      <c r="AP26" s="12">
        <v>3</v>
      </c>
      <c r="AQ26" s="12">
        <v>99.2</v>
      </c>
      <c r="AR26" s="12">
        <v>21.8</v>
      </c>
      <c r="AS26" s="12">
        <v>3.8</v>
      </c>
      <c r="AT26" s="13">
        <v>2937.1999999999994</v>
      </c>
      <c r="AU26" s="14"/>
      <c r="AW26" s="9" t="s">
        <v>47</v>
      </c>
      <c r="AX26" s="15">
        <f>AX16+BB12</f>
        <v>13179.4</v>
      </c>
      <c r="AY26" s="9">
        <f>AY16+BB13</f>
        <v>2561.8000000000002</v>
      </c>
      <c r="AZ26" s="9">
        <f>AZ16+BB14</f>
        <v>2602.3999999999996</v>
      </c>
      <c r="BA26" s="9">
        <f>BA16+BB15</f>
        <v>1832.3999999999996</v>
      </c>
      <c r="BB26" s="9">
        <f>BB16</f>
        <v>2874.5999999999995</v>
      </c>
    </row>
    <row r="27" spans="1:57">
      <c r="A27" s="1" t="s">
        <v>24</v>
      </c>
      <c r="B27" s="12">
        <v>17.399999999999999</v>
      </c>
      <c r="C27" s="12">
        <v>25.8</v>
      </c>
      <c r="D27" s="12">
        <v>13</v>
      </c>
      <c r="E27" s="12">
        <v>9.8000000000000007</v>
      </c>
      <c r="F27" s="12">
        <v>56.6</v>
      </c>
      <c r="G27" s="12">
        <v>30.2</v>
      </c>
      <c r="H27" s="12">
        <v>47.4</v>
      </c>
      <c r="I27" s="12">
        <v>39.6</v>
      </c>
      <c r="J27" s="12">
        <v>74</v>
      </c>
      <c r="K27" s="12">
        <v>17.2</v>
      </c>
      <c r="L27" s="12">
        <v>89.6</v>
      </c>
      <c r="M27" s="12">
        <v>68.2</v>
      </c>
      <c r="N27" s="12">
        <v>23.4</v>
      </c>
      <c r="O27" s="12">
        <v>29</v>
      </c>
      <c r="P27" s="12">
        <v>16.399999999999999</v>
      </c>
      <c r="Q27" s="12">
        <v>10.4</v>
      </c>
      <c r="R27" s="12">
        <v>7</v>
      </c>
      <c r="S27" s="12">
        <v>10</v>
      </c>
      <c r="T27" s="12">
        <v>7.4</v>
      </c>
      <c r="U27" s="12">
        <v>5.2</v>
      </c>
      <c r="V27" s="12">
        <v>4.5999999999999996</v>
      </c>
      <c r="W27" s="12">
        <v>3.4</v>
      </c>
      <c r="X27" s="12">
        <v>1.4</v>
      </c>
      <c r="Y27" s="12">
        <v>16</v>
      </c>
      <c r="Z27" s="12">
        <v>7.6</v>
      </c>
      <c r="AA27" s="12">
        <v>322.39999999999998</v>
      </c>
      <c r="AB27" s="12">
        <v>337.2</v>
      </c>
      <c r="AC27" s="12">
        <v>779.2</v>
      </c>
      <c r="AD27" s="12">
        <v>302</v>
      </c>
      <c r="AE27" s="12">
        <v>151</v>
      </c>
      <c r="AF27" s="12">
        <v>124.6</v>
      </c>
      <c r="AG27" s="12">
        <v>25.6</v>
      </c>
      <c r="AH27" s="12">
        <v>36.4</v>
      </c>
      <c r="AI27" s="12">
        <v>23.2</v>
      </c>
      <c r="AJ27" s="12">
        <v>6.8</v>
      </c>
      <c r="AK27" s="12">
        <v>5.6</v>
      </c>
      <c r="AL27" s="12">
        <v>10.6</v>
      </c>
      <c r="AM27" s="12">
        <v>1.4</v>
      </c>
      <c r="AN27" s="12">
        <v>22.8</v>
      </c>
      <c r="AO27" s="12">
        <v>3.2</v>
      </c>
      <c r="AP27" s="12">
        <v>7.2</v>
      </c>
      <c r="AQ27" s="12">
        <v>28.8</v>
      </c>
      <c r="AR27" s="12">
        <v>11</v>
      </c>
      <c r="AS27" s="12">
        <v>3.6</v>
      </c>
      <c r="AT27" s="13">
        <v>2833.1999999999994</v>
      </c>
      <c r="AU27" s="14"/>
      <c r="AW27" s="9" t="s">
        <v>48</v>
      </c>
      <c r="AX27" s="15">
        <f>AX17+BC12</f>
        <v>16582.400000000001</v>
      </c>
      <c r="AY27" s="9">
        <f>AY17+BC13</f>
        <v>5826.5999999999985</v>
      </c>
      <c r="AZ27" s="9">
        <f>AZ17+BC14</f>
        <v>3872.2</v>
      </c>
      <c r="BA27" s="9">
        <f>BA17+BC15</f>
        <v>5234.1999999999989</v>
      </c>
      <c r="BB27" s="9">
        <f>BB17+BC16</f>
        <v>2322.8000000000002</v>
      </c>
      <c r="BC27" s="9">
        <f>BC17</f>
        <v>7561.6</v>
      </c>
    </row>
    <row r="28" spans="1:57">
      <c r="A28" s="1" t="s">
        <v>25</v>
      </c>
      <c r="B28" s="12">
        <v>114.4</v>
      </c>
      <c r="C28" s="12">
        <v>271.60000000000002</v>
      </c>
      <c r="D28" s="12">
        <v>191.4</v>
      </c>
      <c r="E28" s="12">
        <v>248.4</v>
      </c>
      <c r="F28" s="12">
        <v>648</v>
      </c>
      <c r="G28" s="12">
        <v>223.6</v>
      </c>
      <c r="H28" s="12">
        <v>387</v>
      </c>
      <c r="I28" s="12">
        <v>342.4</v>
      </c>
      <c r="J28" s="12">
        <v>364.8</v>
      </c>
      <c r="K28" s="12">
        <v>232.6</v>
      </c>
      <c r="L28" s="12">
        <v>311.60000000000002</v>
      </c>
      <c r="M28" s="12">
        <v>230.2</v>
      </c>
      <c r="N28" s="12">
        <v>170.4</v>
      </c>
      <c r="O28" s="12">
        <v>162.80000000000001</v>
      </c>
      <c r="P28" s="12">
        <v>125</v>
      </c>
      <c r="Q28" s="12">
        <v>75.2</v>
      </c>
      <c r="R28" s="12">
        <v>113.8</v>
      </c>
      <c r="S28" s="12">
        <v>226.4</v>
      </c>
      <c r="T28" s="12">
        <v>177.2</v>
      </c>
      <c r="U28" s="12">
        <v>226.6</v>
      </c>
      <c r="V28" s="12">
        <v>328.8</v>
      </c>
      <c r="W28" s="12">
        <v>188.2</v>
      </c>
      <c r="X28" s="12">
        <v>149.80000000000001</v>
      </c>
      <c r="Y28" s="12">
        <v>355</v>
      </c>
      <c r="Z28" s="12">
        <v>423.6</v>
      </c>
      <c r="AA28" s="12">
        <v>62.6</v>
      </c>
      <c r="AB28" s="12">
        <v>49.4</v>
      </c>
      <c r="AC28" s="12">
        <v>346.6</v>
      </c>
      <c r="AD28" s="12">
        <v>210.8</v>
      </c>
      <c r="AE28" s="12">
        <v>492.8</v>
      </c>
      <c r="AF28" s="12">
        <v>586.4</v>
      </c>
      <c r="AG28" s="12">
        <v>298</v>
      </c>
      <c r="AH28" s="12">
        <v>452.6</v>
      </c>
      <c r="AI28" s="12">
        <v>233.4</v>
      </c>
      <c r="AJ28" s="12">
        <v>87.2</v>
      </c>
      <c r="AK28" s="12">
        <v>130</v>
      </c>
      <c r="AL28" s="12">
        <v>418.6</v>
      </c>
      <c r="AM28" s="12">
        <v>72.8</v>
      </c>
      <c r="AN28" s="12">
        <v>184.2</v>
      </c>
      <c r="AO28" s="12">
        <v>80</v>
      </c>
      <c r="AP28" s="12">
        <v>82</v>
      </c>
      <c r="AQ28" s="12">
        <v>342.6</v>
      </c>
      <c r="AR28" s="12">
        <v>202.2</v>
      </c>
      <c r="AS28" s="12">
        <v>116</v>
      </c>
      <c r="AT28" s="13">
        <v>10737.000000000004</v>
      </c>
      <c r="AU28" s="14"/>
      <c r="AW28" s="9" t="s">
        <v>58</v>
      </c>
      <c r="AX28" s="15">
        <f>AX18+BD12</f>
        <v>9670.4</v>
      </c>
      <c r="AY28" s="9">
        <f>AY18+BD13</f>
        <v>865.6</v>
      </c>
      <c r="AZ28" s="9">
        <f>AZ18+BD14</f>
        <v>4188.7999999999993</v>
      </c>
      <c r="BA28" s="9">
        <f>BA18+BD15</f>
        <v>1503.2</v>
      </c>
      <c r="BB28" s="9">
        <f>BB18+BD16</f>
        <v>1378.8000000000002</v>
      </c>
      <c r="BC28" s="9">
        <f>SUM(BC18,BD17)</f>
        <v>994.8</v>
      </c>
      <c r="BD28" s="9">
        <f>BD18</f>
        <v>849.4</v>
      </c>
      <c r="BE28" s="9">
        <f>SUM(AX22:BD28)</f>
        <v>172901.59999999998</v>
      </c>
    </row>
    <row r="29" spans="1:57">
      <c r="A29" s="1" t="s">
        <v>26</v>
      </c>
      <c r="B29" s="12">
        <v>108.4</v>
      </c>
      <c r="C29" s="12">
        <v>254.4</v>
      </c>
      <c r="D29" s="12">
        <v>163</v>
      </c>
      <c r="E29" s="12">
        <v>229</v>
      </c>
      <c r="F29" s="12">
        <v>502.4</v>
      </c>
      <c r="G29" s="12">
        <v>207.6</v>
      </c>
      <c r="H29" s="12">
        <v>356</v>
      </c>
      <c r="I29" s="12">
        <v>323.60000000000002</v>
      </c>
      <c r="J29" s="12">
        <v>321.60000000000002</v>
      </c>
      <c r="K29" s="12">
        <v>273.8</v>
      </c>
      <c r="L29" s="12">
        <v>274.60000000000002</v>
      </c>
      <c r="M29" s="12">
        <v>164</v>
      </c>
      <c r="N29" s="12">
        <v>166</v>
      </c>
      <c r="O29" s="12">
        <v>168</v>
      </c>
      <c r="P29" s="12">
        <v>96.6</v>
      </c>
      <c r="Q29" s="12">
        <v>77.2</v>
      </c>
      <c r="R29" s="12">
        <v>119.8</v>
      </c>
      <c r="S29" s="12">
        <v>217</v>
      </c>
      <c r="T29" s="12">
        <v>146.19999999999999</v>
      </c>
      <c r="U29" s="12">
        <v>216.6</v>
      </c>
      <c r="V29" s="12">
        <v>275.2</v>
      </c>
      <c r="W29" s="12">
        <v>169</v>
      </c>
      <c r="X29" s="12">
        <v>129.80000000000001</v>
      </c>
      <c r="Y29" s="12">
        <v>362.6</v>
      </c>
      <c r="Z29" s="12">
        <v>407.2</v>
      </c>
      <c r="AA29" s="12">
        <v>43.4</v>
      </c>
      <c r="AB29" s="12">
        <v>44.8</v>
      </c>
      <c r="AC29" s="12">
        <v>77.8</v>
      </c>
      <c r="AD29" s="12">
        <v>156</v>
      </c>
      <c r="AE29" s="12">
        <v>558.79999999999995</v>
      </c>
      <c r="AF29" s="12">
        <v>704.6</v>
      </c>
      <c r="AG29" s="12">
        <v>451.4</v>
      </c>
      <c r="AH29" s="12">
        <v>1145</v>
      </c>
      <c r="AI29" s="12">
        <v>426.4</v>
      </c>
      <c r="AJ29" s="12">
        <v>140.6</v>
      </c>
      <c r="AK29" s="12">
        <v>105.4</v>
      </c>
      <c r="AL29" s="12">
        <v>289.60000000000002</v>
      </c>
      <c r="AM29" s="12">
        <v>83.4</v>
      </c>
      <c r="AN29" s="12">
        <v>137.19999999999999</v>
      </c>
      <c r="AO29" s="12">
        <v>123.6</v>
      </c>
      <c r="AP29" s="12">
        <v>119.4</v>
      </c>
      <c r="AQ29" s="12">
        <v>330.6</v>
      </c>
      <c r="AR29" s="12">
        <v>244.8</v>
      </c>
      <c r="AS29" s="12">
        <v>82.6</v>
      </c>
      <c r="AT29" s="13">
        <v>10995.000000000002</v>
      </c>
      <c r="AU29" s="14"/>
      <c r="AX29" s="15"/>
    </row>
    <row r="30" spans="1:57">
      <c r="A30" s="1" t="s">
        <v>27</v>
      </c>
      <c r="B30" s="12">
        <v>222</v>
      </c>
      <c r="C30" s="12">
        <v>520.6</v>
      </c>
      <c r="D30" s="12">
        <v>283.60000000000002</v>
      </c>
      <c r="E30" s="12">
        <v>347.6</v>
      </c>
      <c r="F30" s="12">
        <v>1001.2</v>
      </c>
      <c r="G30" s="12">
        <v>343</v>
      </c>
      <c r="H30" s="12">
        <v>630.6</v>
      </c>
      <c r="I30" s="12">
        <v>524</v>
      </c>
      <c r="J30" s="12">
        <v>587.6</v>
      </c>
      <c r="K30" s="12">
        <v>425.4</v>
      </c>
      <c r="L30" s="12">
        <v>586.20000000000005</v>
      </c>
      <c r="M30" s="12">
        <v>419.8</v>
      </c>
      <c r="N30" s="12">
        <v>282.8</v>
      </c>
      <c r="O30" s="12">
        <v>319</v>
      </c>
      <c r="P30" s="12">
        <v>196.6</v>
      </c>
      <c r="Q30" s="12">
        <v>136.4</v>
      </c>
      <c r="R30" s="12">
        <v>196.4</v>
      </c>
      <c r="S30" s="12">
        <v>439.4</v>
      </c>
      <c r="T30" s="12">
        <v>259</v>
      </c>
      <c r="U30" s="12">
        <v>323.60000000000002</v>
      </c>
      <c r="V30" s="12">
        <v>459.4</v>
      </c>
      <c r="W30" s="12">
        <v>250.6</v>
      </c>
      <c r="X30" s="12">
        <v>207.6</v>
      </c>
      <c r="Y30" s="12">
        <v>516</v>
      </c>
      <c r="Z30" s="12">
        <v>787</v>
      </c>
      <c r="AA30" s="12">
        <v>357</v>
      </c>
      <c r="AB30" s="12">
        <v>94.6</v>
      </c>
      <c r="AC30" s="12">
        <v>121.8</v>
      </c>
      <c r="AD30" s="12">
        <v>305.2</v>
      </c>
      <c r="AE30" s="12">
        <v>1601.4</v>
      </c>
      <c r="AF30" s="12">
        <v>1881.6</v>
      </c>
      <c r="AG30" s="12">
        <v>1017.4</v>
      </c>
      <c r="AH30" s="12">
        <v>1869.6</v>
      </c>
      <c r="AI30" s="12">
        <v>1106.5999999999999</v>
      </c>
      <c r="AJ30" s="12">
        <v>355.2</v>
      </c>
      <c r="AK30" s="12">
        <v>206.2</v>
      </c>
      <c r="AL30" s="12">
        <v>592.4</v>
      </c>
      <c r="AM30" s="12">
        <v>114.6</v>
      </c>
      <c r="AN30" s="12">
        <v>286.60000000000002</v>
      </c>
      <c r="AO30" s="12">
        <v>285</v>
      </c>
      <c r="AP30" s="12">
        <v>280.39999999999998</v>
      </c>
      <c r="AQ30" s="12">
        <v>1334</v>
      </c>
      <c r="AR30" s="12">
        <v>561.4</v>
      </c>
      <c r="AS30" s="12">
        <v>165.6</v>
      </c>
      <c r="AT30" s="13">
        <v>22802</v>
      </c>
      <c r="AU30" s="14"/>
      <c r="AX30" s="15"/>
    </row>
    <row r="31" spans="1:57">
      <c r="A31" s="1" t="s">
        <v>28</v>
      </c>
      <c r="B31" s="12">
        <v>90.8</v>
      </c>
      <c r="C31" s="12">
        <v>188.2</v>
      </c>
      <c r="D31" s="12">
        <v>147.6</v>
      </c>
      <c r="E31" s="12">
        <v>223.2</v>
      </c>
      <c r="F31" s="12">
        <v>389.4</v>
      </c>
      <c r="G31" s="12">
        <v>228</v>
      </c>
      <c r="H31" s="12">
        <v>366.8</v>
      </c>
      <c r="I31" s="12">
        <v>343.8</v>
      </c>
      <c r="J31" s="12">
        <v>265.8</v>
      </c>
      <c r="K31" s="12">
        <v>180.6</v>
      </c>
      <c r="L31" s="12">
        <v>303.60000000000002</v>
      </c>
      <c r="M31" s="12">
        <v>199.4</v>
      </c>
      <c r="N31" s="12">
        <v>105.2</v>
      </c>
      <c r="O31" s="12">
        <v>107.4</v>
      </c>
      <c r="P31" s="12">
        <v>62.6</v>
      </c>
      <c r="Q31" s="12">
        <v>48.6</v>
      </c>
      <c r="R31" s="12">
        <v>66.599999999999994</v>
      </c>
      <c r="S31" s="12">
        <v>153.4</v>
      </c>
      <c r="T31" s="12">
        <v>101.8</v>
      </c>
      <c r="U31" s="12">
        <v>123</v>
      </c>
      <c r="V31" s="12">
        <v>198.8</v>
      </c>
      <c r="W31" s="12">
        <v>154.19999999999999</v>
      </c>
      <c r="X31" s="12">
        <v>106</v>
      </c>
      <c r="Y31" s="12">
        <v>283.60000000000002</v>
      </c>
      <c r="Z31" s="12">
        <v>305.8</v>
      </c>
      <c r="AA31" s="12">
        <v>147.4</v>
      </c>
      <c r="AB31" s="12">
        <v>112</v>
      </c>
      <c r="AC31" s="12">
        <v>259.60000000000002</v>
      </c>
      <c r="AD31" s="12">
        <v>67</v>
      </c>
      <c r="AE31" s="12">
        <v>659</v>
      </c>
      <c r="AF31" s="12">
        <v>879</v>
      </c>
      <c r="AG31" s="12">
        <v>409.2</v>
      </c>
      <c r="AH31" s="12">
        <v>631.6</v>
      </c>
      <c r="AI31" s="12">
        <v>425.4</v>
      </c>
      <c r="AJ31" s="12">
        <v>170.8</v>
      </c>
      <c r="AK31" s="12">
        <v>76.400000000000006</v>
      </c>
      <c r="AL31" s="12">
        <v>208.4</v>
      </c>
      <c r="AM31" s="12">
        <v>40</v>
      </c>
      <c r="AN31" s="12">
        <v>111.4</v>
      </c>
      <c r="AO31" s="12">
        <v>125.2</v>
      </c>
      <c r="AP31" s="12">
        <v>231</v>
      </c>
      <c r="AQ31" s="12">
        <v>436.8</v>
      </c>
      <c r="AR31" s="12">
        <v>383.4</v>
      </c>
      <c r="AS31" s="12">
        <v>55.8</v>
      </c>
      <c r="AT31" s="13">
        <v>10173.599999999997</v>
      </c>
      <c r="AU31" s="14"/>
      <c r="AX31" s="15"/>
    </row>
    <row r="32" spans="1:57">
      <c r="A32" s="1">
        <v>16</v>
      </c>
      <c r="B32" s="12">
        <v>70.400000000000006</v>
      </c>
      <c r="C32" s="12">
        <v>69</v>
      </c>
      <c r="D32" s="12">
        <v>54.8</v>
      </c>
      <c r="E32" s="12">
        <v>110.4</v>
      </c>
      <c r="F32" s="12">
        <v>298.39999999999998</v>
      </c>
      <c r="G32" s="12">
        <v>178.2</v>
      </c>
      <c r="H32" s="12">
        <v>242</v>
      </c>
      <c r="I32" s="12">
        <v>253.4</v>
      </c>
      <c r="J32" s="12">
        <v>158</v>
      </c>
      <c r="K32" s="12">
        <v>110.6</v>
      </c>
      <c r="L32" s="12">
        <v>155.6</v>
      </c>
      <c r="M32" s="12">
        <v>81.2</v>
      </c>
      <c r="N32" s="12">
        <v>42.4</v>
      </c>
      <c r="O32" s="12">
        <v>43.8</v>
      </c>
      <c r="P32" s="12">
        <v>24.6</v>
      </c>
      <c r="Q32" s="12">
        <v>20.8</v>
      </c>
      <c r="R32" s="12">
        <v>30.6</v>
      </c>
      <c r="S32" s="12">
        <v>48.6</v>
      </c>
      <c r="T32" s="12">
        <v>41.4</v>
      </c>
      <c r="U32" s="12">
        <v>47.4</v>
      </c>
      <c r="V32" s="12">
        <v>61.8</v>
      </c>
      <c r="W32" s="12">
        <v>34.4</v>
      </c>
      <c r="X32" s="12">
        <v>27.8</v>
      </c>
      <c r="Y32" s="12">
        <v>177.6</v>
      </c>
      <c r="Z32" s="12">
        <v>167.4</v>
      </c>
      <c r="AA32" s="12">
        <v>455.8</v>
      </c>
      <c r="AB32" s="12">
        <v>447</v>
      </c>
      <c r="AC32" s="12">
        <v>1764.8</v>
      </c>
      <c r="AD32" s="12">
        <v>734.8</v>
      </c>
      <c r="AE32" s="12">
        <v>44.2</v>
      </c>
      <c r="AF32" s="12">
        <v>423.2</v>
      </c>
      <c r="AG32" s="12">
        <v>309.2</v>
      </c>
      <c r="AH32" s="12">
        <v>498.6</v>
      </c>
      <c r="AI32" s="12">
        <v>212.6</v>
      </c>
      <c r="AJ32" s="12">
        <v>96.6</v>
      </c>
      <c r="AK32" s="12">
        <v>23.2</v>
      </c>
      <c r="AL32" s="12">
        <v>63</v>
      </c>
      <c r="AM32" s="12">
        <v>13</v>
      </c>
      <c r="AN32" s="12">
        <v>44.6</v>
      </c>
      <c r="AO32" s="12">
        <v>62.6</v>
      </c>
      <c r="AP32" s="12">
        <v>110</v>
      </c>
      <c r="AQ32" s="12">
        <v>139.4</v>
      </c>
      <c r="AR32" s="12">
        <v>165.8</v>
      </c>
      <c r="AS32" s="12">
        <v>12.6</v>
      </c>
      <c r="AT32" s="13">
        <v>8171.6000000000022</v>
      </c>
      <c r="AU32" s="14"/>
      <c r="AX32" s="15"/>
    </row>
    <row r="33" spans="1:50">
      <c r="A33" s="1">
        <v>24</v>
      </c>
      <c r="B33" s="12">
        <v>72.8</v>
      </c>
      <c r="C33" s="12">
        <v>99.8</v>
      </c>
      <c r="D33" s="12">
        <v>49.6</v>
      </c>
      <c r="E33" s="12">
        <v>88</v>
      </c>
      <c r="F33" s="12">
        <v>200.4</v>
      </c>
      <c r="G33" s="12">
        <v>119.2</v>
      </c>
      <c r="H33" s="12">
        <v>191.8</v>
      </c>
      <c r="I33" s="12">
        <v>182</v>
      </c>
      <c r="J33" s="12">
        <v>115.4</v>
      </c>
      <c r="K33" s="12">
        <v>75.599999999999994</v>
      </c>
      <c r="L33" s="12">
        <v>153</v>
      </c>
      <c r="M33" s="12">
        <v>91.4</v>
      </c>
      <c r="N33" s="12">
        <v>43.2</v>
      </c>
      <c r="O33" s="12">
        <v>39.4</v>
      </c>
      <c r="P33" s="12">
        <v>32.200000000000003</v>
      </c>
      <c r="Q33" s="12">
        <v>26.2</v>
      </c>
      <c r="R33" s="12">
        <v>21.8</v>
      </c>
      <c r="S33" s="12">
        <v>37.6</v>
      </c>
      <c r="T33" s="12">
        <v>36.4</v>
      </c>
      <c r="U33" s="12">
        <v>38.6</v>
      </c>
      <c r="V33" s="12">
        <v>44.6</v>
      </c>
      <c r="W33" s="12">
        <v>19.600000000000001</v>
      </c>
      <c r="X33" s="12">
        <v>19.2</v>
      </c>
      <c r="Y33" s="12">
        <v>117.4</v>
      </c>
      <c r="Z33" s="12">
        <v>129.6</v>
      </c>
      <c r="AA33" s="12">
        <v>514.79999999999995</v>
      </c>
      <c r="AB33" s="12">
        <v>486.6</v>
      </c>
      <c r="AC33" s="12">
        <v>1981.2</v>
      </c>
      <c r="AD33" s="12">
        <v>854.6</v>
      </c>
      <c r="AE33" s="12">
        <v>418.4</v>
      </c>
      <c r="AF33" s="12">
        <v>45</v>
      </c>
      <c r="AG33" s="12">
        <v>265.39999999999998</v>
      </c>
      <c r="AH33" s="12">
        <v>484.8</v>
      </c>
      <c r="AI33" s="12">
        <v>223</v>
      </c>
      <c r="AJ33" s="12">
        <v>117.8</v>
      </c>
      <c r="AK33" s="12">
        <v>21.2</v>
      </c>
      <c r="AL33" s="12">
        <v>41.6</v>
      </c>
      <c r="AM33" s="12">
        <v>12.6</v>
      </c>
      <c r="AN33" s="12">
        <v>53.8</v>
      </c>
      <c r="AO33" s="12">
        <v>62.8</v>
      </c>
      <c r="AP33" s="12">
        <v>136.19999999999999</v>
      </c>
      <c r="AQ33" s="12">
        <v>133.80000000000001</v>
      </c>
      <c r="AR33" s="12">
        <v>132.19999999999999</v>
      </c>
      <c r="AS33" s="12">
        <v>11.2</v>
      </c>
      <c r="AT33" s="13">
        <v>8041.8000000000011</v>
      </c>
      <c r="AU33" s="14"/>
      <c r="AX33" s="15"/>
    </row>
    <row r="34" spans="1:50">
      <c r="A34" s="1" t="s">
        <v>29</v>
      </c>
      <c r="B34" s="12">
        <v>22.8</v>
      </c>
      <c r="C34" s="12">
        <v>26</v>
      </c>
      <c r="D34" s="12">
        <v>15.8</v>
      </c>
      <c r="E34" s="12">
        <v>25.4</v>
      </c>
      <c r="F34" s="12">
        <v>68.8</v>
      </c>
      <c r="G34" s="12">
        <v>23.8</v>
      </c>
      <c r="H34" s="12">
        <v>41.8</v>
      </c>
      <c r="I34" s="12">
        <v>49</v>
      </c>
      <c r="J34" s="12">
        <v>40.200000000000003</v>
      </c>
      <c r="K34" s="12">
        <v>21.8</v>
      </c>
      <c r="L34" s="12">
        <v>38</v>
      </c>
      <c r="M34" s="12">
        <v>47.4</v>
      </c>
      <c r="N34" s="12">
        <v>14.8</v>
      </c>
      <c r="O34" s="12">
        <v>15</v>
      </c>
      <c r="P34" s="12">
        <v>9.1999999999999993</v>
      </c>
      <c r="Q34" s="12">
        <v>4.4000000000000004</v>
      </c>
      <c r="R34" s="12">
        <v>7.4</v>
      </c>
      <c r="S34" s="12">
        <v>16</v>
      </c>
      <c r="T34" s="12">
        <v>17.399999999999999</v>
      </c>
      <c r="U34" s="12">
        <v>18</v>
      </c>
      <c r="V34" s="12">
        <v>22.4</v>
      </c>
      <c r="W34" s="12">
        <v>11.2</v>
      </c>
      <c r="X34" s="12">
        <v>10</v>
      </c>
      <c r="Y34" s="12">
        <v>32</v>
      </c>
      <c r="Z34" s="12">
        <v>30.4</v>
      </c>
      <c r="AA34" s="12">
        <v>254</v>
      </c>
      <c r="AB34" s="12">
        <v>294.8</v>
      </c>
      <c r="AC34" s="12">
        <v>1126</v>
      </c>
      <c r="AD34" s="12">
        <v>371.2</v>
      </c>
      <c r="AE34" s="12">
        <v>267.39999999999998</v>
      </c>
      <c r="AF34" s="12">
        <v>260.8</v>
      </c>
      <c r="AG34" s="12">
        <v>23.2</v>
      </c>
      <c r="AH34" s="12">
        <v>69</v>
      </c>
      <c r="AI34" s="12">
        <v>63.4</v>
      </c>
      <c r="AJ34" s="12">
        <v>37.6</v>
      </c>
      <c r="AK34" s="12">
        <v>8.8000000000000007</v>
      </c>
      <c r="AL34" s="12">
        <v>19.600000000000001</v>
      </c>
      <c r="AM34" s="12">
        <v>7.6</v>
      </c>
      <c r="AN34" s="12">
        <v>24.4</v>
      </c>
      <c r="AO34" s="12">
        <v>22.4</v>
      </c>
      <c r="AP34" s="12">
        <v>69.8</v>
      </c>
      <c r="AQ34" s="12">
        <v>70.599999999999994</v>
      </c>
      <c r="AR34" s="12">
        <v>51.8</v>
      </c>
      <c r="AS34" s="12">
        <v>6.4</v>
      </c>
      <c r="AT34" s="13">
        <v>3677.8000000000006</v>
      </c>
      <c r="AU34" s="14"/>
      <c r="AX34" s="15"/>
    </row>
    <row r="35" spans="1:50">
      <c r="A35" s="1" t="s">
        <v>30</v>
      </c>
      <c r="B35" s="12">
        <v>37.799999999999997</v>
      </c>
      <c r="C35" s="12">
        <v>50.2</v>
      </c>
      <c r="D35" s="12">
        <v>12.4</v>
      </c>
      <c r="E35" s="12">
        <v>17.399999999999999</v>
      </c>
      <c r="F35" s="12">
        <v>61.2</v>
      </c>
      <c r="G35" s="12">
        <v>17.8</v>
      </c>
      <c r="H35" s="12">
        <v>37.6</v>
      </c>
      <c r="I35" s="12">
        <v>37.799999999999997</v>
      </c>
      <c r="J35" s="12">
        <v>69.8</v>
      </c>
      <c r="K35" s="12">
        <v>30.4</v>
      </c>
      <c r="L35" s="12">
        <v>54.6</v>
      </c>
      <c r="M35" s="12">
        <v>56</v>
      </c>
      <c r="N35" s="12">
        <v>22.2</v>
      </c>
      <c r="O35" s="12">
        <v>26.4</v>
      </c>
      <c r="P35" s="12">
        <v>17.399999999999999</v>
      </c>
      <c r="Q35" s="12">
        <v>9.8000000000000007</v>
      </c>
      <c r="R35" s="12">
        <v>16.399999999999999</v>
      </c>
      <c r="S35" s="12">
        <v>24.6</v>
      </c>
      <c r="T35" s="12">
        <v>23.8</v>
      </c>
      <c r="U35" s="12">
        <v>16.2</v>
      </c>
      <c r="V35" s="12">
        <v>16.399999999999999</v>
      </c>
      <c r="W35" s="12">
        <v>7.4</v>
      </c>
      <c r="X35" s="12">
        <v>5.4</v>
      </c>
      <c r="Y35" s="12">
        <v>18.2</v>
      </c>
      <c r="Z35" s="12">
        <v>45</v>
      </c>
      <c r="AA35" s="12">
        <v>397</v>
      </c>
      <c r="AB35" s="12">
        <v>455</v>
      </c>
      <c r="AC35" s="12">
        <v>2207.6</v>
      </c>
      <c r="AD35" s="12">
        <v>535.79999999999995</v>
      </c>
      <c r="AE35" s="12">
        <v>435.6</v>
      </c>
      <c r="AF35" s="12">
        <v>466.8</v>
      </c>
      <c r="AG35" s="12">
        <v>71.8</v>
      </c>
      <c r="AH35" s="12">
        <v>50.6</v>
      </c>
      <c r="AI35" s="12">
        <v>85.6</v>
      </c>
      <c r="AJ35" s="12">
        <v>74.400000000000006</v>
      </c>
      <c r="AK35" s="12">
        <v>7.4</v>
      </c>
      <c r="AL35" s="12">
        <v>21</v>
      </c>
      <c r="AM35" s="12">
        <v>6.2</v>
      </c>
      <c r="AN35" s="12">
        <v>37.799999999999997</v>
      </c>
      <c r="AO35" s="12">
        <v>41.4</v>
      </c>
      <c r="AP35" s="12">
        <v>133.80000000000001</v>
      </c>
      <c r="AQ35" s="12">
        <v>66.2</v>
      </c>
      <c r="AR35" s="12">
        <v>79</v>
      </c>
      <c r="AS35" s="12">
        <v>7.8</v>
      </c>
      <c r="AT35" s="13">
        <v>5913</v>
      </c>
      <c r="AU35" s="14"/>
      <c r="AX35" s="15"/>
    </row>
    <row r="36" spans="1:50">
      <c r="A36" s="1" t="s">
        <v>31</v>
      </c>
      <c r="B36" s="12">
        <v>28.4</v>
      </c>
      <c r="C36" s="12">
        <v>43.6</v>
      </c>
      <c r="D36" s="12">
        <v>17.8</v>
      </c>
      <c r="E36" s="12">
        <v>15.2</v>
      </c>
      <c r="F36" s="12">
        <v>75.8</v>
      </c>
      <c r="G36" s="12">
        <v>22.6</v>
      </c>
      <c r="H36" s="12">
        <v>35.4</v>
      </c>
      <c r="I36" s="12">
        <v>43.8</v>
      </c>
      <c r="J36" s="12">
        <v>51.8</v>
      </c>
      <c r="K36" s="12">
        <v>32.799999999999997</v>
      </c>
      <c r="L36" s="12">
        <v>46.8</v>
      </c>
      <c r="M36" s="12">
        <v>86.6</v>
      </c>
      <c r="N36" s="12">
        <v>21</v>
      </c>
      <c r="O36" s="12">
        <v>29.2</v>
      </c>
      <c r="P36" s="12">
        <v>20</v>
      </c>
      <c r="Q36" s="12">
        <v>17.8</v>
      </c>
      <c r="R36" s="12">
        <v>18.399999999999999</v>
      </c>
      <c r="S36" s="12">
        <v>40.799999999999997</v>
      </c>
      <c r="T36" s="12">
        <v>34</v>
      </c>
      <c r="U36" s="12">
        <v>23.4</v>
      </c>
      <c r="V36" s="12">
        <v>26</v>
      </c>
      <c r="W36" s="12">
        <v>10.4</v>
      </c>
      <c r="X36" s="12">
        <v>8.6</v>
      </c>
      <c r="Y36" s="12">
        <v>19.600000000000001</v>
      </c>
      <c r="Z36" s="12">
        <v>22.4</v>
      </c>
      <c r="AA36" s="12">
        <v>211.8</v>
      </c>
      <c r="AB36" s="12">
        <v>290.60000000000002</v>
      </c>
      <c r="AC36" s="12">
        <v>1220.5999999999999</v>
      </c>
      <c r="AD36" s="12">
        <v>401.8</v>
      </c>
      <c r="AE36" s="12">
        <v>217.2</v>
      </c>
      <c r="AF36" s="12">
        <v>240.6</v>
      </c>
      <c r="AG36" s="12">
        <v>53.6</v>
      </c>
      <c r="AH36" s="12">
        <v>99.4</v>
      </c>
      <c r="AI36" s="12">
        <v>17.399999999999999</v>
      </c>
      <c r="AJ36" s="12">
        <v>41.4</v>
      </c>
      <c r="AK36" s="12">
        <v>15.8</v>
      </c>
      <c r="AL36" s="12">
        <v>43.2</v>
      </c>
      <c r="AM36" s="12">
        <v>8.1999999999999993</v>
      </c>
      <c r="AN36" s="12">
        <v>36.799999999999997</v>
      </c>
      <c r="AO36" s="12">
        <v>39.200000000000003</v>
      </c>
      <c r="AP36" s="12">
        <v>119.4</v>
      </c>
      <c r="AQ36" s="12">
        <v>160.19999999999999</v>
      </c>
      <c r="AR36" s="12">
        <v>102</v>
      </c>
      <c r="AS36" s="12">
        <v>9.8000000000000007</v>
      </c>
      <c r="AT36" s="13">
        <v>4121.2</v>
      </c>
      <c r="AU36" s="14"/>
      <c r="AX36" s="15"/>
    </row>
    <row r="37" spans="1:50">
      <c r="A37" s="1" t="s">
        <v>32</v>
      </c>
      <c r="B37" s="12">
        <v>9.6</v>
      </c>
      <c r="C37" s="12">
        <v>23.2</v>
      </c>
      <c r="D37" s="12">
        <v>4.2</v>
      </c>
      <c r="E37" s="12">
        <v>3.2</v>
      </c>
      <c r="F37" s="12">
        <v>15.4</v>
      </c>
      <c r="G37" s="12">
        <v>6.4</v>
      </c>
      <c r="H37" s="12">
        <v>13.6</v>
      </c>
      <c r="I37" s="12">
        <v>16</v>
      </c>
      <c r="J37" s="12">
        <v>19.8</v>
      </c>
      <c r="K37" s="12">
        <v>4.8</v>
      </c>
      <c r="L37" s="12">
        <v>11</v>
      </c>
      <c r="M37" s="12">
        <v>12</v>
      </c>
      <c r="N37" s="12">
        <v>6.2</v>
      </c>
      <c r="O37" s="12">
        <v>10.6</v>
      </c>
      <c r="P37" s="12">
        <v>4.4000000000000004</v>
      </c>
      <c r="Q37" s="12">
        <v>3.4</v>
      </c>
      <c r="R37" s="12">
        <v>4.2</v>
      </c>
      <c r="S37" s="12">
        <v>5.8</v>
      </c>
      <c r="T37" s="12">
        <v>12.2</v>
      </c>
      <c r="U37" s="12">
        <v>5.8</v>
      </c>
      <c r="V37" s="12">
        <v>13.6</v>
      </c>
      <c r="W37" s="12">
        <v>0.8</v>
      </c>
      <c r="X37" s="12">
        <v>4.4000000000000004</v>
      </c>
      <c r="Y37" s="12">
        <v>7.8</v>
      </c>
      <c r="Z37" s="12">
        <v>6.6</v>
      </c>
      <c r="AA37" s="12">
        <v>76</v>
      </c>
      <c r="AB37" s="12">
        <v>97.4</v>
      </c>
      <c r="AC37" s="12">
        <v>390.2</v>
      </c>
      <c r="AD37" s="12">
        <v>163.80000000000001</v>
      </c>
      <c r="AE37" s="12">
        <v>89.4</v>
      </c>
      <c r="AF37" s="12">
        <v>118.4</v>
      </c>
      <c r="AG37" s="12">
        <v>43.2</v>
      </c>
      <c r="AH37" s="12">
        <v>86.4</v>
      </c>
      <c r="AI37" s="12">
        <v>49.6</v>
      </c>
      <c r="AJ37" s="12">
        <v>7</v>
      </c>
      <c r="AK37" s="12">
        <v>0.4</v>
      </c>
      <c r="AL37" s="12">
        <v>7</v>
      </c>
      <c r="AM37" s="12">
        <v>3.6</v>
      </c>
      <c r="AN37" s="12">
        <v>18</v>
      </c>
      <c r="AO37" s="12">
        <v>10.199999999999999</v>
      </c>
      <c r="AP37" s="12">
        <v>65</v>
      </c>
      <c r="AQ37" s="12">
        <v>53.6</v>
      </c>
      <c r="AR37" s="12">
        <v>37.6</v>
      </c>
      <c r="AS37" s="12">
        <v>1.4</v>
      </c>
      <c r="AT37" s="13">
        <v>1543.2</v>
      </c>
      <c r="AU37" s="14"/>
      <c r="AX37" s="15"/>
    </row>
    <row r="38" spans="1:50">
      <c r="A38" s="1" t="s">
        <v>33</v>
      </c>
      <c r="B38" s="12">
        <v>6.8</v>
      </c>
      <c r="C38" s="12">
        <v>8</v>
      </c>
      <c r="D38" s="12">
        <v>7.6</v>
      </c>
      <c r="E38" s="12">
        <v>4</v>
      </c>
      <c r="F38" s="12">
        <v>22.6</v>
      </c>
      <c r="G38" s="12">
        <v>7.6</v>
      </c>
      <c r="H38" s="12">
        <v>9.8000000000000007</v>
      </c>
      <c r="I38" s="12">
        <v>18.399999999999999</v>
      </c>
      <c r="J38" s="12">
        <v>19.8</v>
      </c>
      <c r="K38" s="12">
        <v>49.6</v>
      </c>
      <c r="L38" s="12">
        <v>50.4</v>
      </c>
      <c r="M38" s="12">
        <v>53.2</v>
      </c>
      <c r="N38" s="12">
        <v>28.2</v>
      </c>
      <c r="O38" s="12">
        <v>69.2</v>
      </c>
      <c r="P38" s="12">
        <v>20.6</v>
      </c>
      <c r="Q38" s="12">
        <v>17.399999999999999</v>
      </c>
      <c r="R38" s="12">
        <v>10</v>
      </c>
      <c r="S38" s="12">
        <v>23.6</v>
      </c>
      <c r="T38" s="12">
        <v>2.6</v>
      </c>
      <c r="U38" s="12">
        <v>3.4</v>
      </c>
      <c r="V38" s="12">
        <v>4.4000000000000004</v>
      </c>
      <c r="W38" s="12">
        <v>2.6</v>
      </c>
      <c r="X38" s="12">
        <v>1</v>
      </c>
      <c r="Y38" s="12">
        <v>3.8</v>
      </c>
      <c r="Z38" s="12">
        <v>7.2</v>
      </c>
      <c r="AA38" s="12">
        <v>108.2</v>
      </c>
      <c r="AB38" s="12">
        <v>92</v>
      </c>
      <c r="AC38" s="12">
        <v>202.8</v>
      </c>
      <c r="AD38" s="12">
        <v>85.8</v>
      </c>
      <c r="AE38" s="12">
        <v>24.6</v>
      </c>
      <c r="AF38" s="12">
        <v>18.8</v>
      </c>
      <c r="AG38" s="12">
        <v>8.8000000000000007</v>
      </c>
      <c r="AH38" s="12">
        <v>7</v>
      </c>
      <c r="AI38" s="12">
        <v>15.6</v>
      </c>
      <c r="AJ38" s="12">
        <v>2.8</v>
      </c>
      <c r="AK38" s="12">
        <v>6.4</v>
      </c>
      <c r="AL38" s="12">
        <v>56.2</v>
      </c>
      <c r="AM38" s="12">
        <v>0.4</v>
      </c>
      <c r="AN38" s="12">
        <v>4.4000000000000004</v>
      </c>
      <c r="AO38" s="12">
        <v>2.8</v>
      </c>
      <c r="AP38" s="12">
        <v>4</v>
      </c>
      <c r="AQ38" s="12">
        <v>10.199999999999999</v>
      </c>
      <c r="AR38" s="12">
        <v>5</v>
      </c>
      <c r="AS38" s="12">
        <v>57.4</v>
      </c>
      <c r="AT38" s="13">
        <v>1165.0000000000002</v>
      </c>
      <c r="AU38" s="14"/>
      <c r="AX38" s="15"/>
    </row>
    <row r="39" spans="1:50">
      <c r="A39" s="1" t="s">
        <v>34</v>
      </c>
      <c r="B39" s="12">
        <v>10.8</v>
      </c>
      <c r="C39" s="12">
        <v>13.4</v>
      </c>
      <c r="D39" s="12">
        <v>7</v>
      </c>
      <c r="E39" s="12">
        <v>13.4</v>
      </c>
      <c r="F39" s="12">
        <v>68.8</v>
      </c>
      <c r="G39" s="12">
        <v>15.2</v>
      </c>
      <c r="H39" s="12">
        <v>17.399999999999999</v>
      </c>
      <c r="I39" s="12">
        <v>35.6</v>
      </c>
      <c r="J39" s="12">
        <v>36.6</v>
      </c>
      <c r="K39" s="12">
        <v>57.6</v>
      </c>
      <c r="L39" s="12">
        <v>73</v>
      </c>
      <c r="M39" s="12">
        <v>173</v>
      </c>
      <c r="N39" s="12">
        <v>33.4</v>
      </c>
      <c r="O39" s="12">
        <v>93.2</v>
      </c>
      <c r="P39" s="12">
        <v>36</v>
      </c>
      <c r="Q39" s="12">
        <v>23</v>
      </c>
      <c r="R39" s="12">
        <v>25.8</v>
      </c>
      <c r="S39" s="12">
        <v>58</v>
      </c>
      <c r="T39" s="12">
        <v>6.2</v>
      </c>
      <c r="U39" s="12">
        <v>5</v>
      </c>
      <c r="V39" s="12">
        <v>6.4</v>
      </c>
      <c r="W39" s="12">
        <v>3</v>
      </c>
      <c r="X39" s="12">
        <v>2.4</v>
      </c>
      <c r="Y39" s="12">
        <v>8.6</v>
      </c>
      <c r="Z39" s="12">
        <v>11.2</v>
      </c>
      <c r="AA39" s="12">
        <v>386.2</v>
      </c>
      <c r="AB39" s="12">
        <v>229.4</v>
      </c>
      <c r="AC39" s="12">
        <v>594.20000000000005</v>
      </c>
      <c r="AD39" s="12">
        <v>204.4</v>
      </c>
      <c r="AE39" s="12">
        <v>63.6</v>
      </c>
      <c r="AF39" s="12">
        <v>40.200000000000003</v>
      </c>
      <c r="AG39" s="12">
        <v>19.2</v>
      </c>
      <c r="AH39" s="12">
        <v>24.4</v>
      </c>
      <c r="AI39" s="12">
        <v>47.8</v>
      </c>
      <c r="AJ39" s="12">
        <v>9.1999999999999993</v>
      </c>
      <c r="AK39" s="12">
        <v>63</v>
      </c>
      <c r="AL39" s="12">
        <v>13.8</v>
      </c>
      <c r="AM39" s="12">
        <v>0.8</v>
      </c>
      <c r="AN39" s="12">
        <v>7.6</v>
      </c>
      <c r="AO39" s="12">
        <v>4.5999999999999996</v>
      </c>
      <c r="AP39" s="12">
        <v>5.6</v>
      </c>
      <c r="AQ39" s="12">
        <v>76.400000000000006</v>
      </c>
      <c r="AR39" s="12">
        <v>12.8</v>
      </c>
      <c r="AS39" s="12">
        <v>25.2</v>
      </c>
      <c r="AT39" s="13">
        <v>2662.4</v>
      </c>
      <c r="AU39" s="14"/>
      <c r="AX39" s="15"/>
    </row>
    <row r="40" spans="1:50">
      <c r="A40" s="1" t="s">
        <v>35</v>
      </c>
      <c r="B40" s="12">
        <v>3.4</v>
      </c>
      <c r="C40" s="12">
        <v>4.8</v>
      </c>
      <c r="D40" s="12">
        <v>2.4</v>
      </c>
      <c r="E40" s="12">
        <v>3</v>
      </c>
      <c r="F40" s="12">
        <v>13.6</v>
      </c>
      <c r="G40" s="12">
        <v>4.2</v>
      </c>
      <c r="H40" s="12">
        <v>14.2</v>
      </c>
      <c r="I40" s="12">
        <v>11.8</v>
      </c>
      <c r="J40" s="12">
        <v>16.600000000000001</v>
      </c>
      <c r="K40" s="12">
        <v>1.8</v>
      </c>
      <c r="L40" s="12">
        <v>6</v>
      </c>
      <c r="M40" s="12">
        <v>16.8</v>
      </c>
      <c r="N40" s="12">
        <v>3</v>
      </c>
      <c r="O40" s="12">
        <v>2.4</v>
      </c>
      <c r="P40" s="12">
        <v>5.4</v>
      </c>
      <c r="Q40" s="12">
        <v>1.4</v>
      </c>
      <c r="R40" s="12">
        <v>1.6</v>
      </c>
      <c r="S40" s="12">
        <v>5.2</v>
      </c>
      <c r="T40" s="12">
        <v>12.4</v>
      </c>
      <c r="U40" s="12">
        <v>9</v>
      </c>
      <c r="V40" s="12">
        <v>23.8</v>
      </c>
      <c r="W40" s="12">
        <v>5.6</v>
      </c>
      <c r="X40" s="12">
        <v>2.4</v>
      </c>
      <c r="Y40" s="12">
        <v>10.6</v>
      </c>
      <c r="Z40" s="12">
        <v>2.2000000000000002</v>
      </c>
      <c r="AA40" s="12">
        <v>62</v>
      </c>
      <c r="AB40" s="12">
        <v>62.4</v>
      </c>
      <c r="AC40" s="12">
        <v>117.8</v>
      </c>
      <c r="AD40" s="12">
        <v>41.4</v>
      </c>
      <c r="AE40" s="12">
        <v>15.6</v>
      </c>
      <c r="AF40" s="12">
        <v>11</v>
      </c>
      <c r="AG40" s="12">
        <v>5.2</v>
      </c>
      <c r="AH40" s="12">
        <v>7.4</v>
      </c>
      <c r="AI40" s="12">
        <v>9.1999999999999993</v>
      </c>
      <c r="AJ40" s="12">
        <v>3.6</v>
      </c>
      <c r="AK40" s="12">
        <v>1.2</v>
      </c>
      <c r="AL40" s="12">
        <v>0.6</v>
      </c>
      <c r="AM40" s="12">
        <v>4.5999999999999996</v>
      </c>
      <c r="AN40" s="12">
        <v>25.4</v>
      </c>
      <c r="AO40" s="12">
        <v>5.4</v>
      </c>
      <c r="AP40" s="12">
        <v>1.6</v>
      </c>
      <c r="AQ40" s="12">
        <v>21.2</v>
      </c>
      <c r="AR40" s="12">
        <v>4.5999999999999996</v>
      </c>
      <c r="AS40" s="12">
        <v>1</v>
      </c>
      <c r="AT40" s="13">
        <v>584.80000000000018</v>
      </c>
      <c r="AU40" s="14"/>
      <c r="AX40" s="15"/>
    </row>
    <row r="41" spans="1:50">
      <c r="A41" s="1" t="s">
        <v>36</v>
      </c>
      <c r="B41" s="12">
        <v>40.799999999999997</v>
      </c>
      <c r="C41" s="12">
        <v>40.200000000000003</v>
      </c>
      <c r="D41" s="12">
        <v>11.8</v>
      </c>
      <c r="E41" s="12">
        <v>10.8</v>
      </c>
      <c r="F41" s="12">
        <v>42</v>
      </c>
      <c r="G41" s="12">
        <v>24</v>
      </c>
      <c r="H41" s="12">
        <v>106.4</v>
      </c>
      <c r="I41" s="12">
        <v>49.2</v>
      </c>
      <c r="J41" s="12">
        <v>85.6</v>
      </c>
      <c r="K41" s="12">
        <v>15.8</v>
      </c>
      <c r="L41" s="12">
        <v>50.6</v>
      </c>
      <c r="M41" s="12">
        <v>108.4</v>
      </c>
      <c r="N41" s="12">
        <v>24.8</v>
      </c>
      <c r="O41" s="12">
        <v>33</v>
      </c>
      <c r="P41" s="12">
        <v>24.4</v>
      </c>
      <c r="Q41" s="12">
        <v>18</v>
      </c>
      <c r="R41" s="12">
        <v>18.8</v>
      </c>
      <c r="S41" s="12">
        <v>34</v>
      </c>
      <c r="T41" s="12">
        <v>207</v>
      </c>
      <c r="U41" s="12">
        <v>68.400000000000006</v>
      </c>
      <c r="V41" s="12">
        <v>110.6</v>
      </c>
      <c r="W41" s="12">
        <v>20.6</v>
      </c>
      <c r="X41" s="12">
        <v>13.2</v>
      </c>
      <c r="Y41" s="12">
        <v>29.4</v>
      </c>
      <c r="Z41" s="12">
        <v>24</v>
      </c>
      <c r="AA41" s="12">
        <v>176.6</v>
      </c>
      <c r="AB41" s="12">
        <v>124</v>
      </c>
      <c r="AC41" s="12">
        <v>332.4</v>
      </c>
      <c r="AD41" s="12">
        <v>137.19999999999999</v>
      </c>
      <c r="AE41" s="12">
        <v>50.4</v>
      </c>
      <c r="AF41" s="12">
        <v>62.8</v>
      </c>
      <c r="AG41" s="12">
        <v>26.8</v>
      </c>
      <c r="AH41" s="12">
        <v>44.2</v>
      </c>
      <c r="AI41" s="12">
        <v>50</v>
      </c>
      <c r="AJ41" s="12">
        <v>22.8</v>
      </c>
      <c r="AK41" s="12">
        <v>3.6</v>
      </c>
      <c r="AL41" s="12">
        <v>7.6</v>
      </c>
      <c r="AM41" s="12">
        <v>28.6</v>
      </c>
      <c r="AN41" s="12">
        <v>8.6</v>
      </c>
      <c r="AO41" s="12">
        <v>19.2</v>
      </c>
      <c r="AP41" s="12">
        <v>18</v>
      </c>
      <c r="AQ41" s="12">
        <v>65.599999999999994</v>
      </c>
      <c r="AR41" s="12">
        <v>17.2</v>
      </c>
      <c r="AS41" s="12">
        <v>4.2</v>
      </c>
      <c r="AT41" s="13">
        <v>2411.599999999999</v>
      </c>
      <c r="AU41" s="14"/>
      <c r="AX41" s="15"/>
    </row>
    <row r="42" spans="1:50">
      <c r="A42" s="1" t="s">
        <v>53</v>
      </c>
      <c r="B42" s="12">
        <v>6.2</v>
      </c>
      <c r="C42" s="12">
        <v>12</v>
      </c>
      <c r="D42" s="12">
        <v>2.2000000000000002</v>
      </c>
      <c r="E42" s="12">
        <v>2.8</v>
      </c>
      <c r="F42" s="12">
        <v>13.6</v>
      </c>
      <c r="G42" s="12">
        <v>2.4</v>
      </c>
      <c r="H42" s="12">
        <v>9</v>
      </c>
      <c r="I42" s="12">
        <v>9.1999999999999993</v>
      </c>
      <c r="J42" s="12">
        <v>9.6</v>
      </c>
      <c r="K42" s="12">
        <v>7.2</v>
      </c>
      <c r="L42" s="12">
        <v>12.8</v>
      </c>
      <c r="M42" s="12">
        <v>14</v>
      </c>
      <c r="N42" s="12">
        <v>3.4</v>
      </c>
      <c r="O42" s="12">
        <v>4.4000000000000004</v>
      </c>
      <c r="P42" s="12">
        <v>5</v>
      </c>
      <c r="Q42" s="12">
        <v>3.2</v>
      </c>
      <c r="R42" s="12">
        <v>6.6</v>
      </c>
      <c r="S42" s="12">
        <v>3.8</v>
      </c>
      <c r="T42" s="12">
        <v>9.8000000000000007</v>
      </c>
      <c r="U42" s="12">
        <v>8</v>
      </c>
      <c r="V42" s="12">
        <v>8</v>
      </c>
      <c r="W42" s="12">
        <v>3.2</v>
      </c>
      <c r="X42" s="12">
        <v>1.8</v>
      </c>
      <c r="Y42" s="12">
        <v>4.8</v>
      </c>
      <c r="Z42" s="12">
        <v>8</v>
      </c>
      <c r="AA42" s="12">
        <v>74</v>
      </c>
      <c r="AB42" s="12">
        <v>87.8</v>
      </c>
      <c r="AC42" s="12">
        <v>310.60000000000002</v>
      </c>
      <c r="AD42" s="12">
        <v>118.4</v>
      </c>
      <c r="AE42" s="12">
        <v>59.4</v>
      </c>
      <c r="AF42" s="12">
        <v>60.4</v>
      </c>
      <c r="AG42" s="12">
        <v>24.6</v>
      </c>
      <c r="AH42" s="12">
        <v>47.8</v>
      </c>
      <c r="AI42" s="12">
        <v>43.4</v>
      </c>
      <c r="AJ42" s="12">
        <v>10.199999999999999</v>
      </c>
      <c r="AK42" s="12">
        <v>4.8</v>
      </c>
      <c r="AL42" s="12">
        <v>5.4</v>
      </c>
      <c r="AM42" s="12">
        <v>4.4000000000000004</v>
      </c>
      <c r="AN42" s="12">
        <v>13.2</v>
      </c>
      <c r="AO42" s="12">
        <v>5.2</v>
      </c>
      <c r="AP42" s="12">
        <v>44</v>
      </c>
      <c r="AQ42" s="12">
        <v>21</v>
      </c>
      <c r="AR42" s="12">
        <v>20.399999999999999</v>
      </c>
      <c r="AS42" s="12">
        <v>1.8</v>
      </c>
      <c r="AT42" s="13">
        <v>1127.8</v>
      </c>
      <c r="AU42" s="14"/>
      <c r="AX42" s="15"/>
    </row>
    <row r="43" spans="1:50">
      <c r="A43" s="1" t="s">
        <v>54</v>
      </c>
      <c r="B43" s="12">
        <v>7.6</v>
      </c>
      <c r="C43" s="12">
        <v>16.8</v>
      </c>
      <c r="D43" s="12">
        <v>4</v>
      </c>
      <c r="E43" s="12">
        <v>5</v>
      </c>
      <c r="F43" s="12">
        <v>16.8</v>
      </c>
      <c r="G43" s="12">
        <v>6.2</v>
      </c>
      <c r="H43" s="12">
        <v>11.4</v>
      </c>
      <c r="I43" s="12">
        <v>16.8</v>
      </c>
      <c r="J43" s="12">
        <v>25.4</v>
      </c>
      <c r="K43" s="12">
        <v>5.6</v>
      </c>
      <c r="L43" s="12">
        <v>15.6</v>
      </c>
      <c r="M43" s="12">
        <v>25</v>
      </c>
      <c r="N43" s="12">
        <v>8.8000000000000007</v>
      </c>
      <c r="O43" s="12">
        <v>10</v>
      </c>
      <c r="P43" s="12">
        <v>6.6</v>
      </c>
      <c r="Q43" s="12">
        <v>7.8</v>
      </c>
      <c r="R43" s="12">
        <v>2.8</v>
      </c>
      <c r="S43" s="12">
        <v>9.4</v>
      </c>
      <c r="T43" s="12">
        <v>9</v>
      </c>
      <c r="U43" s="12">
        <v>9.8000000000000007</v>
      </c>
      <c r="V43" s="12">
        <v>9.6</v>
      </c>
      <c r="W43" s="12">
        <v>2.4</v>
      </c>
      <c r="X43" s="12">
        <v>3.2</v>
      </c>
      <c r="Y43" s="12">
        <v>3.2</v>
      </c>
      <c r="Z43" s="12">
        <v>12.2</v>
      </c>
      <c r="AA43" s="12">
        <v>73.400000000000006</v>
      </c>
      <c r="AB43" s="12">
        <v>85.4</v>
      </c>
      <c r="AC43" s="12">
        <v>341</v>
      </c>
      <c r="AD43" s="12">
        <v>210.8</v>
      </c>
      <c r="AE43" s="12">
        <v>96.4</v>
      </c>
      <c r="AF43" s="12">
        <v>149.19999999999999</v>
      </c>
      <c r="AG43" s="12">
        <v>73.599999999999994</v>
      </c>
      <c r="AH43" s="12">
        <v>143.4</v>
      </c>
      <c r="AI43" s="12">
        <v>135</v>
      </c>
      <c r="AJ43" s="12">
        <v>65.8</v>
      </c>
      <c r="AK43" s="12">
        <v>4.8</v>
      </c>
      <c r="AL43" s="12">
        <v>5</v>
      </c>
      <c r="AM43" s="12">
        <v>1.2</v>
      </c>
      <c r="AN43" s="12">
        <v>15.8</v>
      </c>
      <c r="AO43" s="12">
        <v>44.8</v>
      </c>
      <c r="AP43" s="12">
        <v>8.4</v>
      </c>
      <c r="AQ43" s="12">
        <v>42.8</v>
      </c>
      <c r="AR43" s="12">
        <v>36.6</v>
      </c>
      <c r="AS43" s="12">
        <v>2.6</v>
      </c>
      <c r="AT43" s="13">
        <v>1786.9999999999998</v>
      </c>
      <c r="AU43" s="14"/>
      <c r="AX43" s="15"/>
    </row>
    <row r="44" spans="1:50">
      <c r="A44" s="1" t="s">
        <v>55</v>
      </c>
      <c r="B44" s="12">
        <v>25.4</v>
      </c>
      <c r="C44" s="12">
        <v>30.4</v>
      </c>
      <c r="D44" s="12">
        <v>29.6</v>
      </c>
      <c r="E44" s="12">
        <v>60.8</v>
      </c>
      <c r="F44" s="12">
        <v>298.39999999999998</v>
      </c>
      <c r="G44" s="12">
        <v>37.6</v>
      </c>
      <c r="H44" s="12">
        <v>59.2</v>
      </c>
      <c r="I44" s="12">
        <v>37.799999999999997</v>
      </c>
      <c r="J44" s="12">
        <v>55</v>
      </c>
      <c r="K44" s="12">
        <v>22.2</v>
      </c>
      <c r="L44" s="12">
        <v>31.8</v>
      </c>
      <c r="M44" s="12">
        <v>37.6</v>
      </c>
      <c r="N44" s="12">
        <v>18.399999999999999</v>
      </c>
      <c r="O44" s="12">
        <v>10.8</v>
      </c>
      <c r="P44" s="12">
        <v>9</v>
      </c>
      <c r="Q44" s="12">
        <v>4</v>
      </c>
      <c r="R44" s="12">
        <v>10.6</v>
      </c>
      <c r="S44" s="12">
        <v>26.6</v>
      </c>
      <c r="T44" s="12">
        <v>39.4</v>
      </c>
      <c r="U44" s="12">
        <v>66.8</v>
      </c>
      <c r="V44" s="12">
        <v>80.400000000000006</v>
      </c>
      <c r="W44" s="12">
        <v>47.8</v>
      </c>
      <c r="X44" s="12">
        <v>45.8</v>
      </c>
      <c r="Y44" s="12">
        <v>84.6</v>
      </c>
      <c r="Z44" s="12">
        <v>42.6</v>
      </c>
      <c r="AA44" s="12">
        <v>277.2</v>
      </c>
      <c r="AB44" s="12">
        <v>223.8</v>
      </c>
      <c r="AC44" s="12">
        <v>1023.2</v>
      </c>
      <c r="AD44" s="12">
        <v>402.6</v>
      </c>
      <c r="AE44" s="12">
        <v>143.80000000000001</v>
      </c>
      <c r="AF44" s="12">
        <v>125.6</v>
      </c>
      <c r="AG44" s="12">
        <v>65.400000000000006</v>
      </c>
      <c r="AH44" s="12">
        <v>69.599999999999994</v>
      </c>
      <c r="AI44" s="12">
        <v>149</v>
      </c>
      <c r="AJ44" s="12">
        <v>61.8</v>
      </c>
      <c r="AK44" s="12">
        <v>9</v>
      </c>
      <c r="AL44" s="12">
        <v>53.2</v>
      </c>
      <c r="AM44" s="12">
        <v>17.600000000000001</v>
      </c>
      <c r="AN44" s="12">
        <v>52.6</v>
      </c>
      <c r="AO44" s="12">
        <v>22</v>
      </c>
      <c r="AP44" s="12">
        <v>44.4</v>
      </c>
      <c r="AQ44" s="12">
        <v>19.2</v>
      </c>
      <c r="AR44" s="12">
        <v>243.4</v>
      </c>
      <c r="AS44" s="12">
        <v>13.4</v>
      </c>
      <c r="AT44" s="13">
        <v>4229.3999999999987</v>
      </c>
      <c r="AU44" s="14"/>
      <c r="AX44" s="15"/>
    </row>
    <row r="45" spans="1:50">
      <c r="A45" s="1" t="s">
        <v>56</v>
      </c>
      <c r="B45" s="12">
        <v>11</v>
      </c>
      <c r="C45" s="12">
        <v>21.4</v>
      </c>
      <c r="D45" s="12">
        <v>11</v>
      </c>
      <c r="E45" s="12">
        <v>18.2</v>
      </c>
      <c r="F45" s="12">
        <v>109.4</v>
      </c>
      <c r="G45" s="12">
        <v>16.8</v>
      </c>
      <c r="H45" s="12">
        <v>20.8</v>
      </c>
      <c r="I45" s="12">
        <v>34.4</v>
      </c>
      <c r="J45" s="12">
        <v>32.4</v>
      </c>
      <c r="K45" s="12">
        <v>8</v>
      </c>
      <c r="L45" s="12">
        <v>20.2</v>
      </c>
      <c r="M45" s="12">
        <v>21</v>
      </c>
      <c r="N45" s="12">
        <v>11.6</v>
      </c>
      <c r="O45" s="12">
        <v>7</v>
      </c>
      <c r="P45" s="12">
        <v>7.6</v>
      </c>
      <c r="Q45" s="12">
        <v>5.2</v>
      </c>
      <c r="R45" s="12">
        <v>5</v>
      </c>
      <c r="S45" s="12">
        <v>6.2</v>
      </c>
      <c r="T45" s="12">
        <v>16.2</v>
      </c>
      <c r="U45" s="12">
        <v>17.399999999999999</v>
      </c>
      <c r="V45" s="12">
        <v>21.6</v>
      </c>
      <c r="W45" s="12">
        <v>12.4</v>
      </c>
      <c r="X45" s="12">
        <v>7.8</v>
      </c>
      <c r="Y45" s="12">
        <v>23.4</v>
      </c>
      <c r="Z45" s="12">
        <v>13.4</v>
      </c>
      <c r="AA45" s="12">
        <v>161.80000000000001</v>
      </c>
      <c r="AB45" s="12">
        <v>184.2</v>
      </c>
      <c r="AC45" s="12">
        <v>604.79999999999995</v>
      </c>
      <c r="AD45" s="12">
        <v>329</v>
      </c>
      <c r="AE45" s="12">
        <v>150.19999999999999</v>
      </c>
      <c r="AF45" s="12">
        <v>139</v>
      </c>
      <c r="AG45" s="12">
        <v>54</v>
      </c>
      <c r="AH45" s="12">
        <v>86.6</v>
      </c>
      <c r="AI45" s="12">
        <v>127.4</v>
      </c>
      <c r="AJ45" s="12">
        <v>42.2</v>
      </c>
      <c r="AK45" s="12">
        <v>2</v>
      </c>
      <c r="AL45" s="12">
        <v>10.6</v>
      </c>
      <c r="AM45" s="12">
        <v>3.2</v>
      </c>
      <c r="AN45" s="12">
        <v>17.600000000000001</v>
      </c>
      <c r="AO45" s="12">
        <v>20.2</v>
      </c>
      <c r="AP45" s="12">
        <v>35.4</v>
      </c>
      <c r="AQ45" s="12">
        <v>227.2</v>
      </c>
      <c r="AR45" s="12">
        <v>14.4</v>
      </c>
      <c r="AS45" s="12">
        <v>1.6</v>
      </c>
      <c r="AT45" s="13">
        <v>2690.7999999999993</v>
      </c>
      <c r="AU45" s="14"/>
      <c r="AX45" s="15"/>
    </row>
    <row r="46" spans="1:50">
      <c r="A46" s="1" t="s">
        <v>62</v>
      </c>
      <c r="B46" s="12">
        <v>4.8</v>
      </c>
      <c r="C46" s="12">
        <v>6.2</v>
      </c>
      <c r="D46" s="12">
        <v>3.6</v>
      </c>
      <c r="E46" s="12">
        <v>3.4</v>
      </c>
      <c r="F46" s="12">
        <v>25.4</v>
      </c>
      <c r="G46" s="12">
        <v>6</v>
      </c>
      <c r="H46" s="12">
        <v>11.2</v>
      </c>
      <c r="I46" s="12">
        <v>15.4</v>
      </c>
      <c r="J46" s="12">
        <v>13.6</v>
      </c>
      <c r="K46" s="12">
        <v>26.8</v>
      </c>
      <c r="L46" s="12">
        <v>50.8</v>
      </c>
      <c r="M46" s="12">
        <v>62.8</v>
      </c>
      <c r="N46" s="12">
        <v>26.8</v>
      </c>
      <c r="O46" s="12">
        <v>78.2</v>
      </c>
      <c r="P46" s="12">
        <v>27</v>
      </c>
      <c r="Q46" s="12">
        <v>14.2</v>
      </c>
      <c r="R46" s="12">
        <v>15.4</v>
      </c>
      <c r="S46" s="12">
        <v>17.8</v>
      </c>
      <c r="T46" s="12">
        <v>8.4</v>
      </c>
      <c r="U46" s="12">
        <v>3</v>
      </c>
      <c r="V46" s="12">
        <v>3.2</v>
      </c>
      <c r="W46" s="12">
        <v>0.8</v>
      </c>
      <c r="X46" s="12">
        <v>0.6</v>
      </c>
      <c r="Y46" s="12">
        <v>4.8</v>
      </c>
      <c r="Z46" s="12">
        <v>3</v>
      </c>
      <c r="AA46" s="12">
        <v>97.4</v>
      </c>
      <c r="AB46" s="12">
        <v>76.400000000000006</v>
      </c>
      <c r="AC46" s="12">
        <v>185.8</v>
      </c>
      <c r="AD46" s="12">
        <v>64</v>
      </c>
      <c r="AE46" s="12">
        <v>16.600000000000001</v>
      </c>
      <c r="AF46" s="12">
        <v>12.4</v>
      </c>
      <c r="AG46" s="12">
        <v>7.2</v>
      </c>
      <c r="AH46" s="12">
        <v>10.199999999999999</v>
      </c>
      <c r="AI46" s="12">
        <v>13.8</v>
      </c>
      <c r="AJ46" s="12">
        <v>2</v>
      </c>
      <c r="AK46" s="12">
        <v>60.2</v>
      </c>
      <c r="AL46" s="12">
        <v>20.6</v>
      </c>
      <c r="AM46" s="12">
        <v>1</v>
      </c>
      <c r="AN46" s="12">
        <v>4.8</v>
      </c>
      <c r="AO46" s="12">
        <v>1.4</v>
      </c>
      <c r="AP46" s="12">
        <v>1.8</v>
      </c>
      <c r="AQ46" s="12">
        <v>23.8</v>
      </c>
      <c r="AR46" s="12">
        <v>1.6</v>
      </c>
      <c r="AS46" s="12">
        <v>6</v>
      </c>
      <c r="AT46" s="13">
        <v>1040.1999999999998</v>
      </c>
      <c r="AU46" s="14"/>
      <c r="AX46" s="15"/>
    </row>
    <row r="47" spans="1:50">
      <c r="A47" s="11" t="s">
        <v>49</v>
      </c>
      <c r="B47" s="14">
        <v>1996.0000000000002</v>
      </c>
      <c r="C47" s="14">
        <v>3256.3999999999996</v>
      </c>
      <c r="D47" s="14">
        <v>2214</v>
      </c>
      <c r="E47" s="14">
        <v>2301.0000000000009</v>
      </c>
      <c r="F47" s="14">
        <v>7601.9999999999982</v>
      </c>
      <c r="G47" s="14">
        <v>2898.9999999999995</v>
      </c>
      <c r="H47" s="14">
        <v>4308.6000000000004</v>
      </c>
      <c r="I47" s="14">
        <v>4157.8</v>
      </c>
      <c r="J47" s="14">
        <v>4483.2000000000016</v>
      </c>
      <c r="K47" s="14">
        <v>2519.4</v>
      </c>
      <c r="L47" s="14">
        <v>4429.2</v>
      </c>
      <c r="M47" s="14">
        <v>4360.6000000000004</v>
      </c>
      <c r="N47" s="14">
        <v>2208.4000000000005</v>
      </c>
      <c r="O47" s="14">
        <v>2886.2</v>
      </c>
      <c r="P47" s="14">
        <v>2008.4</v>
      </c>
      <c r="Q47" s="14">
        <v>1214.8000000000004</v>
      </c>
      <c r="R47" s="14">
        <v>1462.5999999999997</v>
      </c>
      <c r="S47" s="14">
        <v>2806.7999999999997</v>
      </c>
      <c r="T47" s="14">
        <v>2098.2000000000003</v>
      </c>
      <c r="U47" s="14">
        <v>1858.8000000000006</v>
      </c>
      <c r="V47" s="14">
        <v>2698.4000000000005</v>
      </c>
      <c r="W47" s="14">
        <v>1420.2</v>
      </c>
      <c r="X47" s="14">
        <v>1058.9999999999998</v>
      </c>
      <c r="Y47" s="14">
        <v>2950.8</v>
      </c>
      <c r="Z47" s="14">
        <v>3116.6</v>
      </c>
      <c r="AA47" s="14">
        <v>8934</v>
      </c>
      <c r="AB47" s="14">
        <v>8105.9999999999991</v>
      </c>
      <c r="AC47" s="14">
        <v>24344.999999999996</v>
      </c>
      <c r="AD47" s="14">
        <v>10633.199999999997</v>
      </c>
      <c r="AE47" s="14">
        <v>7861.6</v>
      </c>
      <c r="AF47" s="14">
        <v>8251.4</v>
      </c>
      <c r="AG47" s="14">
        <v>3883.1999999999989</v>
      </c>
      <c r="AH47" s="14">
        <v>6611.4</v>
      </c>
      <c r="AI47" s="14">
        <v>4278.5999999999995</v>
      </c>
      <c r="AJ47" s="14">
        <v>1555.3999999999999</v>
      </c>
      <c r="AK47" s="14">
        <v>1185.3999999999999</v>
      </c>
      <c r="AL47" s="14">
        <v>2656.9999999999995</v>
      </c>
      <c r="AM47" s="14">
        <v>607.8000000000003</v>
      </c>
      <c r="AN47" s="14">
        <v>2196</v>
      </c>
      <c r="AO47" s="14">
        <v>1154</v>
      </c>
      <c r="AP47" s="14">
        <v>1756.6</v>
      </c>
      <c r="AQ47" s="14">
        <v>4822.2</v>
      </c>
      <c r="AR47" s="14">
        <v>2780.6000000000004</v>
      </c>
      <c r="AS47" s="14">
        <v>981.80000000000007</v>
      </c>
      <c r="AT47" s="14">
        <v>174917.59999999995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4"/>
  <sheetViews>
    <sheetView workbookViewId="0">
      <pane xSplit="1" ySplit="2" topLeftCell="AM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baseColWidth="10" defaultColWidth="8.83203125" defaultRowHeight="12" x14ac:dyDescent="0"/>
  <cols>
    <col min="1" max="45" width="7.6640625" style="9" customWidth="1" collapsed="1"/>
    <col min="46" max="46" width="8.6640625" style="11" customWidth="1" collapsed="1"/>
    <col min="47" max="47" width="8.83203125" style="11" collapsed="1"/>
    <col min="48" max="49" width="8.83203125" style="9" collapsed="1"/>
    <col min="50" max="50" width="8.6640625" style="9" customWidth="1" collapsed="1"/>
    <col min="51" max="16384" width="8.83203125" style="9" collapsed="1"/>
  </cols>
  <sheetData>
    <row r="1" spans="1:57" ht="26.25" customHeight="1">
      <c r="A1" s="7" t="s">
        <v>0</v>
      </c>
      <c r="B1" s="8" t="s">
        <v>1</v>
      </c>
      <c r="D1" s="9" t="s">
        <v>61</v>
      </c>
      <c r="G1" s="19">
        <f>'Weekday OD'!G1</f>
        <v>40969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>
        <v>5.5</v>
      </c>
      <c r="C3" s="12">
        <v>47.5</v>
      </c>
      <c r="D3" s="12">
        <v>59.75</v>
      </c>
      <c r="E3" s="12">
        <v>42.25</v>
      </c>
      <c r="F3" s="12">
        <v>145.75</v>
      </c>
      <c r="G3" s="12">
        <v>55.5</v>
      </c>
      <c r="H3" s="12">
        <v>62.5</v>
      </c>
      <c r="I3" s="12">
        <v>42.75</v>
      </c>
      <c r="J3" s="12">
        <v>50.25</v>
      </c>
      <c r="K3" s="12">
        <v>20.5</v>
      </c>
      <c r="L3" s="12">
        <v>63.25</v>
      </c>
      <c r="M3" s="12">
        <v>54.75</v>
      </c>
      <c r="N3" s="12">
        <v>13.25</v>
      </c>
      <c r="O3" s="12">
        <v>20</v>
      </c>
      <c r="P3" s="12">
        <v>23.25</v>
      </c>
      <c r="Q3" s="12">
        <v>10.25</v>
      </c>
      <c r="R3" s="12">
        <v>6.25</v>
      </c>
      <c r="S3" s="12">
        <v>21.75</v>
      </c>
      <c r="T3" s="12">
        <v>20</v>
      </c>
      <c r="U3" s="12">
        <v>6.25</v>
      </c>
      <c r="V3" s="12">
        <v>9.25</v>
      </c>
      <c r="W3" s="12">
        <v>5.5</v>
      </c>
      <c r="X3" s="12">
        <v>4</v>
      </c>
      <c r="Y3" s="12">
        <v>12</v>
      </c>
      <c r="Z3" s="12">
        <v>19.75</v>
      </c>
      <c r="AA3" s="12">
        <v>67.75</v>
      </c>
      <c r="AB3" s="12">
        <v>49.5</v>
      </c>
      <c r="AC3" s="12">
        <v>179.75</v>
      </c>
      <c r="AD3" s="12">
        <v>74.75</v>
      </c>
      <c r="AE3" s="12">
        <v>52</v>
      </c>
      <c r="AF3" s="12">
        <v>63.75</v>
      </c>
      <c r="AG3" s="12">
        <v>15</v>
      </c>
      <c r="AH3" s="12">
        <v>23.5</v>
      </c>
      <c r="AI3" s="12">
        <v>24.5</v>
      </c>
      <c r="AJ3" s="12">
        <v>5</v>
      </c>
      <c r="AK3" s="12">
        <v>4</v>
      </c>
      <c r="AL3" s="12">
        <v>8.75</v>
      </c>
      <c r="AM3" s="12">
        <v>0.75</v>
      </c>
      <c r="AN3" s="12">
        <v>30.5</v>
      </c>
      <c r="AO3" s="12">
        <v>5.25</v>
      </c>
      <c r="AP3" s="12">
        <v>9.75</v>
      </c>
      <c r="AQ3" s="12">
        <v>19.25</v>
      </c>
      <c r="AR3" s="12">
        <v>8.75</v>
      </c>
      <c r="AS3" s="12">
        <v>1.75</v>
      </c>
      <c r="AT3" s="13">
        <v>1466</v>
      </c>
      <c r="AU3" s="14"/>
      <c r="AW3" s="9" t="s">
        <v>38</v>
      </c>
      <c r="AX3" s="24">
        <f>SUM(B3:Z27,AK3:AN27,B38:Z41,AK38:AN41,B46:Z46,AS3:AS27,AS38:AS41,AK46:AN46,AS46)</f>
        <v>29472</v>
      </c>
      <c r="AZ3" s="9" t="s">
        <v>39</v>
      </c>
      <c r="BA3" s="15">
        <f>SUM(AX12:AX18,AY12:BD12)</f>
        <v>67474</v>
      </c>
      <c r="BB3" s="16">
        <f>BA3/BE$19</f>
        <v>0.56054098510463313</v>
      </c>
    </row>
    <row r="4" spans="1:57">
      <c r="A4" s="1" t="s">
        <v>3</v>
      </c>
      <c r="B4" s="12">
        <v>62</v>
      </c>
      <c r="C4" s="12">
        <v>9.75</v>
      </c>
      <c r="D4" s="12">
        <v>48.75</v>
      </c>
      <c r="E4" s="12">
        <v>42.75</v>
      </c>
      <c r="F4" s="12">
        <v>224</v>
      </c>
      <c r="G4" s="12">
        <v>81</v>
      </c>
      <c r="H4" s="12">
        <v>86.75</v>
      </c>
      <c r="I4" s="12">
        <v>77.25</v>
      </c>
      <c r="J4" s="12">
        <v>86.75</v>
      </c>
      <c r="K4" s="12">
        <v>32</v>
      </c>
      <c r="L4" s="12">
        <v>74.75</v>
      </c>
      <c r="M4" s="12">
        <v>82.5</v>
      </c>
      <c r="N4" s="12">
        <v>28.5</v>
      </c>
      <c r="O4" s="12">
        <v>32.75</v>
      </c>
      <c r="P4" s="12">
        <v>29.25</v>
      </c>
      <c r="Q4" s="12">
        <v>16</v>
      </c>
      <c r="R4" s="12">
        <v>12.25</v>
      </c>
      <c r="S4" s="12">
        <v>42.75</v>
      </c>
      <c r="T4" s="12">
        <v>24</v>
      </c>
      <c r="U4" s="12">
        <v>10.25</v>
      </c>
      <c r="V4" s="12">
        <v>19.75</v>
      </c>
      <c r="W4" s="12">
        <v>5.5</v>
      </c>
      <c r="X4" s="12">
        <v>5.75</v>
      </c>
      <c r="Y4" s="12">
        <v>18</v>
      </c>
      <c r="Z4" s="12">
        <v>24</v>
      </c>
      <c r="AA4" s="12">
        <v>133.25</v>
      </c>
      <c r="AB4" s="12">
        <v>111.75</v>
      </c>
      <c r="AC4" s="12">
        <v>392</v>
      </c>
      <c r="AD4" s="12">
        <v>126.5</v>
      </c>
      <c r="AE4" s="12">
        <v>51.25</v>
      </c>
      <c r="AF4" s="12">
        <v>62.75</v>
      </c>
      <c r="AG4" s="12">
        <v>20.25</v>
      </c>
      <c r="AH4" s="12">
        <v>44.25</v>
      </c>
      <c r="AI4" s="12">
        <v>37.25</v>
      </c>
      <c r="AJ4" s="12">
        <v>16.25</v>
      </c>
      <c r="AK4" s="12">
        <v>6.5</v>
      </c>
      <c r="AL4" s="12">
        <v>13.75</v>
      </c>
      <c r="AM4" s="12">
        <v>3.25</v>
      </c>
      <c r="AN4" s="12">
        <v>31</v>
      </c>
      <c r="AO4" s="12">
        <v>8.75</v>
      </c>
      <c r="AP4" s="12">
        <v>14.25</v>
      </c>
      <c r="AQ4" s="12">
        <v>44.75</v>
      </c>
      <c r="AR4" s="12">
        <v>17</v>
      </c>
      <c r="AS4" s="12">
        <v>2.5</v>
      </c>
      <c r="AT4" s="13">
        <v>2314.25</v>
      </c>
      <c r="AU4" s="14"/>
      <c r="AW4" s="9" t="s">
        <v>40</v>
      </c>
      <c r="AX4" s="24">
        <f>SUM(AA28:AJ37, AA42:AJ45, AO28:AR37, AO42:AR45)</f>
        <v>39280</v>
      </c>
      <c r="AZ4" s="9" t="s">
        <v>41</v>
      </c>
      <c r="BA4" s="15">
        <f>SUM(AY13:BC18)</f>
        <v>47628.75</v>
      </c>
      <c r="BB4" s="16">
        <f>BA4/BE$19</f>
        <v>0.39567635599345369</v>
      </c>
    </row>
    <row r="5" spans="1:57">
      <c r="A5" s="1" t="s">
        <v>4</v>
      </c>
      <c r="B5" s="12">
        <v>59.25</v>
      </c>
      <c r="C5" s="12">
        <v>45.5</v>
      </c>
      <c r="D5" s="12">
        <v>5.75</v>
      </c>
      <c r="E5" s="12">
        <v>38</v>
      </c>
      <c r="F5" s="12">
        <v>267.75</v>
      </c>
      <c r="G5" s="12">
        <v>58.75</v>
      </c>
      <c r="H5" s="12">
        <v>49</v>
      </c>
      <c r="I5" s="12">
        <v>64</v>
      </c>
      <c r="J5" s="12">
        <v>60.75</v>
      </c>
      <c r="K5" s="12">
        <v>26.75</v>
      </c>
      <c r="L5" s="12">
        <v>33.25</v>
      </c>
      <c r="M5" s="12">
        <v>35.5</v>
      </c>
      <c r="N5" s="12">
        <v>9</v>
      </c>
      <c r="O5" s="12">
        <v>6.25</v>
      </c>
      <c r="P5" s="12">
        <v>10.25</v>
      </c>
      <c r="Q5" s="12">
        <v>6.5</v>
      </c>
      <c r="R5" s="12">
        <v>7.75</v>
      </c>
      <c r="S5" s="12">
        <v>22</v>
      </c>
      <c r="T5" s="12">
        <v>5.75</v>
      </c>
      <c r="U5" s="12">
        <v>8.5</v>
      </c>
      <c r="V5" s="12">
        <v>12.5</v>
      </c>
      <c r="W5" s="12">
        <v>5.25</v>
      </c>
      <c r="X5" s="12">
        <v>4</v>
      </c>
      <c r="Y5" s="12">
        <v>22.5</v>
      </c>
      <c r="Z5" s="12">
        <v>15.5</v>
      </c>
      <c r="AA5" s="12">
        <v>92</v>
      </c>
      <c r="AB5" s="12">
        <v>68.75</v>
      </c>
      <c r="AC5" s="12">
        <v>193</v>
      </c>
      <c r="AD5" s="12">
        <v>95.5</v>
      </c>
      <c r="AE5" s="12">
        <v>35.25</v>
      </c>
      <c r="AF5" s="12">
        <v>31.75</v>
      </c>
      <c r="AG5" s="12">
        <v>13.5</v>
      </c>
      <c r="AH5" s="12">
        <v>11.5</v>
      </c>
      <c r="AI5" s="12">
        <v>12.5</v>
      </c>
      <c r="AJ5" s="12">
        <v>3</v>
      </c>
      <c r="AK5" s="12">
        <v>3.25</v>
      </c>
      <c r="AL5" s="12">
        <v>7</v>
      </c>
      <c r="AM5" s="12">
        <v>2.75</v>
      </c>
      <c r="AN5" s="12">
        <v>6</v>
      </c>
      <c r="AO5" s="12">
        <v>0.75</v>
      </c>
      <c r="AP5" s="12">
        <v>6</v>
      </c>
      <c r="AQ5" s="12">
        <v>42.75</v>
      </c>
      <c r="AR5" s="12">
        <v>11.5</v>
      </c>
      <c r="AS5" s="12">
        <v>2.75</v>
      </c>
      <c r="AT5" s="13">
        <v>1519.5</v>
      </c>
      <c r="AU5" s="14"/>
      <c r="AW5" s="9" t="s">
        <v>42</v>
      </c>
      <c r="AX5" s="24">
        <f>SUM(AA3:AJ27,B28:Z37,AA38:AJ41,AK28:AN37, B42:Z45, AK42:AN45, AO3:AR27, AO38:AR41,AS28:AS37,AS42:AS45,AA46:AJ46,AO46:AR46)</f>
        <v>52992</v>
      </c>
    </row>
    <row r="6" spans="1:57">
      <c r="A6" s="1" t="s">
        <v>5</v>
      </c>
      <c r="B6" s="12">
        <v>44</v>
      </c>
      <c r="C6" s="12">
        <v>38.5</v>
      </c>
      <c r="D6" s="12">
        <v>32.5</v>
      </c>
      <c r="E6" s="12">
        <v>8.5</v>
      </c>
      <c r="F6" s="12">
        <v>69.5</v>
      </c>
      <c r="G6" s="12">
        <v>42</v>
      </c>
      <c r="H6" s="12">
        <v>53.75</v>
      </c>
      <c r="I6" s="12">
        <v>81.75</v>
      </c>
      <c r="J6" s="12">
        <v>66.75</v>
      </c>
      <c r="K6" s="12">
        <v>33</v>
      </c>
      <c r="L6" s="12">
        <v>50.25</v>
      </c>
      <c r="M6" s="12">
        <v>44.25</v>
      </c>
      <c r="N6" s="12">
        <v>19.5</v>
      </c>
      <c r="O6" s="12">
        <v>16.5</v>
      </c>
      <c r="P6" s="12">
        <v>10.75</v>
      </c>
      <c r="Q6" s="12">
        <v>5</v>
      </c>
      <c r="R6" s="12">
        <v>12</v>
      </c>
      <c r="S6" s="12">
        <v>23</v>
      </c>
      <c r="T6" s="12">
        <v>6.75</v>
      </c>
      <c r="U6" s="12">
        <v>6.75</v>
      </c>
      <c r="V6" s="12">
        <v>14</v>
      </c>
      <c r="W6" s="12">
        <v>7</v>
      </c>
      <c r="X6" s="12">
        <v>4</v>
      </c>
      <c r="Y6" s="12">
        <v>11.5</v>
      </c>
      <c r="Z6" s="12">
        <v>8.75</v>
      </c>
      <c r="AA6" s="12">
        <v>141.75</v>
      </c>
      <c r="AB6" s="12">
        <v>126.5</v>
      </c>
      <c r="AC6" s="12">
        <v>267</v>
      </c>
      <c r="AD6" s="12">
        <v>168</v>
      </c>
      <c r="AE6" s="12">
        <v>82.25</v>
      </c>
      <c r="AF6" s="12">
        <v>65.75</v>
      </c>
      <c r="AG6" s="12">
        <v>18</v>
      </c>
      <c r="AH6" s="12">
        <v>13.5</v>
      </c>
      <c r="AI6" s="12">
        <v>12.5</v>
      </c>
      <c r="AJ6" s="12">
        <v>4</v>
      </c>
      <c r="AK6" s="12">
        <v>3</v>
      </c>
      <c r="AL6" s="12">
        <v>12.25</v>
      </c>
      <c r="AM6" s="12">
        <v>6.25</v>
      </c>
      <c r="AN6" s="12">
        <v>10.5</v>
      </c>
      <c r="AO6" s="12">
        <v>1.75</v>
      </c>
      <c r="AP6" s="12">
        <v>5.5</v>
      </c>
      <c r="AQ6" s="12">
        <v>72.5</v>
      </c>
      <c r="AR6" s="12">
        <v>18</v>
      </c>
      <c r="AS6" s="12">
        <v>0.75</v>
      </c>
      <c r="AT6" s="13">
        <v>1740</v>
      </c>
      <c r="AU6" s="14"/>
      <c r="AX6" s="12"/>
    </row>
    <row r="7" spans="1:57">
      <c r="A7" s="1" t="s">
        <v>6</v>
      </c>
      <c r="B7" s="12">
        <v>148.75</v>
      </c>
      <c r="C7" s="12">
        <v>218</v>
      </c>
      <c r="D7" s="12">
        <v>275.5</v>
      </c>
      <c r="E7" s="12">
        <v>78.75</v>
      </c>
      <c r="F7" s="12">
        <v>20.25</v>
      </c>
      <c r="G7" s="12">
        <v>157.25</v>
      </c>
      <c r="H7" s="12">
        <v>181</v>
      </c>
      <c r="I7" s="12">
        <v>238.5</v>
      </c>
      <c r="J7" s="12">
        <v>202.5</v>
      </c>
      <c r="K7" s="12">
        <v>85.5</v>
      </c>
      <c r="L7" s="12">
        <v>147.75</v>
      </c>
      <c r="M7" s="12">
        <v>154.75</v>
      </c>
      <c r="N7" s="12">
        <v>41.5</v>
      </c>
      <c r="O7" s="12">
        <v>52.5</v>
      </c>
      <c r="P7" s="12">
        <v>39.75</v>
      </c>
      <c r="Q7" s="12">
        <v>26.5</v>
      </c>
      <c r="R7" s="12">
        <v>51.25</v>
      </c>
      <c r="S7" s="12">
        <v>186.75</v>
      </c>
      <c r="T7" s="12">
        <v>27.75</v>
      </c>
      <c r="U7" s="12">
        <v>30</v>
      </c>
      <c r="V7" s="12">
        <v>50.75</v>
      </c>
      <c r="W7" s="12">
        <v>30.5</v>
      </c>
      <c r="X7" s="12">
        <v>24.25</v>
      </c>
      <c r="Y7" s="12">
        <v>31.75</v>
      </c>
      <c r="Z7" s="12">
        <v>37.5</v>
      </c>
      <c r="AA7" s="12">
        <v>333</v>
      </c>
      <c r="AB7" s="12">
        <v>255</v>
      </c>
      <c r="AC7" s="12">
        <v>693.5</v>
      </c>
      <c r="AD7" s="12">
        <v>319</v>
      </c>
      <c r="AE7" s="12">
        <v>195.5</v>
      </c>
      <c r="AF7" s="12">
        <v>156.5</v>
      </c>
      <c r="AG7" s="12">
        <v>51</v>
      </c>
      <c r="AH7" s="12">
        <v>38.75</v>
      </c>
      <c r="AI7" s="12">
        <v>66.5</v>
      </c>
      <c r="AJ7" s="12">
        <v>10.75</v>
      </c>
      <c r="AK7" s="12">
        <v>20.25</v>
      </c>
      <c r="AL7" s="12">
        <v>53.75</v>
      </c>
      <c r="AM7" s="12">
        <v>7.5</v>
      </c>
      <c r="AN7" s="12">
        <v>26.5</v>
      </c>
      <c r="AO7" s="12">
        <v>11</v>
      </c>
      <c r="AP7" s="12">
        <v>11.75</v>
      </c>
      <c r="AQ7" s="12">
        <v>197.5</v>
      </c>
      <c r="AR7" s="12">
        <v>87</v>
      </c>
      <c r="AS7" s="12">
        <v>12</v>
      </c>
      <c r="AT7" s="13">
        <v>5086</v>
      </c>
      <c r="AU7" s="14"/>
      <c r="AX7" s="12"/>
    </row>
    <row r="8" spans="1:57">
      <c r="A8" s="1" t="s">
        <v>7</v>
      </c>
      <c r="B8" s="12">
        <v>62.25</v>
      </c>
      <c r="C8" s="12">
        <v>78</v>
      </c>
      <c r="D8" s="12">
        <v>49.25</v>
      </c>
      <c r="E8" s="12">
        <v>43</v>
      </c>
      <c r="F8" s="12">
        <v>130</v>
      </c>
      <c r="G8" s="12">
        <v>11</v>
      </c>
      <c r="H8" s="12">
        <v>80</v>
      </c>
      <c r="I8" s="12">
        <v>109</v>
      </c>
      <c r="J8" s="12">
        <v>103.75</v>
      </c>
      <c r="K8" s="12">
        <v>46.75</v>
      </c>
      <c r="L8" s="12">
        <v>71.25</v>
      </c>
      <c r="M8" s="12">
        <v>71.5</v>
      </c>
      <c r="N8" s="12">
        <v>26</v>
      </c>
      <c r="O8" s="12">
        <v>23</v>
      </c>
      <c r="P8" s="12">
        <v>23.75</v>
      </c>
      <c r="Q8" s="12">
        <v>8.5</v>
      </c>
      <c r="R8" s="12">
        <v>13</v>
      </c>
      <c r="S8" s="12">
        <v>33.75</v>
      </c>
      <c r="T8" s="12">
        <v>12</v>
      </c>
      <c r="U8" s="12">
        <v>6.25</v>
      </c>
      <c r="V8" s="12">
        <v>10.25</v>
      </c>
      <c r="W8" s="12">
        <v>7</v>
      </c>
      <c r="X8" s="12">
        <v>4</v>
      </c>
      <c r="Y8" s="12">
        <v>12.5</v>
      </c>
      <c r="Z8" s="12">
        <v>21.75</v>
      </c>
      <c r="AA8" s="12">
        <v>118</v>
      </c>
      <c r="AB8" s="12">
        <v>100</v>
      </c>
      <c r="AC8" s="12">
        <v>245.25</v>
      </c>
      <c r="AD8" s="12">
        <v>179.5</v>
      </c>
      <c r="AE8" s="12">
        <v>122.75</v>
      </c>
      <c r="AF8" s="12">
        <v>98.75</v>
      </c>
      <c r="AG8" s="12">
        <v>18.25</v>
      </c>
      <c r="AH8" s="12">
        <v>15.25</v>
      </c>
      <c r="AI8" s="12">
        <v>18.25</v>
      </c>
      <c r="AJ8" s="12">
        <v>4.25</v>
      </c>
      <c r="AK8" s="12">
        <v>5</v>
      </c>
      <c r="AL8" s="12">
        <v>11.25</v>
      </c>
      <c r="AM8" s="12">
        <v>2</v>
      </c>
      <c r="AN8" s="12">
        <v>21</v>
      </c>
      <c r="AO8" s="12">
        <v>4.75</v>
      </c>
      <c r="AP8" s="12">
        <v>5.75</v>
      </c>
      <c r="AQ8" s="12">
        <v>53</v>
      </c>
      <c r="AR8" s="12">
        <v>14.75</v>
      </c>
      <c r="AS8" s="12">
        <v>4</v>
      </c>
      <c r="AT8" s="13">
        <v>2099.25</v>
      </c>
      <c r="AU8" s="14"/>
      <c r="AX8" s="15"/>
    </row>
    <row r="9" spans="1:57">
      <c r="A9" s="1" t="s">
        <v>8</v>
      </c>
      <c r="B9" s="12">
        <v>70.25</v>
      </c>
      <c r="C9" s="12">
        <v>78.75</v>
      </c>
      <c r="D9" s="12">
        <v>50.75</v>
      </c>
      <c r="E9" s="12">
        <v>46</v>
      </c>
      <c r="F9" s="12">
        <v>162.25</v>
      </c>
      <c r="G9" s="12">
        <v>79.5</v>
      </c>
      <c r="H9" s="12">
        <v>12</v>
      </c>
      <c r="I9" s="12">
        <v>129</v>
      </c>
      <c r="J9" s="12">
        <v>94.75</v>
      </c>
      <c r="K9" s="12">
        <v>38.5</v>
      </c>
      <c r="L9" s="12">
        <v>104</v>
      </c>
      <c r="M9" s="12">
        <v>88.25</v>
      </c>
      <c r="N9" s="12">
        <v>32</v>
      </c>
      <c r="O9" s="12">
        <v>41.75</v>
      </c>
      <c r="P9" s="12">
        <v>34</v>
      </c>
      <c r="Q9" s="12">
        <v>15.75</v>
      </c>
      <c r="R9" s="12">
        <v>13.5</v>
      </c>
      <c r="S9" s="12">
        <v>41.5</v>
      </c>
      <c r="T9" s="12">
        <v>30</v>
      </c>
      <c r="U9" s="12">
        <v>20.25</v>
      </c>
      <c r="V9" s="12">
        <v>31.75</v>
      </c>
      <c r="W9" s="12">
        <v>16.25</v>
      </c>
      <c r="X9" s="12">
        <v>11.25</v>
      </c>
      <c r="Y9" s="12">
        <v>50.5</v>
      </c>
      <c r="Z9" s="12">
        <v>46.25</v>
      </c>
      <c r="AA9" s="12">
        <v>225.75</v>
      </c>
      <c r="AB9" s="12">
        <v>152.25</v>
      </c>
      <c r="AC9" s="12">
        <v>422.75</v>
      </c>
      <c r="AD9" s="12">
        <v>295.25</v>
      </c>
      <c r="AE9" s="12">
        <v>186.25</v>
      </c>
      <c r="AF9" s="12">
        <v>129</v>
      </c>
      <c r="AG9" s="12">
        <v>28</v>
      </c>
      <c r="AH9" s="12">
        <v>26</v>
      </c>
      <c r="AI9" s="12">
        <v>26.5</v>
      </c>
      <c r="AJ9" s="12">
        <v>4.75</v>
      </c>
      <c r="AK9" s="12">
        <v>7.5</v>
      </c>
      <c r="AL9" s="12">
        <v>15.25</v>
      </c>
      <c r="AM9" s="12">
        <v>6.25</v>
      </c>
      <c r="AN9" s="12">
        <v>62.5</v>
      </c>
      <c r="AO9" s="12">
        <v>5.25</v>
      </c>
      <c r="AP9" s="12">
        <v>9.5</v>
      </c>
      <c r="AQ9" s="12">
        <v>97</v>
      </c>
      <c r="AR9" s="12">
        <v>17.5</v>
      </c>
      <c r="AS9" s="12">
        <v>6.25</v>
      </c>
      <c r="AT9" s="13">
        <v>3062.25</v>
      </c>
      <c r="AU9" s="14"/>
      <c r="AX9" s="15"/>
    </row>
    <row r="10" spans="1:57">
      <c r="A10" s="1">
        <v>19</v>
      </c>
      <c r="B10" s="12">
        <v>43.25</v>
      </c>
      <c r="C10" s="12">
        <v>65.25</v>
      </c>
      <c r="D10" s="12">
        <v>68.25</v>
      </c>
      <c r="E10" s="12">
        <v>84</v>
      </c>
      <c r="F10" s="12">
        <v>195</v>
      </c>
      <c r="G10" s="12">
        <v>106.75</v>
      </c>
      <c r="H10" s="12">
        <v>120.25</v>
      </c>
      <c r="I10" s="12">
        <v>11.5</v>
      </c>
      <c r="J10" s="12">
        <v>21</v>
      </c>
      <c r="K10" s="12">
        <v>24.75</v>
      </c>
      <c r="L10" s="12">
        <v>91.25</v>
      </c>
      <c r="M10" s="12">
        <v>75</v>
      </c>
      <c r="N10" s="12">
        <v>52.5</v>
      </c>
      <c r="O10" s="12">
        <v>54.75</v>
      </c>
      <c r="P10" s="12">
        <v>31</v>
      </c>
      <c r="Q10" s="12">
        <v>20.5</v>
      </c>
      <c r="R10" s="12">
        <v>20</v>
      </c>
      <c r="S10" s="12">
        <v>61.5</v>
      </c>
      <c r="T10" s="12">
        <v>34</v>
      </c>
      <c r="U10" s="12">
        <v>29.25</v>
      </c>
      <c r="V10" s="12">
        <v>47</v>
      </c>
      <c r="W10" s="12">
        <v>31</v>
      </c>
      <c r="X10" s="12">
        <v>28.25</v>
      </c>
      <c r="Y10" s="12">
        <v>169</v>
      </c>
      <c r="Z10" s="12">
        <v>87</v>
      </c>
      <c r="AA10" s="12">
        <v>172.25</v>
      </c>
      <c r="AB10" s="12">
        <v>130.25</v>
      </c>
      <c r="AC10" s="12">
        <v>355.25</v>
      </c>
      <c r="AD10" s="12">
        <v>245.75</v>
      </c>
      <c r="AE10" s="12">
        <v>151.5</v>
      </c>
      <c r="AF10" s="12">
        <v>114.75</v>
      </c>
      <c r="AG10" s="12">
        <v>33.25</v>
      </c>
      <c r="AH10" s="12">
        <v>22.25</v>
      </c>
      <c r="AI10" s="12">
        <v>32.75</v>
      </c>
      <c r="AJ10" s="12">
        <v>6.25</v>
      </c>
      <c r="AK10" s="12">
        <v>8.25</v>
      </c>
      <c r="AL10" s="12">
        <v>20.5</v>
      </c>
      <c r="AM10" s="12">
        <v>12.25</v>
      </c>
      <c r="AN10" s="12">
        <v>33.5</v>
      </c>
      <c r="AO10" s="12">
        <v>6.5</v>
      </c>
      <c r="AP10" s="12">
        <v>7</v>
      </c>
      <c r="AQ10" s="12">
        <v>53.5</v>
      </c>
      <c r="AR10" s="12">
        <v>21</v>
      </c>
      <c r="AS10" s="12">
        <v>6</v>
      </c>
      <c r="AT10" s="13">
        <v>3004.75</v>
      </c>
      <c r="AU10" s="14"/>
      <c r="AW10" s="17"/>
      <c r="AX10" s="15"/>
      <c r="BD10" s="11"/>
    </row>
    <row r="11" spans="1:57">
      <c r="A11" s="1">
        <v>12</v>
      </c>
      <c r="B11" s="12">
        <v>49.25</v>
      </c>
      <c r="C11" s="12">
        <v>67.75</v>
      </c>
      <c r="D11" s="12">
        <v>49.5</v>
      </c>
      <c r="E11" s="12">
        <v>52.5</v>
      </c>
      <c r="F11" s="12">
        <v>150</v>
      </c>
      <c r="G11" s="12">
        <v>86</v>
      </c>
      <c r="H11" s="12">
        <v>72.5</v>
      </c>
      <c r="I11" s="12">
        <v>20.25</v>
      </c>
      <c r="J11" s="12">
        <v>16</v>
      </c>
      <c r="K11" s="12">
        <v>17.75</v>
      </c>
      <c r="L11" s="12">
        <v>73.75</v>
      </c>
      <c r="M11" s="12">
        <v>121.25</v>
      </c>
      <c r="N11" s="12">
        <v>51.5</v>
      </c>
      <c r="O11" s="12">
        <v>83.5</v>
      </c>
      <c r="P11" s="12">
        <v>50.5</v>
      </c>
      <c r="Q11" s="12">
        <v>21.25</v>
      </c>
      <c r="R11" s="12">
        <v>37.75</v>
      </c>
      <c r="S11" s="12">
        <v>69</v>
      </c>
      <c r="T11" s="12">
        <v>31.75</v>
      </c>
      <c r="U11" s="12">
        <v>27.25</v>
      </c>
      <c r="V11" s="12">
        <v>45</v>
      </c>
      <c r="W11" s="12">
        <v>16.75</v>
      </c>
      <c r="X11" s="12">
        <v>19</v>
      </c>
      <c r="Y11" s="12">
        <v>60.5</v>
      </c>
      <c r="Z11" s="12">
        <v>57.75</v>
      </c>
      <c r="AA11" s="12">
        <v>241.5</v>
      </c>
      <c r="AB11" s="12">
        <v>177.25</v>
      </c>
      <c r="AC11" s="12">
        <v>486.5</v>
      </c>
      <c r="AD11" s="12">
        <v>211.25</v>
      </c>
      <c r="AE11" s="12">
        <v>108.75</v>
      </c>
      <c r="AF11" s="12">
        <v>84.5</v>
      </c>
      <c r="AG11" s="12">
        <v>28.75</v>
      </c>
      <c r="AH11" s="12">
        <v>38.5</v>
      </c>
      <c r="AI11" s="12">
        <v>29.75</v>
      </c>
      <c r="AJ11" s="12">
        <v>13.25</v>
      </c>
      <c r="AK11" s="12">
        <v>6.75</v>
      </c>
      <c r="AL11" s="12">
        <v>17.75</v>
      </c>
      <c r="AM11" s="12">
        <v>5.25</v>
      </c>
      <c r="AN11" s="12">
        <v>48</v>
      </c>
      <c r="AO11" s="12">
        <v>8.25</v>
      </c>
      <c r="AP11" s="12">
        <v>17.75</v>
      </c>
      <c r="AQ11" s="12">
        <v>102.5</v>
      </c>
      <c r="AR11" s="12">
        <v>28.25</v>
      </c>
      <c r="AS11" s="12">
        <v>2.25</v>
      </c>
      <c r="AT11" s="13">
        <v>3004.75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>
        <v>23</v>
      </c>
      <c r="C12" s="12">
        <v>40</v>
      </c>
      <c r="D12" s="12">
        <v>25</v>
      </c>
      <c r="E12" s="12">
        <v>27.25</v>
      </c>
      <c r="F12" s="12">
        <v>89.5</v>
      </c>
      <c r="G12" s="12">
        <v>49</v>
      </c>
      <c r="H12" s="12">
        <v>41.25</v>
      </c>
      <c r="I12" s="12">
        <v>18.5</v>
      </c>
      <c r="J12" s="12">
        <v>15.5</v>
      </c>
      <c r="K12" s="12">
        <v>8</v>
      </c>
      <c r="L12" s="12">
        <v>124</v>
      </c>
      <c r="M12" s="12">
        <v>80</v>
      </c>
      <c r="N12" s="12">
        <v>91</v>
      </c>
      <c r="O12" s="12">
        <v>92.75</v>
      </c>
      <c r="P12" s="12">
        <v>44.25</v>
      </c>
      <c r="Q12" s="12">
        <v>25.5</v>
      </c>
      <c r="R12" s="12">
        <v>33.5</v>
      </c>
      <c r="S12" s="12">
        <v>50.5</v>
      </c>
      <c r="T12" s="12">
        <v>8.75</v>
      </c>
      <c r="U12" s="12">
        <v>9.75</v>
      </c>
      <c r="V12" s="12">
        <v>10.75</v>
      </c>
      <c r="W12" s="12">
        <v>6.75</v>
      </c>
      <c r="X12" s="12">
        <v>9</v>
      </c>
      <c r="Y12" s="12">
        <v>21.25</v>
      </c>
      <c r="Z12" s="12">
        <v>32.25</v>
      </c>
      <c r="AA12" s="12">
        <v>141</v>
      </c>
      <c r="AB12" s="12">
        <v>131.75</v>
      </c>
      <c r="AC12" s="12">
        <v>369.5</v>
      </c>
      <c r="AD12" s="12">
        <v>196.25</v>
      </c>
      <c r="AE12" s="12">
        <v>126.25</v>
      </c>
      <c r="AF12" s="12">
        <v>99.25</v>
      </c>
      <c r="AG12" s="12">
        <v>27</v>
      </c>
      <c r="AH12" s="12">
        <v>39.25</v>
      </c>
      <c r="AI12" s="12">
        <v>28</v>
      </c>
      <c r="AJ12" s="12">
        <v>5.25</v>
      </c>
      <c r="AK12" s="12">
        <v>40.75</v>
      </c>
      <c r="AL12" s="12">
        <v>55.25</v>
      </c>
      <c r="AM12" s="12">
        <v>2.25</v>
      </c>
      <c r="AN12" s="12">
        <v>12</v>
      </c>
      <c r="AO12" s="12">
        <v>4</v>
      </c>
      <c r="AP12" s="12">
        <v>4.5</v>
      </c>
      <c r="AQ12" s="12">
        <v>26.75</v>
      </c>
      <c r="AR12" s="12">
        <v>8.25</v>
      </c>
      <c r="AS12" s="12">
        <v>23.5</v>
      </c>
      <c r="AT12" s="13">
        <v>2317.75</v>
      </c>
      <c r="AU12" s="14"/>
      <c r="AW12" s="17" t="s">
        <v>43</v>
      </c>
      <c r="AX12" s="15">
        <f>SUM(AA28:AD31)</f>
        <v>1350.5</v>
      </c>
      <c r="AY12" s="15">
        <f>SUM(Z28:Z31,H28:K31)</f>
        <v>5007</v>
      </c>
      <c r="AZ12" s="15">
        <f>SUM(AE28:AJ31)</f>
        <v>10572.5</v>
      </c>
      <c r="BA12" s="15">
        <f>SUM(B28:G31)</f>
        <v>4280</v>
      </c>
      <c r="BB12" s="15">
        <f>SUM(AM28:AN31,T28:Y31)</f>
        <v>3674</v>
      </c>
      <c r="BC12" s="15">
        <f>SUM(AK28:AL31,L28:S31)</f>
        <v>4952</v>
      </c>
      <c r="BD12" s="14">
        <f>SUM(AO28:AR31)</f>
        <v>3878.25</v>
      </c>
      <c r="BE12" s="9">
        <f t="shared" ref="BE12:BE19" si="0">SUM(AX12:BD12)</f>
        <v>33714.25</v>
      </c>
    </row>
    <row r="13" spans="1:57">
      <c r="A13" s="1" t="s">
        <v>10</v>
      </c>
      <c r="B13" s="12">
        <v>68.5</v>
      </c>
      <c r="C13" s="12">
        <v>67.25</v>
      </c>
      <c r="D13" s="12">
        <v>38.5</v>
      </c>
      <c r="E13" s="12">
        <v>48.75</v>
      </c>
      <c r="F13" s="12">
        <v>147.25</v>
      </c>
      <c r="G13" s="12">
        <v>74.25</v>
      </c>
      <c r="H13" s="12">
        <v>99.75</v>
      </c>
      <c r="I13" s="12">
        <v>98.75</v>
      </c>
      <c r="J13" s="12">
        <v>86.5</v>
      </c>
      <c r="K13" s="12">
        <v>120.75</v>
      </c>
      <c r="L13" s="12">
        <v>8.25</v>
      </c>
      <c r="M13" s="12">
        <v>124.25</v>
      </c>
      <c r="N13" s="12">
        <v>106.25</v>
      </c>
      <c r="O13" s="12">
        <v>180.25</v>
      </c>
      <c r="P13" s="12">
        <v>113.75</v>
      </c>
      <c r="Q13" s="12">
        <v>42.25</v>
      </c>
      <c r="R13" s="12">
        <v>41.25</v>
      </c>
      <c r="S13" s="12">
        <v>65.5</v>
      </c>
      <c r="T13" s="12">
        <v>29</v>
      </c>
      <c r="U13" s="12">
        <v>19</v>
      </c>
      <c r="V13" s="12">
        <v>21.5</v>
      </c>
      <c r="W13" s="12">
        <v>14.75</v>
      </c>
      <c r="X13" s="12">
        <v>13.25</v>
      </c>
      <c r="Y13" s="12">
        <v>38</v>
      </c>
      <c r="Z13" s="12">
        <v>67.5</v>
      </c>
      <c r="AA13" s="12">
        <v>188.25</v>
      </c>
      <c r="AB13" s="12">
        <v>134.5</v>
      </c>
      <c r="AC13" s="12">
        <v>450</v>
      </c>
      <c r="AD13" s="12">
        <v>240.5</v>
      </c>
      <c r="AE13" s="12">
        <v>132.5</v>
      </c>
      <c r="AF13" s="12">
        <v>110.25</v>
      </c>
      <c r="AG13" s="12">
        <v>31.5</v>
      </c>
      <c r="AH13" s="12">
        <v>50.75</v>
      </c>
      <c r="AI13" s="12">
        <v>37.75</v>
      </c>
      <c r="AJ13" s="12">
        <v>8.25</v>
      </c>
      <c r="AK13" s="12">
        <v>34</v>
      </c>
      <c r="AL13" s="12">
        <v>55.75</v>
      </c>
      <c r="AM13" s="12">
        <v>5.5</v>
      </c>
      <c r="AN13" s="12">
        <v>43.5</v>
      </c>
      <c r="AO13" s="12">
        <v>7</v>
      </c>
      <c r="AP13" s="12">
        <v>11.75</v>
      </c>
      <c r="AQ13" s="12">
        <v>42.75</v>
      </c>
      <c r="AR13" s="12">
        <v>13.5</v>
      </c>
      <c r="AS13" s="12">
        <v>31</v>
      </c>
      <c r="AT13" s="13">
        <v>3364</v>
      </c>
      <c r="AU13" s="14"/>
      <c r="AW13" s="17" t="s">
        <v>44</v>
      </c>
      <c r="AX13" s="15">
        <f>SUM(AA27:AD27,AA9:AD12)</f>
        <v>5054.75</v>
      </c>
      <c r="AY13" s="15">
        <f>SUM(Z27,Z9:Z12,H9:K12,H27:K27)</f>
        <v>1081.75</v>
      </c>
      <c r="AZ13" s="15">
        <f>SUM(AE9:AJ12,AE27:AJ27)</f>
        <v>1659</v>
      </c>
      <c r="BA13" s="15">
        <f>SUM(B9:G12,B27:G27)</f>
        <v>1883.75</v>
      </c>
      <c r="BB13" s="15">
        <f>SUM(T9:Y12,AM9:AN12,T27:Y27,AM27:AN27)</f>
        <v>1005.75</v>
      </c>
      <c r="BC13" s="15">
        <f>SUM(L9:S12,AK9:AL12,L27:S27,AK27:AL27)</f>
        <v>2225.75</v>
      </c>
      <c r="BD13" s="14">
        <f>SUM(AO9:AR12,AO27:AR27)</f>
        <v>481</v>
      </c>
      <c r="BE13" s="9">
        <f t="shared" si="0"/>
        <v>13391.75</v>
      </c>
    </row>
    <row r="14" spans="1:57">
      <c r="A14" s="1" t="s">
        <v>11</v>
      </c>
      <c r="B14" s="12">
        <v>58.5</v>
      </c>
      <c r="C14" s="12">
        <v>68.5</v>
      </c>
      <c r="D14" s="12">
        <v>28.75</v>
      </c>
      <c r="E14" s="12">
        <v>33.75</v>
      </c>
      <c r="F14" s="12">
        <v>140.25</v>
      </c>
      <c r="G14" s="12">
        <v>56.25</v>
      </c>
      <c r="H14" s="12">
        <v>74</v>
      </c>
      <c r="I14" s="12">
        <v>73.25</v>
      </c>
      <c r="J14" s="12">
        <v>115.25</v>
      </c>
      <c r="K14" s="12">
        <v>64.25</v>
      </c>
      <c r="L14" s="12">
        <v>108.5</v>
      </c>
      <c r="M14" s="12">
        <v>7.25</v>
      </c>
      <c r="N14" s="12">
        <v>67.5</v>
      </c>
      <c r="O14" s="12">
        <v>118</v>
      </c>
      <c r="P14" s="12">
        <v>94.5</v>
      </c>
      <c r="Q14" s="12">
        <v>49.25</v>
      </c>
      <c r="R14" s="12">
        <v>37.25</v>
      </c>
      <c r="S14" s="12">
        <v>54</v>
      </c>
      <c r="T14" s="12">
        <v>44.5</v>
      </c>
      <c r="U14" s="12">
        <v>23.5</v>
      </c>
      <c r="V14" s="12">
        <v>24.75</v>
      </c>
      <c r="W14" s="12">
        <v>12</v>
      </c>
      <c r="X14" s="12">
        <v>7.5</v>
      </c>
      <c r="Y14" s="12">
        <v>16</v>
      </c>
      <c r="Z14" s="12">
        <v>55.75</v>
      </c>
      <c r="AA14" s="12">
        <v>159.75</v>
      </c>
      <c r="AB14" s="12">
        <v>87.25</v>
      </c>
      <c r="AC14" s="12">
        <v>321</v>
      </c>
      <c r="AD14" s="12">
        <v>141</v>
      </c>
      <c r="AE14" s="12">
        <v>53.75</v>
      </c>
      <c r="AF14" s="12">
        <v>53.25</v>
      </c>
      <c r="AG14" s="12">
        <v>26.75</v>
      </c>
      <c r="AH14" s="12">
        <v>35.75</v>
      </c>
      <c r="AI14" s="12">
        <v>34.25</v>
      </c>
      <c r="AJ14" s="12">
        <v>6</v>
      </c>
      <c r="AK14" s="12">
        <v>24.25</v>
      </c>
      <c r="AL14" s="12">
        <v>70</v>
      </c>
      <c r="AM14" s="12">
        <v>12.5</v>
      </c>
      <c r="AN14" s="12">
        <v>67.75</v>
      </c>
      <c r="AO14" s="12">
        <v>6.75</v>
      </c>
      <c r="AP14" s="12">
        <v>10.5</v>
      </c>
      <c r="AQ14" s="12">
        <v>37.75</v>
      </c>
      <c r="AR14" s="12">
        <v>8.5</v>
      </c>
      <c r="AS14" s="12">
        <v>27.75</v>
      </c>
      <c r="AT14" s="13">
        <v>2617.5</v>
      </c>
      <c r="AU14" s="14"/>
      <c r="AW14" s="17" t="s">
        <v>45</v>
      </c>
      <c r="AX14" s="15">
        <f>SUM(AA32:AD37)</f>
        <v>10864.25</v>
      </c>
      <c r="AY14" s="15">
        <f>SUM(H32:K37,Z32:Z37)</f>
        <v>1615.75</v>
      </c>
      <c r="AZ14" s="15">
        <f>SUM(AE32:AJ37)</f>
        <v>4253</v>
      </c>
      <c r="BA14" s="15">
        <f>SUM(B32:G37)</f>
        <v>1458.75</v>
      </c>
      <c r="BB14" s="15">
        <f>SUM(T32:Y37,AM32:AN37)</f>
        <v>949</v>
      </c>
      <c r="BC14" s="15">
        <f>SUM(L32:S37,AK32:AL37)</f>
        <v>1395</v>
      </c>
      <c r="BD14" s="14">
        <f>SUM(AO32:AR37)</f>
        <v>2019.25</v>
      </c>
      <c r="BE14" s="9">
        <f t="shared" si="0"/>
        <v>22555</v>
      </c>
    </row>
    <row r="15" spans="1:57">
      <c r="A15" s="1" t="s">
        <v>12</v>
      </c>
      <c r="B15" s="12">
        <v>16.5</v>
      </c>
      <c r="C15" s="12">
        <v>32</v>
      </c>
      <c r="D15" s="12">
        <v>12.25</v>
      </c>
      <c r="E15" s="12">
        <v>18.25</v>
      </c>
      <c r="F15" s="12">
        <v>47.75</v>
      </c>
      <c r="G15" s="12">
        <v>24.25</v>
      </c>
      <c r="H15" s="12">
        <v>40</v>
      </c>
      <c r="I15" s="12">
        <v>54.5</v>
      </c>
      <c r="J15" s="12">
        <v>63.5</v>
      </c>
      <c r="K15" s="12">
        <v>89.75</v>
      </c>
      <c r="L15" s="12">
        <v>99.5</v>
      </c>
      <c r="M15" s="12">
        <v>76.75</v>
      </c>
      <c r="N15" s="12">
        <v>7.75</v>
      </c>
      <c r="O15" s="12">
        <v>87</v>
      </c>
      <c r="P15" s="12">
        <v>58.75</v>
      </c>
      <c r="Q15" s="12">
        <v>31.25</v>
      </c>
      <c r="R15" s="12">
        <v>25</v>
      </c>
      <c r="S15" s="12">
        <v>38.75</v>
      </c>
      <c r="T15" s="12">
        <v>11.5</v>
      </c>
      <c r="U15" s="12">
        <v>5.75</v>
      </c>
      <c r="V15" s="12">
        <v>12.75</v>
      </c>
      <c r="W15" s="12">
        <v>3</v>
      </c>
      <c r="X15" s="12">
        <v>1.5</v>
      </c>
      <c r="Y15" s="12">
        <v>9</v>
      </c>
      <c r="Z15" s="12">
        <v>21</v>
      </c>
      <c r="AA15" s="12">
        <v>93</v>
      </c>
      <c r="AB15" s="12">
        <v>73.5</v>
      </c>
      <c r="AC15" s="12">
        <v>240</v>
      </c>
      <c r="AD15" s="12">
        <v>81.5</v>
      </c>
      <c r="AE15" s="12">
        <v>28.5</v>
      </c>
      <c r="AF15" s="12">
        <v>35.75</v>
      </c>
      <c r="AG15" s="12">
        <v>12.5</v>
      </c>
      <c r="AH15" s="12">
        <v>16</v>
      </c>
      <c r="AI15" s="12">
        <v>18.75</v>
      </c>
      <c r="AJ15" s="12">
        <v>4.25</v>
      </c>
      <c r="AK15" s="12">
        <v>24.25</v>
      </c>
      <c r="AL15" s="12">
        <v>26.5</v>
      </c>
      <c r="AM15" s="12">
        <v>2.5</v>
      </c>
      <c r="AN15" s="12">
        <v>20</v>
      </c>
      <c r="AO15" s="12">
        <v>2.75</v>
      </c>
      <c r="AP15" s="12">
        <v>6.75</v>
      </c>
      <c r="AQ15" s="12">
        <v>25</v>
      </c>
      <c r="AR15" s="12">
        <v>10.75</v>
      </c>
      <c r="AS15" s="12">
        <v>20.5</v>
      </c>
      <c r="AT15" s="13">
        <v>1630.75</v>
      </c>
      <c r="AU15" s="14"/>
      <c r="AW15" s="17" t="s">
        <v>46</v>
      </c>
      <c r="AX15" s="15">
        <f>SUM(AA3:AD8)</f>
        <v>4531</v>
      </c>
      <c r="AY15" s="15">
        <f>SUM(H3:K8,Z3:Z8)</f>
        <v>2068.75</v>
      </c>
      <c r="AZ15" s="15">
        <f>SUM(AE3:AJ8)</f>
        <v>1515.75</v>
      </c>
      <c r="BA15" s="15">
        <f>SUM(B3:G8)</f>
        <v>2806.5</v>
      </c>
      <c r="BB15" s="15">
        <f>SUM(T3:Y8,AM3:AN8)</f>
        <v>643.75</v>
      </c>
      <c r="BC15" s="15">
        <f>SUM(L3:S8,AK3:AL8)</f>
        <v>1963.5</v>
      </c>
      <c r="BD15" s="14">
        <f>SUM(AO3:AR8)</f>
        <v>672</v>
      </c>
      <c r="BE15" s="9">
        <f t="shared" si="0"/>
        <v>14201.25</v>
      </c>
    </row>
    <row r="16" spans="1:57">
      <c r="A16" s="1" t="s">
        <v>13</v>
      </c>
      <c r="B16" s="12">
        <v>18</v>
      </c>
      <c r="C16" s="12">
        <v>30.5</v>
      </c>
      <c r="D16" s="12">
        <v>9.75</v>
      </c>
      <c r="E16" s="12">
        <v>14</v>
      </c>
      <c r="F16" s="12">
        <v>51.25</v>
      </c>
      <c r="G16" s="12">
        <v>24.5</v>
      </c>
      <c r="H16" s="12">
        <v>44.25</v>
      </c>
      <c r="I16" s="12">
        <v>57.75</v>
      </c>
      <c r="J16" s="12">
        <v>82.25</v>
      </c>
      <c r="K16" s="12">
        <v>106</v>
      </c>
      <c r="L16" s="12">
        <v>176.5</v>
      </c>
      <c r="M16" s="12">
        <v>120.75</v>
      </c>
      <c r="N16" s="12">
        <v>78.25</v>
      </c>
      <c r="O16" s="12">
        <v>7.75</v>
      </c>
      <c r="P16" s="12">
        <v>110</v>
      </c>
      <c r="Q16" s="12">
        <v>60.75</v>
      </c>
      <c r="R16" s="12">
        <v>53</v>
      </c>
      <c r="S16" s="12">
        <v>98.5</v>
      </c>
      <c r="T16" s="12">
        <v>15</v>
      </c>
      <c r="U16" s="12">
        <v>6</v>
      </c>
      <c r="V16" s="12">
        <v>7.75</v>
      </c>
      <c r="W16" s="12">
        <v>2.5</v>
      </c>
      <c r="X16" s="12">
        <v>2.25</v>
      </c>
      <c r="Y16" s="12">
        <v>10.75</v>
      </c>
      <c r="Z16" s="12">
        <v>34.25</v>
      </c>
      <c r="AA16" s="12">
        <v>86</v>
      </c>
      <c r="AB16" s="12">
        <v>80.75</v>
      </c>
      <c r="AC16" s="12">
        <v>245.25</v>
      </c>
      <c r="AD16" s="12">
        <v>76.75</v>
      </c>
      <c r="AE16" s="12">
        <v>29.75</v>
      </c>
      <c r="AF16" s="12">
        <v>30</v>
      </c>
      <c r="AG16" s="12">
        <v>14.25</v>
      </c>
      <c r="AH16" s="12">
        <v>29</v>
      </c>
      <c r="AI16" s="12">
        <v>35.75</v>
      </c>
      <c r="AJ16" s="12">
        <v>6.5</v>
      </c>
      <c r="AK16" s="12">
        <v>38.5</v>
      </c>
      <c r="AL16" s="12">
        <v>71</v>
      </c>
      <c r="AM16" s="12">
        <v>3.75</v>
      </c>
      <c r="AN16" s="12">
        <v>22</v>
      </c>
      <c r="AO16" s="12">
        <v>4.75</v>
      </c>
      <c r="AP16" s="12">
        <v>9.25</v>
      </c>
      <c r="AQ16" s="12">
        <v>11.75</v>
      </c>
      <c r="AR16" s="12">
        <v>7</v>
      </c>
      <c r="AS16" s="12">
        <v>59.25</v>
      </c>
      <c r="AT16" s="13">
        <v>2083.5</v>
      </c>
      <c r="AU16" s="14"/>
      <c r="AW16" s="17" t="s">
        <v>47</v>
      </c>
      <c r="AX16" s="15">
        <f>SUM(AA21:AD26,AA40:AD41)</f>
        <v>4116.75</v>
      </c>
      <c r="AY16" s="15">
        <f>SUM(H21:K26,H40:K41,Z21:Z26,Z40:Z41)</f>
        <v>1088.5</v>
      </c>
      <c r="AZ16" s="15">
        <f>SUM(AE21:AJ26,AE40:AJ41)</f>
        <v>988.5</v>
      </c>
      <c r="BA16" s="15">
        <f>SUM(B21:G26,B40:G41)</f>
        <v>697</v>
      </c>
      <c r="BB16" s="15">
        <f>SUM(T21:Y26,T40:Y41,AM21:AN26,AM40:AN41)</f>
        <v>2177</v>
      </c>
      <c r="BC16" s="15">
        <f>SUM(L21:S26,L40:S41,AK21:AL26,AK40:AL41)</f>
        <v>891</v>
      </c>
      <c r="BD16" s="14">
        <f>SUM(AO21:AR26,AO40:AR41)</f>
        <v>802.75</v>
      </c>
      <c r="BE16" s="9">
        <f t="shared" si="0"/>
        <v>10761.5</v>
      </c>
    </row>
    <row r="17" spans="1:57">
      <c r="A17" s="1" t="s">
        <v>14</v>
      </c>
      <c r="B17" s="12">
        <v>23.75</v>
      </c>
      <c r="C17" s="12">
        <v>26</v>
      </c>
      <c r="D17" s="12">
        <v>9.5</v>
      </c>
      <c r="E17" s="12">
        <v>10</v>
      </c>
      <c r="F17" s="12">
        <v>48</v>
      </c>
      <c r="G17" s="12">
        <v>22.75</v>
      </c>
      <c r="H17" s="12">
        <v>47.5</v>
      </c>
      <c r="I17" s="12">
        <v>39.5</v>
      </c>
      <c r="J17" s="12">
        <v>54.5</v>
      </c>
      <c r="K17" s="12">
        <v>45</v>
      </c>
      <c r="L17" s="12">
        <v>106.75</v>
      </c>
      <c r="M17" s="12">
        <v>90.75</v>
      </c>
      <c r="N17" s="12">
        <v>62.75</v>
      </c>
      <c r="O17" s="12">
        <v>94.25</v>
      </c>
      <c r="P17" s="12">
        <v>6.5</v>
      </c>
      <c r="Q17" s="12">
        <v>42.5</v>
      </c>
      <c r="R17" s="12">
        <v>67.5</v>
      </c>
      <c r="S17" s="12">
        <v>94.25</v>
      </c>
      <c r="T17" s="12">
        <v>9.75</v>
      </c>
      <c r="U17" s="12">
        <v>6.25</v>
      </c>
      <c r="V17" s="12">
        <v>6.5</v>
      </c>
      <c r="W17" s="12">
        <v>1.75</v>
      </c>
      <c r="X17" s="12">
        <v>2.25</v>
      </c>
      <c r="Y17" s="12">
        <v>8.25</v>
      </c>
      <c r="Z17" s="12">
        <v>12.75</v>
      </c>
      <c r="AA17" s="12">
        <v>54.5</v>
      </c>
      <c r="AB17" s="12">
        <v>34.5</v>
      </c>
      <c r="AC17" s="12">
        <v>122.75</v>
      </c>
      <c r="AD17" s="12">
        <v>51.25</v>
      </c>
      <c r="AE17" s="12">
        <v>18.75</v>
      </c>
      <c r="AF17" s="12">
        <v>14.25</v>
      </c>
      <c r="AG17" s="12">
        <v>10</v>
      </c>
      <c r="AH17" s="12">
        <v>18</v>
      </c>
      <c r="AI17" s="12">
        <v>17.75</v>
      </c>
      <c r="AJ17" s="12">
        <v>5.75</v>
      </c>
      <c r="AK17" s="12">
        <v>15.75</v>
      </c>
      <c r="AL17" s="12">
        <v>24.25</v>
      </c>
      <c r="AM17" s="12">
        <v>2.75</v>
      </c>
      <c r="AN17" s="12">
        <v>21</v>
      </c>
      <c r="AO17" s="12">
        <v>3.5</v>
      </c>
      <c r="AP17" s="12">
        <v>6.75</v>
      </c>
      <c r="AQ17" s="12">
        <v>9.25</v>
      </c>
      <c r="AR17" s="12">
        <v>7.75</v>
      </c>
      <c r="AS17" s="12">
        <v>19.5</v>
      </c>
      <c r="AT17" s="13">
        <v>1397.25</v>
      </c>
      <c r="AU17" s="14"/>
      <c r="AW17" s="1" t="s">
        <v>48</v>
      </c>
      <c r="AX17" s="14">
        <f>SUM(AA13:AD20,AA38:AD39)</f>
        <v>5364.75</v>
      </c>
      <c r="AY17" s="14">
        <f>SUM(H13:K20,H38:K39,Z13:Z20,Z38:Z39)</f>
        <v>2272.5</v>
      </c>
      <c r="AZ17" s="14">
        <f>SUM(AE13:AJ20,AE38:AJ39)</f>
        <v>1416</v>
      </c>
      <c r="BA17" s="14">
        <f>SUM(B13:G20,B38:G39)</f>
        <v>1861.75</v>
      </c>
      <c r="BB17" s="14">
        <f>SUM(T13:Y20,T38:Y39,AM13:AN20,AM38:AN39)</f>
        <v>818.5</v>
      </c>
      <c r="BC17" s="14">
        <f>SUM(L13:S20,L38:S39,AK13:AL20,AK38:AL39)</f>
        <v>5267.5</v>
      </c>
      <c r="BD17" s="14">
        <f>SUM(AO13:AR20,AO38:AR39)</f>
        <v>471.75</v>
      </c>
      <c r="BE17" s="9">
        <f t="shared" si="0"/>
        <v>17472.75</v>
      </c>
    </row>
    <row r="18" spans="1:57">
      <c r="A18" s="1" t="s">
        <v>15</v>
      </c>
      <c r="B18" s="12">
        <v>12.25</v>
      </c>
      <c r="C18" s="12">
        <v>14.25</v>
      </c>
      <c r="D18" s="12">
        <v>5</v>
      </c>
      <c r="E18" s="12">
        <v>5.25</v>
      </c>
      <c r="F18" s="12">
        <v>23.75</v>
      </c>
      <c r="G18" s="12">
        <v>10.25</v>
      </c>
      <c r="H18" s="12">
        <v>16.5</v>
      </c>
      <c r="I18" s="12">
        <v>20.5</v>
      </c>
      <c r="J18" s="12">
        <v>28.5</v>
      </c>
      <c r="K18" s="12">
        <v>20.75</v>
      </c>
      <c r="L18" s="12">
        <v>48.5</v>
      </c>
      <c r="M18" s="12">
        <v>55.75</v>
      </c>
      <c r="N18" s="12">
        <v>30.25</v>
      </c>
      <c r="O18" s="12">
        <v>71.75</v>
      </c>
      <c r="P18" s="12">
        <v>41.5</v>
      </c>
      <c r="Q18" s="12">
        <v>4</v>
      </c>
      <c r="R18" s="12">
        <v>28.5</v>
      </c>
      <c r="S18" s="12">
        <v>52.5</v>
      </c>
      <c r="T18" s="12">
        <v>8</v>
      </c>
      <c r="U18" s="12">
        <v>2</v>
      </c>
      <c r="V18" s="12">
        <v>3</v>
      </c>
      <c r="W18" s="12">
        <v>3.25</v>
      </c>
      <c r="X18" s="12">
        <v>1</v>
      </c>
      <c r="Y18" s="12">
        <v>3.5</v>
      </c>
      <c r="Z18" s="12">
        <v>8</v>
      </c>
      <c r="AA18" s="12">
        <v>42.25</v>
      </c>
      <c r="AB18" s="12">
        <v>32.75</v>
      </c>
      <c r="AC18" s="12">
        <v>89.5</v>
      </c>
      <c r="AD18" s="12">
        <v>35.5</v>
      </c>
      <c r="AE18" s="12">
        <v>17.5</v>
      </c>
      <c r="AF18" s="12">
        <v>17.25</v>
      </c>
      <c r="AG18" s="12">
        <v>5.75</v>
      </c>
      <c r="AH18" s="12">
        <v>8</v>
      </c>
      <c r="AI18" s="12">
        <v>12.25</v>
      </c>
      <c r="AJ18" s="12">
        <v>3</v>
      </c>
      <c r="AK18" s="12">
        <v>12.75</v>
      </c>
      <c r="AL18" s="12">
        <v>13.5</v>
      </c>
      <c r="AM18" s="12">
        <v>2</v>
      </c>
      <c r="AN18" s="12">
        <v>13.25</v>
      </c>
      <c r="AO18" s="12">
        <v>2.75</v>
      </c>
      <c r="AP18" s="12">
        <v>6</v>
      </c>
      <c r="AQ18" s="12">
        <v>3.25</v>
      </c>
      <c r="AR18" s="12">
        <v>2.25</v>
      </c>
      <c r="AS18" s="12">
        <v>7.75</v>
      </c>
      <c r="AT18" s="13">
        <v>845.75</v>
      </c>
      <c r="AU18" s="14"/>
      <c r="AW18" s="9" t="s">
        <v>58</v>
      </c>
      <c r="AX18" s="15">
        <f>SUM(AA42:AD45)</f>
        <v>3828.25</v>
      </c>
      <c r="AY18" s="9">
        <f>SUM(Z42:Z45,H42:K45)</f>
        <v>362</v>
      </c>
      <c r="AZ18" s="9">
        <f>SUM(AE42:AJ45)</f>
        <v>1690.5</v>
      </c>
      <c r="BA18" s="9">
        <f>SUM(B42:G45)</f>
        <v>593.25</v>
      </c>
      <c r="BB18" s="9">
        <f>SUM(T42:Y45, AM42:AN45)</f>
        <v>611.75</v>
      </c>
      <c r="BC18" s="9">
        <f>SUM(AK42:AL45,L42:S45)</f>
        <v>367.25</v>
      </c>
      <c r="BD18" s="9">
        <f>SUM(AO42:AR45)</f>
        <v>823.5</v>
      </c>
      <c r="BE18" s="9">
        <f t="shared" si="0"/>
        <v>8276.5</v>
      </c>
    </row>
    <row r="19" spans="1:57">
      <c r="A19" s="1" t="s">
        <v>16</v>
      </c>
      <c r="B19" s="12">
        <v>7.75</v>
      </c>
      <c r="C19" s="12">
        <v>14.75</v>
      </c>
      <c r="D19" s="12">
        <v>7.25</v>
      </c>
      <c r="E19" s="12">
        <v>10.5</v>
      </c>
      <c r="F19" s="12">
        <v>43</v>
      </c>
      <c r="G19" s="12">
        <v>12.75</v>
      </c>
      <c r="H19" s="12">
        <v>19.75</v>
      </c>
      <c r="I19" s="12">
        <v>24.25</v>
      </c>
      <c r="J19" s="12">
        <v>35.25</v>
      </c>
      <c r="K19" s="12">
        <v>35.5</v>
      </c>
      <c r="L19" s="12">
        <v>45.75</v>
      </c>
      <c r="M19" s="12">
        <v>44.25</v>
      </c>
      <c r="N19" s="12">
        <v>26.75</v>
      </c>
      <c r="O19" s="12">
        <v>47.25</v>
      </c>
      <c r="P19" s="12">
        <v>68.75</v>
      </c>
      <c r="Q19" s="12">
        <v>27.25</v>
      </c>
      <c r="R19" s="12">
        <v>7</v>
      </c>
      <c r="S19" s="12">
        <v>64</v>
      </c>
      <c r="T19" s="12">
        <v>6.25</v>
      </c>
      <c r="U19" s="12">
        <v>5</v>
      </c>
      <c r="V19" s="12">
        <v>8.5</v>
      </c>
      <c r="W19" s="12">
        <v>2.5</v>
      </c>
      <c r="X19" s="12">
        <v>0.75</v>
      </c>
      <c r="Y19" s="12">
        <v>9.25</v>
      </c>
      <c r="Z19" s="12">
        <v>7.5</v>
      </c>
      <c r="AA19" s="12">
        <v>59.5</v>
      </c>
      <c r="AB19" s="12">
        <v>41.75</v>
      </c>
      <c r="AC19" s="12">
        <v>151.25</v>
      </c>
      <c r="AD19" s="12">
        <v>41.75</v>
      </c>
      <c r="AE19" s="12">
        <v>12.75</v>
      </c>
      <c r="AF19" s="12">
        <v>13</v>
      </c>
      <c r="AG19" s="12">
        <v>6.75</v>
      </c>
      <c r="AH19" s="12">
        <v>10</v>
      </c>
      <c r="AI19" s="12">
        <v>14.25</v>
      </c>
      <c r="AJ19" s="12">
        <v>3</v>
      </c>
      <c r="AK19" s="12">
        <v>8</v>
      </c>
      <c r="AL19" s="12">
        <v>19.75</v>
      </c>
      <c r="AM19" s="12">
        <v>2</v>
      </c>
      <c r="AN19" s="12">
        <v>14.5</v>
      </c>
      <c r="AO19" s="12">
        <v>5.25</v>
      </c>
      <c r="AP19" s="12">
        <v>3.5</v>
      </c>
      <c r="AQ19" s="12">
        <v>20</v>
      </c>
      <c r="AR19" s="12">
        <v>4.75</v>
      </c>
      <c r="AS19" s="12">
        <v>7.5</v>
      </c>
      <c r="AT19" s="13">
        <v>1020.75</v>
      </c>
      <c r="AU19" s="14"/>
      <c r="AW19" s="9" t="s">
        <v>49</v>
      </c>
      <c r="AX19" s="15">
        <f>SUM(AX12:AX18)</f>
        <v>35110.25</v>
      </c>
      <c r="AY19" s="9">
        <f t="shared" ref="AY19:BD19" si="1">SUM(AY12:AY18)</f>
        <v>13496.25</v>
      </c>
      <c r="AZ19" s="9">
        <f t="shared" si="1"/>
        <v>22095.25</v>
      </c>
      <c r="BA19" s="9">
        <f t="shared" si="1"/>
        <v>13581</v>
      </c>
      <c r="BB19" s="9">
        <f t="shared" si="1"/>
        <v>9879.75</v>
      </c>
      <c r="BC19" s="9">
        <f t="shared" si="1"/>
        <v>17062</v>
      </c>
      <c r="BD19" s="9">
        <f t="shared" si="1"/>
        <v>9148.5</v>
      </c>
      <c r="BE19" s="9">
        <f t="shared" si="0"/>
        <v>120373</v>
      </c>
    </row>
    <row r="20" spans="1:57">
      <c r="A20" s="1" t="s">
        <v>17</v>
      </c>
      <c r="B20" s="12">
        <v>21.25</v>
      </c>
      <c r="C20" s="12">
        <v>38.5</v>
      </c>
      <c r="D20" s="12">
        <v>20.75</v>
      </c>
      <c r="E20" s="12">
        <v>25.5</v>
      </c>
      <c r="F20" s="12">
        <v>144.25</v>
      </c>
      <c r="G20" s="12">
        <v>27.75</v>
      </c>
      <c r="H20" s="12">
        <v>41</v>
      </c>
      <c r="I20" s="12">
        <v>61.75</v>
      </c>
      <c r="J20" s="12">
        <v>49.25</v>
      </c>
      <c r="K20" s="12">
        <v>58</v>
      </c>
      <c r="L20" s="12">
        <v>78.25</v>
      </c>
      <c r="M20" s="12">
        <v>63</v>
      </c>
      <c r="N20" s="12">
        <v>44.25</v>
      </c>
      <c r="O20" s="12">
        <v>106.5</v>
      </c>
      <c r="P20" s="12">
        <v>97.5</v>
      </c>
      <c r="Q20" s="12">
        <v>65</v>
      </c>
      <c r="R20" s="12">
        <v>62.75</v>
      </c>
      <c r="S20" s="12">
        <v>15.75</v>
      </c>
      <c r="T20" s="12">
        <v>18.75</v>
      </c>
      <c r="U20" s="12">
        <v>12.75</v>
      </c>
      <c r="V20" s="12">
        <v>14.25</v>
      </c>
      <c r="W20" s="12">
        <v>7.25</v>
      </c>
      <c r="X20" s="12">
        <v>4.5</v>
      </c>
      <c r="Y20" s="12">
        <v>13.75</v>
      </c>
      <c r="Z20" s="12">
        <v>10</v>
      </c>
      <c r="AA20" s="12">
        <v>140</v>
      </c>
      <c r="AB20" s="12">
        <v>84.5</v>
      </c>
      <c r="AC20" s="12">
        <v>287.75</v>
      </c>
      <c r="AD20" s="12">
        <v>104.25</v>
      </c>
      <c r="AE20" s="12">
        <v>32.75</v>
      </c>
      <c r="AF20" s="12">
        <v>20</v>
      </c>
      <c r="AG20" s="12">
        <v>18.75</v>
      </c>
      <c r="AH20" s="12">
        <v>21.75</v>
      </c>
      <c r="AI20" s="12">
        <v>33.25</v>
      </c>
      <c r="AJ20" s="12">
        <v>6.25</v>
      </c>
      <c r="AK20" s="12">
        <v>11.75</v>
      </c>
      <c r="AL20" s="12">
        <v>37.5</v>
      </c>
      <c r="AM20" s="12">
        <v>5</v>
      </c>
      <c r="AN20" s="12">
        <v>25</v>
      </c>
      <c r="AO20" s="12">
        <v>6.5</v>
      </c>
      <c r="AP20" s="12">
        <v>3.5</v>
      </c>
      <c r="AQ20" s="12">
        <v>38.25</v>
      </c>
      <c r="AR20" s="12">
        <v>5</v>
      </c>
      <c r="AS20" s="12">
        <v>18.75</v>
      </c>
      <c r="AT20" s="13">
        <v>2002.75</v>
      </c>
      <c r="AU20" s="14"/>
      <c r="AW20" s="18"/>
      <c r="AX20" s="15"/>
    </row>
    <row r="21" spans="1:57">
      <c r="A21" s="1" t="s">
        <v>18</v>
      </c>
      <c r="B21" s="12">
        <v>20.5</v>
      </c>
      <c r="C21" s="12">
        <v>20.75</v>
      </c>
      <c r="D21" s="12">
        <v>7</v>
      </c>
      <c r="E21" s="12">
        <v>8.75</v>
      </c>
      <c r="F21" s="12">
        <v>31.5</v>
      </c>
      <c r="G21" s="12">
        <v>10.5</v>
      </c>
      <c r="H21" s="12">
        <v>35</v>
      </c>
      <c r="I21" s="12">
        <v>27.25</v>
      </c>
      <c r="J21" s="12">
        <v>30.75</v>
      </c>
      <c r="K21" s="12">
        <v>7.75</v>
      </c>
      <c r="L21" s="12">
        <v>27.75</v>
      </c>
      <c r="M21" s="12">
        <v>46.25</v>
      </c>
      <c r="N21" s="12">
        <v>9.5</v>
      </c>
      <c r="O21" s="12">
        <v>13.5</v>
      </c>
      <c r="P21" s="12">
        <v>13.25</v>
      </c>
      <c r="Q21" s="12">
        <v>8</v>
      </c>
      <c r="R21" s="12">
        <v>7.25</v>
      </c>
      <c r="S21" s="12">
        <v>20.25</v>
      </c>
      <c r="T21" s="12">
        <v>10</v>
      </c>
      <c r="U21" s="12">
        <v>41</v>
      </c>
      <c r="V21" s="12">
        <v>146.25</v>
      </c>
      <c r="W21" s="12">
        <v>51</v>
      </c>
      <c r="X21" s="12">
        <v>19.75</v>
      </c>
      <c r="Y21" s="12">
        <v>28.5</v>
      </c>
      <c r="Z21" s="12">
        <v>6</v>
      </c>
      <c r="AA21" s="12">
        <v>106.75</v>
      </c>
      <c r="AB21" s="12">
        <v>59.25</v>
      </c>
      <c r="AC21" s="12">
        <v>188.5</v>
      </c>
      <c r="AD21" s="12">
        <v>82.75</v>
      </c>
      <c r="AE21" s="12">
        <v>27.25</v>
      </c>
      <c r="AF21" s="12">
        <v>27</v>
      </c>
      <c r="AG21" s="12">
        <v>21.25</v>
      </c>
      <c r="AH21" s="12">
        <v>21.5</v>
      </c>
      <c r="AI21" s="12">
        <v>25.75</v>
      </c>
      <c r="AJ21" s="12">
        <v>5.25</v>
      </c>
      <c r="AK21" s="12">
        <v>5</v>
      </c>
      <c r="AL21" s="12">
        <v>8</v>
      </c>
      <c r="AM21" s="12">
        <v>11.5</v>
      </c>
      <c r="AN21" s="12">
        <v>136</v>
      </c>
      <c r="AO21" s="12">
        <v>8.75</v>
      </c>
      <c r="AP21" s="12">
        <v>11</v>
      </c>
      <c r="AQ21" s="12">
        <v>69.25</v>
      </c>
      <c r="AR21" s="12">
        <v>11.5</v>
      </c>
      <c r="AS21" s="12">
        <v>6</v>
      </c>
      <c r="AT21" s="13">
        <v>1480.25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>
        <v>5.5</v>
      </c>
      <c r="C22" s="12">
        <v>9.5</v>
      </c>
      <c r="D22" s="12">
        <v>5.5</v>
      </c>
      <c r="E22" s="12">
        <v>8.75</v>
      </c>
      <c r="F22" s="12">
        <v>31</v>
      </c>
      <c r="G22" s="12">
        <v>8.75</v>
      </c>
      <c r="H22" s="12">
        <v>21</v>
      </c>
      <c r="I22" s="12">
        <v>27.5</v>
      </c>
      <c r="J22" s="12">
        <v>30.5</v>
      </c>
      <c r="K22" s="12">
        <v>9</v>
      </c>
      <c r="L22" s="12">
        <v>14.5</v>
      </c>
      <c r="M22" s="12">
        <v>38.75</v>
      </c>
      <c r="N22" s="12">
        <v>4.5</v>
      </c>
      <c r="O22" s="12">
        <v>4.5</v>
      </c>
      <c r="P22" s="12">
        <v>5.75</v>
      </c>
      <c r="Q22" s="12">
        <v>2.75</v>
      </c>
      <c r="R22" s="12">
        <v>4.75</v>
      </c>
      <c r="S22" s="12">
        <v>12.75</v>
      </c>
      <c r="T22" s="12">
        <v>45</v>
      </c>
      <c r="U22" s="12">
        <v>7.5</v>
      </c>
      <c r="V22" s="12">
        <v>72.25</v>
      </c>
      <c r="W22" s="12">
        <v>17.25</v>
      </c>
      <c r="X22" s="12">
        <v>14.5</v>
      </c>
      <c r="Y22" s="12">
        <v>36</v>
      </c>
      <c r="Z22" s="12">
        <v>2.25</v>
      </c>
      <c r="AA22" s="12">
        <v>114</v>
      </c>
      <c r="AB22" s="12">
        <v>87.5</v>
      </c>
      <c r="AC22" s="12">
        <v>217</v>
      </c>
      <c r="AD22" s="12">
        <v>91.75</v>
      </c>
      <c r="AE22" s="12">
        <v>25.25</v>
      </c>
      <c r="AF22" s="12">
        <v>18.75</v>
      </c>
      <c r="AG22" s="12">
        <v>15.5</v>
      </c>
      <c r="AH22" s="12">
        <v>9.25</v>
      </c>
      <c r="AI22" s="12">
        <v>21</v>
      </c>
      <c r="AJ22" s="12">
        <v>4</v>
      </c>
      <c r="AK22" s="12">
        <v>1</v>
      </c>
      <c r="AL22" s="12">
        <v>4.5</v>
      </c>
      <c r="AM22" s="12">
        <v>7.25</v>
      </c>
      <c r="AN22" s="12">
        <v>37.5</v>
      </c>
      <c r="AO22" s="12">
        <v>6.5</v>
      </c>
      <c r="AP22" s="12">
        <v>5</v>
      </c>
      <c r="AQ22" s="12">
        <v>109.5</v>
      </c>
      <c r="AR22" s="12">
        <v>12.75</v>
      </c>
      <c r="AS22" s="12">
        <v>2</v>
      </c>
      <c r="AT22" s="13">
        <v>1230</v>
      </c>
      <c r="AU22" s="14"/>
      <c r="AW22" s="17" t="s">
        <v>43</v>
      </c>
      <c r="AX22" s="15">
        <f>AX12</f>
        <v>1350.5</v>
      </c>
      <c r="AY22" s="15"/>
      <c r="AZ22" s="15"/>
    </row>
    <row r="23" spans="1:57">
      <c r="A23" s="1" t="s">
        <v>20</v>
      </c>
      <c r="B23" s="12">
        <v>11</v>
      </c>
      <c r="C23" s="12">
        <v>13.75</v>
      </c>
      <c r="D23" s="12">
        <v>15.25</v>
      </c>
      <c r="E23" s="12">
        <v>14</v>
      </c>
      <c r="F23" s="12">
        <v>53.75</v>
      </c>
      <c r="G23" s="12">
        <v>13</v>
      </c>
      <c r="H23" s="12">
        <v>32.75</v>
      </c>
      <c r="I23" s="12">
        <v>46</v>
      </c>
      <c r="J23" s="12">
        <v>49.5</v>
      </c>
      <c r="K23" s="12">
        <v>8.5</v>
      </c>
      <c r="L23" s="12">
        <v>22.5</v>
      </c>
      <c r="M23" s="12">
        <v>38.25</v>
      </c>
      <c r="N23" s="12">
        <v>8.25</v>
      </c>
      <c r="O23" s="12">
        <v>8.25</v>
      </c>
      <c r="P23" s="12">
        <v>6.25</v>
      </c>
      <c r="Q23" s="12">
        <v>4</v>
      </c>
      <c r="R23" s="12">
        <v>6.25</v>
      </c>
      <c r="S23" s="12">
        <v>14.25</v>
      </c>
      <c r="T23" s="12">
        <v>166.5</v>
      </c>
      <c r="U23" s="12">
        <v>73.5</v>
      </c>
      <c r="V23" s="12">
        <v>8.25</v>
      </c>
      <c r="W23" s="12">
        <v>33.75</v>
      </c>
      <c r="X23" s="12">
        <v>31.75</v>
      </c>
      <c r="Y23" s="12">
        <v>78.25</v>
      </c>
      <c r="Z23" s="12">
        <v>8.5</v>
      </c>
      <c r="AA23" s="12">
        <v>188</v>
      </c>
      <c r="AB23" s="12">
        <v>124.25</v>
      </c>
      <c r="AC23" s="12">
        <v>273.25</v>
      </c>
      <c r="AD23" s="12">
        <v>151.5</v>
      </c>
      <c r="AE23" s="12">
        <v>38.25</v>
      </c>
      <c r="AF23" s="12">
        <v>34</v>
      </c>
      <c r="AG23" s="12">
        <v>17.25</v>
      </c>
      <c r="AH23" s="12">
        <v>14.75</v>
      </c>
      <c r="AI23" s="12">
        <v>22</v>
      </c>
      <c r="AJ23" s="12">
        <v>6</v>
      </c>
      <c r="AK23" s="12">
        <v>2.25</v>
      </c>
      <c r="AL23" s="12">
        <v>4.5</v>
      </c>
      <c r="AM23" s="12">
        <v>22.75</v>
      </c>
      <c r="AN23" s="12">
        <v>80.5</v>
      </c>
      <c r="AO23" s="12">
        <v>7.25</v>
      </c>
      <c r="AP23" s="12">
        <v>8.25</v>
      </c>
      <c r="AQ23" s="12">
        <v>135.25</v>
      </c>
      <c r="AR23" s="12">
        <v>15.75</v>
      </c>
      <c r="AS23" s="12">
        <v>2.5</v>
      </c>
      <c r="AT23" s="13">
        <v>1914.25</v>
      </c>
      <c r="AU23" s="14"/>
      <c r="AW23" s="17" t="s">
        <v>44</v>
      </c>
      <c r="AX23" s="15">
        <f>AX13+AY12</f>
        <v>10061.75</v>
      </c>
      <c r="AY23" s="15">
        <f>AY13</f>
        <v>1081.75</v>
      </c>
      <c r="AZ23" s="15"/>
      <c r="BA23" s="15"/>
    </row>
    <row r="24" spans="1:57">
      <c r="A24" s="1" t="s">
        <v>21</v>
      </c>
      <c r="B24" s="12">
        <v>6</v>
      </c>
      <c r="C24" s="12">
        <v>5</v>
      </c>
      <c r="D24" s="12">
        <v>8.25</v>
      </c>
      <c r="E24" s="12">
        <v>7.5</v>
      </c>
      <c r="F24" s="12">
        <v>42</v>
      </c>
      <c r="G24" s="12">
        <v>9.75</v>
      </c>
      <c r="H24" s="12">
        <v>15.5</v>
      </c>
      <c r="I24" s="12">
        <v>32.75</v>
      </c>
      <c r="J24" s="12">
        <v>24</v>
      </c>
      <c r="K24" s="12">
        <v>7</v>
      </c>
      <c r="L24" s="12">
        <v>13</v>
      </c>
      <c r="M24" s="12">
        <v>14</v>
      </c>
      <c r="N24" s="12">
        <v>1.75</v>
      </c>
      <c r="O24" s="12">
        <v>2.5</v>
      </c>
      <c r="P24" s="12">
        <v>2</v>
      </c>
      <c r="Q24" s="12">
        <v>2.25</v>
      </c>
      <c r="R24" s="12">
        <v>2.25</v>
      </c>
      <c r="S24" s="12">
        <v>6.25</v>
      </c>
      <c r="T24" s="12">
        <v>57.25</v>
      </c>
      <c r="U24" s="12">
        <v>16.5</v>
      </c>
      <c r="V24" s="12">
        <v>31.5</v>
      </c>
      <c r="W24" s="12">
        <v>2.25</v>
      </c>
      <c r="X24" s="12">
        <v>8.25</v>
      </c>
      <c r="Y24" s="12">
        <v>40.25</v>
      </c>
      <c r="Z24" s="12">
        <v>1.5</v>
      </c>
      <c r="AA24" s="12">
        <v>94.75</v>
      </c>
      <c r="AB24" s="12">
        <v>75.5</v>
      </c>
      <c r="AC24" s="12">
        <v>152.25</v>
      </c>
      <c r="AD24" s="12">
        <v>88.5</v>
      </c>
      <c r="AE24" s="12">
        <v>22</v>
      </c>
      <c r="AF24" s="12">
        <v>19</v>
      </c>
      <c r="AG24" s="12">
        <v>10</v>
      </c>
      <c r="AH24" s="12">
        <v>4.5</v>
      </c>
      <c r="AI24" s="12">
        <v>9</v>
      </c>
      <c r="AJ24" s="12">
        <v>0.75</v>
      </c>
      <c r="AK24" s="12">
        <v>1.5</v>
      </c>
      <c r="AL24" s="12">
        <v>2.75</v>
      </c>
      <c r="AM24" s="12">
        <v>3</v>
      </c>
      <c r="AN24" s="12">
        <v>18.25</v>
      </c>
      <c r="AO24" s="12">
        <v>3.75</v>
      </c>
      <c r="AP24" s="12">
        <v>2.75</v>
      </c>
      <c r="AQ24" s="12">
        <v>56.75</v>
      </c>
      <c r="AR24" s="12">
        <v>8.25</v>
      </c>
      <c r="AS24" s="12">
        <v>1</v>
      </c>
      <c r="AT24" s="13">
        <v>933.5</v>
      </c>
      <c r="AU24" s="14"/>
      <c r="AW24" s="17" t="s">
        <v>45</v>
      </c>
      <c r="AX24" s="15">
        <f>AX14+AZ12</f>
        <v>21436.75</v>
      </c>
      <c r="AY24" s="15">
        <f>AY14+AZ13</f>
        <v>3274.75</v>
      </c>
      <c r="AZ24" s="15">
        <f>AZ14</f>
        <v>4253</v>
      </c>
      <c r="BA24" s="15"/>
      <c r="BB24" s="15"/>
    </row>
    <row r="25" spans="1:57">
      <c r="A25" s="1" t="s">
        <v>22</v>
      </c>
      <c r="B25" s="12">
        <v>3.5</v>
      </c>
      <c r="C25" s="12">
        <v>6</v>
      </c>
      <c r="D25" s="12">
        <v>4</v>
      </c>
      <c r="E25" s="12">
        <v>7</v>
      </c>
      <c r="F25" s="12">
        <v>22.25</v>
      </c>
      <c r="G25" s="12">
        <v>8.25</v>
      </c>
      <c r="H25" s="12">
        <v>15</v>
      </c>
      <c r="I25" s="12">
        <v>26.25</v>
      </c>
      <c r="J25" s="12">
        <v>20.5</v>
      </c>
      <c r="K25" s="12">
        <v>7.5</v>
      </c>
      <c r="L25" s="12">
        <v>8.5</v>
      </c>
      <c r="M25" s="12">
        <v>11.25</v>
      </c>
      <c r="N25" s="12">
        <v>3.75</v>
      </c>
      <c r="O25" s="12">
        <v>1.75</v>
      </c>
      <c r="P25" s="12">
        <v>2.25</v>
      </c>
      <c r="Q25" s="12">
        <v>0.25</v>
      </c>
      <c r="R25" s="12">
        <v>0.5</v>
      </c>
      <c r="S25" s="12">
        <v>5</v>
      </c>
      <c r="T25" s="12">
        <v>21.5</v>
      </c>
      <c r="U25" s="12">
        <v>15</v>
      </c>
      <c r="V25" s="12">
        <v>28.5</v>
      </c>
      <c r="W25" s="12">
        <v>9.75</v>
      </c>
      <c r="X25" s="12">
        <v>4</v>
      </c>
      <c r="Y25" s="12">
        <v>44.5</v>
      </c>
      <c r="Z25" s="12">
        <v>3.5</v>
      </c>
      <c r="AA25" s="12">
        <v>100</v>
      </c>
      <c r="AB25" s="12">
        <v>57.25</v>
      </c>
      <c r="AC25" s="12">
        <v>123.75</v>
      </c>
      <c r="AD25" s="12">
        <v>67.75</v>
      </c>
      <c r="AE25" s="12">
        <v>17</v>
      </c>
      <c r="AF25" s="12">
        <v>12.25</v>
      </c>
      <c r="AG25" s="12">
        <v>4.75</v>
      </c>
      <c r="AH25" s="12">
        <v>5.75</v>
      </c>
      <c r="AI25" s="12">
        <v>9.75</v>
      </c>
      <c r="AJ25" s="12">
        <v>2.5</v>
      </c>
      <c r="AK25" s="12">
        <v>0.75</v>
      </c>
      <c r="AL25" s="12">
        <v>1.5</v>
      </c>
      <c r="AM25" s="12">
        <v>3</v>
      </c>
      <c r="AN25" s="12">
        <v>7</v>
      </c>
      <c r="AO25" s="12">
        <v>0.75</v>
      </c>
      <c r="AP25" s="12">
        <v>1.5</v>
      </c>
      <c r="AQ25" s="12">
        <v>41.5</v>
      </c>
      <c r="AR25" s="12">
        <v>5</v>
      </c>
      <c r="AS25" s="12">
        <v>0.75</v>
      </c>
      <c r="AT25" s="13">
        <v>742.75</v>
      </c>
      <c r="AU25" s="14"/>
      <c r="AW25" s="17" t="s">
        <v>46</v>
      </c>
      <c r="AX25" s="15">
        <f>AX15+BA12</f>
        <v>8811</v>
      </c>
      <c r="AY25" s="15">
        <f>AY15+BA13</f>
        <v>3952.5</v>
      </c>
      <c r="AZ25" s="15">
        <f>AZ15+BA14</f>
        <v>2974.5</v>
      </c>
      <c r="BA25" s="15">
        <f>BA15</f>
        <v>2806.5</v>
      </c>
      <c r="BB25" s="15"/>
      <c r="BC25" s="15"/>
      <c r="BD25" s="14"/>
    </row>
    <row r="26" spans="1:57">
      <c r="A26" s="1" t="s">
        <v>23</v>
      </c>
      <c r="B26" s="12">
        <v>15</v>
      </c>
      <c r="C26" s="12">
        <v>16.5</v>
      </c>
      <c r="D26" s="12">
        <v>26.5</v>
      </c>
      <c r="E26" s="12">
        <v>13.25</v>
      </c>
      <c r="F26" s="12">
        <v>44</v>
      </c>
      <c r="G26" s="12">
        <v>10</v>
      </c>
      <c r="H26" s="12">
        <v>52.25</v>
      </c>
      <c r="I26" s="12">
        <v>181</v>
      </c>
      <c r="J26" s="12">
        <v>69.5</v>
      </c>
      <c r="K26" s="12">
        <v>22.75</v>
      </c>
      <c r="L26" s="12">
        <v>30.5</v>
      </c>
      <c r="M26" s="12">
        <v>37.5</v>
      </c>
      <c r="N26" s="12">
        <v>12.75</v>
      </c>
      <c r="O26" s="12">
        <v>13.25</v>
      </c>
      <c r="P26" s="12">
        <v>6.5</v>
      </c>
      <c r="Q26" s="12">
        <v>5.75</v>
      </c>
      <c r="R26" s="12">
        <v>5.25</v>
      </c>
      <c r="S26" s="12">
        <v>14.5</v>
      </c>
      <c r="T26" s="12">
        <v>27</v>
      </c>
      <c r="U26" s="12">
        <v>33.75</v>
      </c>
      <c r="V26" s="12">
        <v>75.25</v>
      </c>
      <c r="W26" s="12">
        <v>40</v>
      </c>
      <c r="X26" s="12">
        <v>42.25</v>
      </c>
      <c r="Y26" s="12">
        <v>12.75</v>
      </c>
      <c r="Z26" s="12">
        <v>14.5</v>
      </c>
      <c r="AA26" s="12">
        <v>223.25</v>
      </c>
      <c r="AB26" s="12">
        <v>171.5</v>
      </c>
      <c r="AC26" s="12">
        <v>368.75</v>
      </c>
      <c r="AD26" s="12">
        <v>238.25</v>
      </c>
      <c r="AE26" s="12">
        <v>132</v>
      </c>
      <c r="AF26" s="12">
        <v>80.25</v>
      </c>
      <c r="AG26" s="12">
        <v>22.5</v>
      </c>
      <c r="AH26" s="12">
        <v>17.75</v>
      </c>
      <c r="AI26" s="12">
        <v>14.25</v>
      </c>
      <c r="AJ26" s="12">
        <v>6.5</v>
      </c>
      <c r="AK26" s="12">
        <v>1.75</v>
      </c>
      <c r="AL26" s="12">
        <v>8.5</v>
      </c>
      <c r="AM26" s="12">
        <v>7.25</v>
      </c>
      <c r="AN26" s="12">
        <v>16.5</v>
      </c>
      <c r="AO26" s="12">
        <v>3.5</v>
      </c>
      <c r="AP26" s="12">
        <v>4.5</v>
      </c>
      <c r="AQ26" s="12">
        <v>98.75</v>
      </c>
      <c r="AR26" s="12">
        <v>18.25</v>
      </c>
      <c r="AS26" s="12">
        <v>3.25</v>
      </c>
      <c r="AT26" s="13">
        <v>2259.5</v>
      </c>
      <c r="AU26" s="14"/>
      <c r="AW26" s="9" t="s">
        <v>47</v>
      </c>
      <c r="AX26" s="15">
        <f>AX16+BB12</f>
        <v>7790.75</v>
      </c>
      <c r="AY26" s="9">
        <f>AY16+BB13</f>
        <v>2094.25</v>
      </c>
      <c r="AZ26" s="9">
        <f>AZ16+BB14</f>
        <v>1937.5</v>
      </c>
      <c r="BA26" s="9">
        <f>BA16+BB15</f>
        <v>1340.75</v>
      </c>
      <c r="BB26" s="9">
        <f>BB16</f>
        <v>2177</v>
      </c>
    </row>
    <row r="27" spans="1:57">
      <c r="A27" s="1" t="s">
        <v>24</v>
      </c>
      <c r="B27" s="12">
        <v>17.25</v>
      </c>
      <c r="C27" s="12">
        <v>24</v>
      </c>
      <c r="D27" s="12">
        <v>12.75</v>
      </c>
      <c r="E27" s="12">
        <v>7</v>
      </c>
      <c r="F27" s="12">
        <v>39.5</v>
      </c>
      <c r="G27" s="12">
        <v>24.5</v>
      </c>
      <c r="H27" s="12">
        <v>45.75</v>
      </c>
      <c r="I27" s="12">
        <v>64.75</v>
      </c>
      <c r="J27" s="12">
        <v>52.75</v>
      </c>
      <c r="K27" s="12">
        <v>28.25</v>
      </c>
      <c r="L27" s="12">
        <v>76.5</v>
      </c>
      <c r="M27" s="12">
        <v>47.75</v>
      </c>
      <c r="N27" s="12">
        <v>18.25</v>
      </c>
      <c r="O27" s="12">
        <v>35.5</v>
      </c>
      <c r="P27" s="12">
        <v>14.5</v>
      </c>
      <c r="Q27" s="12">
        <v>5.75</v>
      </c>
      <c r="R27" s="12">
        <v>6.5</v>
      </c>
      <c r="S27" s="12">
        <v>8.25</v>
      </c>
      <c r="T27" s="12">
        <v>4.25</v>
      </c>
      <c r="U27" s="12">
        <v>5</v>
      </c>
      <c r="V27" s="12">
        <v>5.25</v>
      </c>
      <c r="W27" s="12">
        <v>4.25</v>
      </c>
      <c r="X27" s="12">
        <v>2</v>
      </c>
      <c r="Y27" s="12">
        <v>18.75</v>
      </c>
      <c r="Z27" s="12">
        <v>5.5</v>
      </c>
      <c r="AA27" s="12">
        <v>225</v>
      </c>
      <c r="AB27" s="12">
        <v>171</v>
      </c>
      <c r="AC27" s="12">
        <v>493.25</v>
      </c>
      <c r="AD27" s="12">
        <v>211</v>
      </c>
      <c r="AE27" s="12">
        <v>121.25</v>
      </c>
      <c r="AF27" s="12">
        <v>85.75</v>
      </c>
      <c r="AG27" s="12">
        <v>18</v>
      </c>
      <c r="AH27" s="12">
        <v>22</v>
      </c>
      <c r="AI27" s="12">
        <v>16.75</v>
      </c>
      <c r="AJ27" s="12">
        <v>5.5</v>
      </c>
      <c r="AK27" s="12">
        <v>6.75</v>
      </c>
      <c r="AL27" s="12">
        <v>6.75</v>
      </c>
      <c r="AM27" s="12">
        <v>2.25</v>
      </c>
      <c r="AN27" s="12">
        <v>17</v>
      </c>
      <c r="AO27" s="12">
        <v>13.5</v>
      </c>
      <c r="AP27" s="12">
        <v>4.75</v>
      </c>
      <c r="AQ27" s="12">
        <v>36.5</v>
      </c>
      <c r="AR27" s="12">
        <v>8.75</v>
      </c>
      <c r="AS27" s="12">
        <v>3.25</v>
      </c>
      <c r="AT27" s="13">
        <v>2043.5</v>
      </c>
      <c r="AU27" s="14"/>
      <c r="AW27" s="9" t="s">
        <v>48</v>
      </c>
      <c r="AX27" s="15">
        <f>AX17+BC12</f>
        <v>10316.75</v>
      </c>
      <c r="AY27" s="9">
        <f>AY17+BC13</f>
        <v>4498.25</v>
      </c>
      <c r="AZ27" s="9">
        <f>AZ17+BC14</f>
        <v>2811</v>
      </c>
      <c r="BA27" s="9">
        <f>BA17+BC15</f>
        <v>3825.25</v>
      </c>
      <c r="BB27" s="9">
        <f>BB17+BC16</f>
        <v>1709.5</v>
      </c>
      <c r="BC27" s="9">
        <f>BC17</f>
        <v>5267.5</v>
      </c>
    </row>
    <row r="28" spans="1:57">
      <c r="A28" s="1" t="s">
        <v>25</v>
      </c>
      <c r="B28" s="12">
        <v>79</v>
      </c>
      <c r="C28" s="12">
        <v>140</v>
      </c>
      <c r="D28" s="12">
        <v>90.25</v>
      </c>
      <c r="E28" s="12">
        <v>160</v>
      </c>
      <c r="F28" s="12">
        <v>405</v>
      </c>
      <c r="G28" s="12">
        <v>141.25</v>
      </c>
      <c r="H28" s="12">
        <v>257.75</v>
      </c>
      <c r="I28" s="12">
        <v>217</v>
      </c>
      <c r="J28" s="12">
        <v>268.25</v>
      </c>
      <c r="K28" s="12">
        <v>160</v>
      </c>
      <c r="L28" s="12">
        <v>202</v>
      </c>
      <c r="M28" s="12">
        <v>166.25</v>
      </c>
      <c r="N28" s="12">
        <v>104</v>
      </c>
      <c r="O28" s="12">
        <v>93</v>
      </c>
      <c r="P28" s="12">
        <v>58</v>
      </c>
      <c r="Q28" s="12">
        <v>44.75</v>
      </c>
      <c r="R28" s="12">
        <v>58</v>
      </c>
      <c r="S28" s="12">
        <v>141</v>
      </c>
      <c r="T28" s="12">
        <v>105.75</v>
      </c>
      <c r="U28" s="12">
        <v>115</v>
      </c>
      <c r="V28" s="12">
        <v>192.5</v>
      </c>
      <c r="W28" s="12">
        <v>101</v>
      </c>
      <c r="X28" s="12">
        <v>91</v>
      </c>
      <c r="Y28" s="12">
        <v>227</v>
      </c>
      <c r="Z28" s="12">
        <v>250</v>
      </c>
      <c r="AA28" s="12">
        <v>51.75</v>
      </c>
      <c r="AB28" s="12">
        <v>22.5</v>
      </c>
      <c r="AC28" s="12">
        <v>156</v>
      </c>
      <c r="AD28" s="12">
        <v>110</v>
      </c>
      <c r="AE28" s="12">
        <v>298</v>
      </c>
      <c r="AF28" s="12">
        <v>358.5</v>
      </c>
      <c r="AG28" s="12">
        <v>191.25</v>
      </c>
      <c r="AH28" s="12">
        <v>274</v>
      </c>
      <c r="AI28" s="12">
        <v>149</v>
      </c>
      <c r="AJ28" s="12">
        <v>48</v>
      </c>
      <c r="AK28" s="12">
        <v>65.5</v>
      </c>
      <c r="AL28" s="12">
        <v>239.5</v>
      </c>
      <c r="AM28" s="12">
        <v>41.25</v>
      </c>
      <c r="AN28" s="12">
        <v>116.25</v>
      </c>
      <c r="AO28" s="12">
        <v>43.75</v>
      </c>
      <c r="AP28" s="12">
        <v>53.75</v>
      </c>
      <c r="AQ28" s="12">
        <v>350.5</v>
      </c>
      <c r="AR28" s="12">
        <v>103.5</v>
      </c>
      <c r="AS28" s="12">
        <v>66</v>
      </c>
      <c r="AT28" s="13">
        <v>6606.75</v>
      </c>
      <c r="AU28" s="14"/>
      <c r="AW28" s="9" t="s">
        <v>58</v>
      </c>
      <c r="AX28" s="15">
        <f>AX18+BD12</f>
        <v>7706.5</v>
      </c>
      <c r="AY28" s="9">
        <f>AY18+BD13</f>
        <v>843</v>
      </c>
      <c r="AZ28" s="9">
        <f>AZ18+BD14</f>
        <v>3709.75</v>
      </c>
      <c r="BA28" s="9">
        <f>BA18+BD15</f>
        <v>1265.25</v>
      </c>
      <c r="BB28" s="9">
        <f>BB18+BD16</f>
        <v>1414.5</v>
      </c>
      <c r="BC28" s="9">
        <f>SUM(BC18,BD17)</f>
        <v>839</v>
      </c>
      <c r="BD28" s="9">
        <f>BD18</f>
        <v>823.5</v>
      </c>
      <c r="BE28" s="9">
        <f>SUM(AX22:BD28)</f>
        <v>120373</v>
      </c>
    </row>
    <row r="29" spans="1:57">
      <c r="A29" s="1" t="s">
        <v>26</v>
      </c>
      <c r="B29" s="12">
        <v>63.5</v>
      </c>
      <c r="C29" s="12">
        <v>124.25</v>
      </c>
      <c r="D29" s="12">
        <v>72.75</v>
      </c>
      <c r="E29" s="12">
        <v>135.25</v>
      </c>
      <c r="F29" s="12">
        <v>270.5</v>
      </c>
      <c r="G29" s="12">
        <v>113.25</v>
      </c>
      <c r="H29" s="12">
        <v>183.25</v>
      </c>
      <c r="I29" s="12">
        <v>171.25</v>
      </c>
      <c r="J29" s="12">
        <v>241.5</v>
      </c>
      <c r="K29" s="12">
        <v>160.75</v>
      </c>
      <c r="L29" s="12">
        <v>155.75</v>
      </c>
      <c r="M29" s="12">
        <v>107.5</v>
      </c>
      <c r="N29" s="12">
        <v>91.5</v>
      </c>
      <c r="O29" s="12">
        <v>90.25</v>
      </c>
      <c r="P29" s="12">
        <v>46</v>
      </c>
      <c r="Q29" s="12">
        <v>30.75</v>
      </c>
      <c r="R29" s="12">
        <v>48.5</v>
      </c>
      <c r="S29" s="12">
        <v>102</v>
      </c>
      <c r="T29" s="12">
        <v>77.5</v>
      </c>
      <c r="U29" s="12">
        <v>82.75</v>
      </c>
      <c r="V29" s="12">
        <v>124.25</v>
      </c>
      <c r="W29" s="12">
        <v>67.5</v>
      </c>
      <c r="X29" s="12">
        <v>56.25</v>
      </c>
      <c r="Y29" s="12">
        <v>167.25</v>
      </c>
      <c r="Z29" s="12">
        <v>193.75</v>
      </c>
      <c r="AA29" s="12">
        <v>23.5</v>
      </c>
      <c r="AB29" s="12">
        <v>32.75</v>
      </c>
      <c r="AC29" s="12">
        <v>40.75</v>
      </c>
      <c r="AD29" s="12">
        <v>81.25</v>
      </c>
      <c r="AE29" s="12">
        <v>333.5</v>
      </c>
      <c r="AF29" s="12">
        <v>387.75</v>
      </c>
      <c r="AG29" s="12">
        <v>247.75</v>
      </c>
      <c r="AH29" s="12">
        <v>718.5</v>
      </c>
      <c r="AI29" s="12">
        <v>178.25</v>
      </c>
      <c r="AJ29" s="12">
        <v>85.25</v>
      </c>
      <c r="AK29" s="12">
        <v>52.5</v>
      </c>
      <c r="AL29" s="12">
        <v>129.5</v>
      </c>
      <c r="AM29" s="12">
        <v>31.5</v>
      </c>
      <c r="AN29" s="12">
        <v>84</v>
      </c>
      <c r="AO29" s="12">
        <v>39.25</v>
      </c>
      <c r="AP29" s="12">
        <v>44.25</v>
      </c>
      <c r="AQ29" s="12">
        <v>351.75</v>
      </c>
      <c r="AR29" s="12">
        <v>73.5</v>
      </c>
      <c r="AS29" s="12">
        <v>36.75</v>
      </c>
      <c r="AT29" s="13">
        <v>5950</v>
      </c>
      <c r="AU29" s="14"/>
      <c r="AX29" s="15"/>
    </row>
    <row r="30" spans="1:57">
      <c r="A30" s="1" t="s">
        <v>27</v>
      </c>
      <c r="B30" s="12">
        <v>158.25</v>
      </c>
      <c r="C30" s="12">
        <v>331.5</v>
      </c>
      <c r="D30" s="12">
        <v>156.5</v>
      </c>
      <c r="E30" s="12">
        <v>217.75</v>
      </c>
      <c r="F30" s="12">
        <v>599.25</v>
      </c>
      <c r="G30" s="12">
        <v>221.5</v>
      </c>
      <c r="H30" s="12">
        <v>362.5</v>
      </c>
      <c r="I30" s="12">
        <v>305.75</v>
      </c>
      <c r="J30" s="12">
        <v>424</v>
      </c>
      <c r="K30" s="12">
        <v>303.75</v>
      </c>
      <c r="L30" s="12">
        <v>379.75</v>
      </c>
      <c r="M30" s="12">
        <v>276</v>
      </c>
      <c r="N30" s="12">
        <v>188.25</v>
      </c>
      <c r="O30" s="12">
        <v>220</v>
      </c>
      <c r="P30" s="12">
        <v>100.75</v>
      </c>
      <c r="Q30" s="12">
        <v>78</v>
      </c>
      <c r="R30" s="12">
        <v>119</v>
      </c>
      <c r="S30" s="12">
        <v>232.75</v>
      </c>
      <c r="T30" s="12">
        <v>140.75</v>
      </c>
      <c r="U30" s="12">
        <v>175.25</v>
      </c>
      <c r="V30" s="12">
        <v>225</v>
      </c>
      <c r="W30" s="12">
        <v>134.75</v>
      </c>
      <c r="X30" s="12">
        <v>107.75</v>
      </c>
      <c r="Y30" s="12">
        <v>308.75</v>
      </c>
      <c r="Z30" s="12">
        <v>496</v>
      </c>
      <c r="AA30" s="12">
        <v>176.75</v>
      </c>
      <c r="AB30" s="12">
        <v>37.25</v>
      </c>
      <c r="AC30" s="12">
        <v>117</v>
      </c>
      <c r="AD30" s="12">
        <v>151</v>
      </c>
      <c r="AE30" s="12">
        <v>1145</v>
      </c>
      <c r="AF30" s="12">
        <v>1260.75</v>
      </c>
      <c r="AG30" s="12">
        <v>686</v>
      </c>
      <c r="AH30" s="12">
        <v>1239.25</v>
      </c>
      <c r="AI30" s="12">
        <v>638.75</v>
      </c>
      <c r="AJ30" s="12">
        <v>233</v>
      </c>
      <c r="AK30" s="12">
        <v>99.25</v>
      </c>
      <c r="AL30" s="12">
        <v>347.5</v>
      </c>
      <c r="AM30" s="12">
        <v>68</v>
      </c>
      <c r="AN30" s="12">
        <v>167.25</v>
      </c>
      <c r="AO30" s="12">
        <v>167.75</v>
      </c>
      <c r="AP30" s="12">
        <v>181.5</v>
      </c>
      <c r="AQ30" s="12">
        <v>1279.5</v>
      </c>
      <c r="AR30" s="12">
        <v>305.25</v>
      </c>
      <c r="AS30" s="12">
        <v>86</v>
      </c>
      <c r="AT30" s="13">
        <v>14650.25</v>
      </c>
      <c r="AU30" s="14"/>
      <c r="AX30" s="15"/>
    </row>
    <row r="31" spans="1:57">
      <c r="A31" s="1" t="s">
        <v>28</v>
      </c>
      <c r="B31" s="12">
        <v>68</v>
      </c>
      <c r="C31" s="12">
        <v>98</v>
      </c>
      <c r="D31" s="12">
        <v>85.75</v>
      </c>
      <c r="E31" s="12">
        <v>138</v>
      </c>
      <c r="F31" s="12">
        <v>264.5</v>
      </c>
      <c r="G31" s="12">
        <v>146</v>
      </c>
      <c r="H31" s="12">
        <v>254.25</v>
      </c>
      <c r="I31" s="12">
        <v>202.25</v>
      </c>
      <c r="J31" s="12">
        <v>186.75</v>
      </c>
      <c r="K31" s="12">
        <v>157.75</v>
      </c>
      <c r="L31" s="12">
        <v>211</v>
      </c>
      <c r="M31" s="12">
        <v>130</v>
      </c>
      <c r="N31" s="12">
        <v>74</v>
      </c>
      <c r="O31" s="12">
        <v>71.5</v>
      </c>
      <c r="P31" s="12">
        <v>38.25</v>
      </c>
      <c r="Q31" s="12">
        <v>27.75</v>
      </c>
      <c r="R31" s="12">
        <v>39.25</v>
      </c>
      <c r="S31" s="12">
        <v>92.5</v>
      </c>
      <c r="T31" s="12">
        <v>62.75</v>
      </c>
      <c r="U31" s="12">
        <v>70.5</v>
      </c>
      <c r="V31" s="12">
        <v>110.5</v>
      </c>
      <c r="W31" s="12">
        <v>75.5</v>
      </c>
      <c r="X31" s="12">
        <v>53.75</v>
      </c>
      <c r="Y31" s="12">
        <v>188.25</v>
      </c>
      <c r="Z31" s="12">
        <v>210.5</v>
      </c>
      <c r="AA31" s="12">
        <v>89.5</v>
      </c>
      <c r="AB31" s="12">
        <v>48.5</v>
      </c>
      <c r="AC31" s="12">
        <v>152.25</v>
      </c>
      <c r="AD31" s="12">
        <v>59.75</v>
      </c>
      <c r="AE31" s="12">
        <v>475.75</v>
      </c>
      <c r="AF31" s="12">
        <v>573.5</v>
      </c>
      <c r="AG31" s="12">
        <v>266.5</v>
      </c>
      <c r="AH31" s="12">
        <v>446.25</v>
      </c>
      <c r="AI31" s="12">
        <v>231</v>
      </c>
      <c r="AJ31" s="12">
        <v>107</v>
      </c>
      <c r="AK31" s="12">
        <v>53.25</v>
      </c>
      <c r="AL31" s="12">
        <v>147</v>
      </c>
      <c r="AM31" s="12">
        <v>31.25</v>
      </c>
      <c r="AN31" s="12">
        <v>73.25</v>
      </c>
      <c r="AO31" s="12">
        <v>60.5</v>
      </c>
      <c r="AP31" s="12">
        <v>111.25</v>
      </c>
      <c r="AQ31" s="12">
        <v>546.25</v>
      </c>
      <c r="AR31" s="12">
        <v>166</v>
      </c>
      <c r="AS31" s="12">
        <v>37.25</v>
      </c>
      <c r="AT31" s="13">
        <v>6733.25</v>
      </c>
      <c r="AU31" s="14"/>
      <c r="AX31" s="15"/>
    </row>
    <row r="32" spans="1:57">
      <c r="A32" s="1">
        <v>16</v>
      </c>
      <c r="B32" s="12">
        <v>52</v>
      </c>
      <c r="C32" s="12">
        <v>40.75</v>
      </c>
      <c r="D32" s="12">
        <v>40.25</v>
      </c>
      <c r="E32" s="12">
        <v>74.75</v>
      </c>
      <c r="F32" s="12">
        <v>179</v>
      </c>
      <c r="G32" s="12">
        <v>115.25</v>
      </c>
      <c r="H32" s="12">
        <v>157</v>
      </c>
      <c r="I32" s="12">
        <v>153.5</v>
      </c>
      <c r="J32" s="12">
        <v>113.75</v>
      </c>
      <c r="K32" s="12">
        <v>100</v>
      </c>
      <c r="L32" s="12">
        <v>113.25</v>
      </c>
      <c r="M32" s="12">
        <v>72.25</v>
      </c>
      <c r="N32" s="12">
        <v>27.5</v>
      </c>
      <c r="O32" s="12">
        <v>38</v>
      </c>
      <c r="P32" s="12">
        <v>21</v>
      </c>
      <c r="Q32" s="12">
        <v>16.25</v>
      </c>
      <c r="R32" s="12">
        <v>10.25</v>
      </c>
      <c r="S32" s="12">
        <v>28.25</v>
      </c>
      <c r="T32" s="12">
        <v>36.5</v>
      </c>
      <c r="U32" s="12">
        <v>27.25</v>
      </c>
      <c r="V32" s="12">
        <v>34.25</v>
      </c>
      <c r="W32" s="12">
        <v>18</v>
      </c>
      <c r="X32" s="12">
        <v>20.75</v>
      </c>
      <c r="Y32" s="12">
        <v>116.5</v>
      </c>
      <c r="Z32" s="12">
        <v>120.75</v>
      </c>
      <c r="AA32" s="12">
        <v>278.25</v>
      </c>
      <c r="AB32" s="12">
        <v>261.25</v>
      </c>
      <c r="AC32" s="12">
        <v>1203.75</v>
      </c>
      <c r="AD32" s="12">
        <v>535</v>
      </c>
      <c r="AE32" s="12">
        <v>43.75</v>
      </c>
      <c r="AF32" s="12">
        <v>259.25</v>
      </c>
      <c r="AG32" s="12">
        <v>201</v>
      </c>
      <c r="AH32" s="12">
        <v>334.25</v>
      </c>
      <c r="AI32" s="12">
        <v>142.5</v>
      </c>
      <c r="AJ32" s="12">
        <v>62.25</v>
      </c>
      <c r="AK32" s="12">
        <v>12.75</v>
      </c>
      <c r="AL32" s="12">
        <v>45</v>
      </c>
      <c r="AM32" s="12">
        <v>10</v>
      </c>
      <c r="AN32" s="12">
        <v>35.25</v>
      </c>
      <c r="AO32" s="12">
        <v>41.25</v>
      </c>
      <c r="AP32" s="12">
        <v>93.75</v>
      </c>
      <c r="AQ32" s="12">
        <v>217.5</v>
      </c>
      <c r="AR32" s="12">
        <v>104.25</v>
      </c>
      <c r="AS32" s="12">
        <v>16.25</v>
      </c>
      <c r="AT32" s="13">
        <v>5624.25</v>
      </c>
      <c r="AU32" s="14"/>
      <c r="AX32" s="15"/>
    </row>
    <row r="33" spans="1:50">
      <c r="A33" s="1">
        <v>24</v>
      </c>
      <c r="B33" s="12">
        <v>57.5</v>
      </c>
      <c r="C33" s="12">
        <v>61.75</v>
      </c>
      <c r="D33" s="12">
        <v>34.75</v>
      </c>
      <c r="E33" s="12">
        <v>65.5</v>
      </c>
      <c r="F33" s="12">
        <v>139.75</v>
      </c>
      <c r="G33" s="12">
        <v>100.5</v>
      </c>
      <c r="H33" s="12">
        <v>130.75</v>
      </c>
      <c r="I33" s="12">
        <v>119.25</v>
      </c>
      <c r="J33" s="12">
        <v>82.75</v>
      </c>
      <c r="K33" s="12">
        <v>74.25</v>
      </c>
      <c r="L33" s="12">
        <v>113.5</v>
      </c>
      <c r="M33" s="12">
        <v>65.75</v>
      </c>
      <c r="N33" s="12">
        <v>29.25</v>
      </c>
      <c r="O33" s="12">
        <v>26.5</v>
      </c>
      <c r="P33" s="12">
        <v>23</v>
      </c>
      <c r="Q33" s="12">
        <v>16.75</v>
      </c>
      <c r="R33" s="12">
        <v>14.25</v>
      </c>
      <c r="S33" s="12">
        <v>23.25</v>
      </c>
      <c r="T33" s="12">
        <v>23.75</v>
      </c>
      <c r="U33" s="12">
        <v>15</v>
      </c>
      <c r="V33" s="12">
        <v>25.25</v>
      </c>
      <c r="W33" s="12">
        <v>17.75</v>
      </c>
      <c r="X33" s="12">
        <v>13.25</v>
      </c>
      <c r="Y33" s="12">
        <v>86</v>
      </c>
      <c r="Z33" s="12">
        <v>97.75</v>
      </c>
      <c r="AA33" s="12">
        <v>364.75</v>
      </c>
      <c r="AB33" s="12">
        <v>283</v>
      </c>
      <c r="AC33" s="12">
        <v>1406.25</v>
      </c>
      <c r="AD33" s="12">
        <v>644.25</v>
      </c>
      <c r="AE33" s="12">
        <v>273.25</v>
      </c>
      <c r="AF33" s="12">
        <v>45.25</v>
      </c>
      <c r="AG33" s="12">
        <v>166.5</v>
      </c>
      <c r="AH33" s="12">
        <v>315.5</v>
      </c>
      <c r="AI33" s="12">
        <v>163</v>
      </c>
      <c r="AJ33" s="12">
        <v>74.75</v>
      </c>
      <c r="AK33" s="12">
        <v>14.5</v>
      </c>
      <c r="AL33" s="12">
        <v>36.25</v>
      </c>
      <c r="AM33" s="12">
        <v>11.25</v>
      </c>
      <c r="AN33" s="12">
        <v>39.5</v>
      </c>
      <c r="AO33" s="12">
        <v>40.25</v>
      </c>
      <c r="AP33" s="12">
        <v>112.25</v>
      </c>
      <c r="AQ33" s="12">
        <v>208</v>
      </c>
      <c r="AR33" s="12">
        <v>107.5</v>
      </c>
      <c r="AS33" s="12">
        <v>7.5</v>
      </c>
      <c r="AT33" s="13">
        <v>5771.25</v>
      </c>
      <c r="AU33" s="14"/>
      <c r="AX33" s="15"/>
    </row>
    <row r="34" spans="1:50">
      <c r="A34" s="1" t="s">
        <v>29</v>
      </c>
      <c r="B34" s="12">
        <v>15.5</v>
      </c>
      <c r="C34" s="12">
        <v>23.5</v>
      </c>
      <c r="D34" s="12">
        <v>11.5</v>
      </c>
      <c r="E34" s="12">
        <v>19.25</v>
      </c>
      <c r="F34" s="12">
        <v>42.25</v>
      </c>
      <c r="G34" s="12">
        <v>22</v>
      </c>
      <c r="H34" s="12">
        <v>31.25</v>
      </c>
      <c r="I34" s="12">
        <v>30.25</v>
      </c>
      <c r="J34" s="12">
        <v>34.25</v>
      </c>
      <c r="K34" s="12">
        <v>21.5</v>
      </c>
      <c r="L34" s="12">
        <v>29.5</v>
      </c>
      <c r="M34" s="12">
        <v>26</v>
      </c>
      <c r="N34" s="12">
        <v>14.5</v>
      </c>
      <c r="O34" s="12">
        <v>16</v>
      </c>
      <c r="P34" s="12">
        <v>7.5</v>
      </c>
      <c r="Q34" s="12">
        <v>3.25</v>
      </c>
      <c r="R34" s="12">
        <v>4.25</v>
      </c>
      <c r="S34" s="12">
        <v>13.75</v>
      </c>
      <c r="T34" s="12">
        <v>16.25</v>
      </c>
      <c r="U34" s="12">
        <v>14.5</v>
      </c>
      <c r="V34" s="12">
        <v>16.75</v>
      </c>
      <c r="W34" s="12">
        <v>7.25</v>
      </c>
      <c r="X34" s="12">
        <v>9</v>
      </c>
      <c r="Y34" s="12">
        <v>25</v>
      </c>
      <c r="Z34" s="12">
        <v>23.75</v>
      </c>
      <c r="AA34" s="12">
        <v>172.25</v>
      </c>
      <c r="AB34" s="12">
        <v>178</v>
      </c>
      <c r="AC34" s="12">
        <v>843.5</v>
      </c>
      <c r="AD34" s="12">
        <v>256.5</v>
      </c>
      <c r="AE34" s="12">
        <v>213.5</v>
      </c>
      <c r="AF34" s="12">
        <v>171</v>
      </c>
      <c r="AG34" s="12">
        <v>25.5</v>
      </c>
      <c r="AH34" s="12">
        <v>50.5</v>
      </c>
      <c r="AI34" s="12">
        <v>44.5</v>
      </c>
      <c r="AJ34" s="12">
        <v>26.25</v>
      </c>
      <c r="AK34" s="12">
        <v>3.25</v>
      </c>
      <c r="AL34" s="12">
        <v>21</v>
      </c>
      <c r="AM34" s="12">
        <v>4</v>
      </c>
      <c r="AN34" s="12">
        <v>26.75</v>
      </c>
      <c r="AO34" s="12">
        <v>19.5</v>
      </c>
      <c r="AP34" s="12">
        <v>63</v>
      </c>
      <c r="AQ34" s="12">
        <v>99.25</v>
      </c>
      <c r="AR34" s="12">
        <v>39.25</v>
      </c>
      <c r="AS34" s="12">
        <v>5.5</v>
      </c>
      <c r="AT34" s="13">
        <v>2741.5</v>
      </c>
      <c r="AU34" s="14"/>
      <c r="AX34" s="15"/>
    </row>
    <row r="35" spans="1:50">
      <c r="A35" s="1" t="s">
        <v>30</v>
      </c>
      <c r="B35" s="12">
        <v>26.75</v>
      </c>
      <c r="C35" s="12">
        <v>41</v>
      </c>
      <c r="D35" s="12">
        <v>10.75</v>
      </c>
      <c r="E35" s="12">
        <v>15.5</v>
      </c>
      <c r="F35" s="12">
        <v>37</v>
      </c>
      <c r="G35" s="12">
        <v>19</v>
      </c>
      <c r="H35" s="12">
        <v>33.25</v>
      </c>
      <c r="I35" s="12">
        <v>20</v>
      </c>
      <c r="J35" s="12">
        <v>37.75</v>
      </c>
      <c r="K35" s="12">
        <v>36.25</v>
      </c>
      <c r="L35" s="12">
        <v>47.25</v>
      </c>
      <c r="M35" s="12">
        <v>39.25</v>
      </c>
      <c r="N35" s="12">
        <v>14.25</v>
      </c>
      <c r="O35" s="12">
        <v>21.5</v>
      </c>
      <c r="P35" s="12">
        <v>10</v>
      </c>
      <c r="Q35" s="12">
        <v>9.25</v>
      </c>
      <c r="R35" s="12">
        <v>6.75</v>
      </c>
      <c r="S35" s="12">
        <v>18.25</v>
      </c>
      <c r="T35" s="12">
        <v>16.25</v>
      </c>
      <c r="U35" s="12">
        <v>13</v>
      </c>
      <c r="V35" s="12">
        <v>12.75</v>
      </c>
      <c r="W35" s="12">
        <v>4</v>
      </c>
      <c r="X35" s="12">
        <v>6</v>
      </c>
      <c r="Y35" s="12">
        <v>15.5</v>
      </c>
      <c r="Z35" s="12">
        <v>27.75</v>
      </c>
      <c r="AA35" s="12">
        <v>274.25</v>
      </c>
      <c r="AB35" s="12">
        <v>265.75</v>
      </c>
      <c r="AC35" s="12">
        <v>1657.25</v>
      </c>
      <c r="AD35" s="12">
        <v>392.75</v>
      </c>
      <c r="AE35" s="12">
        <v>313</v>
      </c>
      <c r="AF35" s="12">
        <v>350</v>
      </c>
      <c r="AG35" s="12">
        <v>46.75</v>
      </c>
      <c r="AH35" s="12">
        <v>36.25</v>
      </c>
      <c r="AI35" s="12">
        <v>60</v>
      </c>
      <c r="AJ35" s="12">
        <v>56.5</v>
      </c>
      <c r="AK35" s="12">
        <v>7.5</v>
      </c>
      <c r="AL35" s="12">
        <v>21</v>
      </c>
      <c r="AM35" s="12">
        <v>5.25</v>
      </c>
      <c r="AN35" s="12">
        <v>28</v>
      </c>
      <c r="AO35" s="12">
        <v>31.5</v>
      </c>
      <c r="AP35" s="12">
        <v>122.5</v>
      </c>
      <c r="AQ35" s="12">
        <v>72.5</v>
      </c>
      <c r="AR35" s="12">
        <v>56</v>
      </c>
      <c r="AS35" s="12">
        <v>5.25</v>
      </c>
      <c r="AT35" s="13">
        <v>4341</v>
      </c>
      <c r="AU35" s="14"/>
      <c r="AX35" s="15"/>
    </row>
    <row r="36" spans="1:50">
      <c r="A36" s="1" t="s">
        <v>31</v>
      </c>
      <c r="B36" s="12">
        <v>24</v>
      </c>
      <c r="C36" s="12">
        <v>38</v>
      </c>
      <c r="D36" s="12">
        <v>10.75</v>
      </c>
      <c r="E36" s="12">
        <v>13</v>
      </c>
      <c r="F36" s="12">
        <v>57.75</v>
      </c>
      <c r="G36" s="12">
        <v>17.25</v>
      </c>
      <c r="H36" s="12">
        <v>25.25</v>
      </c>
      <c r="I36" s="12">
        <v>30.75</v>
      </c>
      <c r="J36" s="12">
        <v>35</v>
      </c>
      <c r="K36" s="12">
        <v>22.75</v>
      </c>
      <c r="L36" s="12">
        <v>34.25</v>
      </c>
      <c r="M36" s="12">
        <v>43.75</v>
      </c>
      <c r="N36" s="12">
        <v>14.5</v>
      </c>
      <c r="O36" s="12">
        <v>29.25</v>
      </c>
      <c r="P36" s="12">
        <v>15.25</v>
      </c>
      <c r="Q36" s="12">
        <v>15.5</v>
      </c>
      <c r="R36" s="12">
        <v>18</v>
      </c>
      <c r="S36" s="12">
        <v>32.75</v>
      </c>
      <c r="T36" s="12">
        <v>27.25</v>
      </c>
      <c r="U36" s="12">
        <v>18.5</v>
      </c>
      <c r="V36" s="12">
        <v>24.25</v>
      </c>
      <c r="W36" s="12">
        <v>10.75</v>
      </c>
      <c r="X36" s="12">
        <v>8</v>
      </c>
      <c r="Y36" s="12">
        <v>18.25</v>
      </c>
      <c r="Z36" s="12">
        <v>20.25</v>
      </c>
      <c r="AA36" s="12">
        <v>131</v>
      </c>
      <c r="AB36" s="12">
        <v>151</v>
      </c>
      <c r="AC36" s="12">
        <v>766.75</v>
      </c>
      <c r="AD36" s="12">
        <v>251.25</v>
      </c>
      <c r="AE36" s="12">
        <v>154</v>
      </c>
      <c r="AF36" s="12">
        <v>163</v>
      </c>
      <c r="AG36" s="12">
        <v>50</v>
      </c>
      <c r="AH36" s="12">
        <v>72.5</v>
      </c>
      <c r="AI36" s="12">
        <v>14.5</v>
      </c>
      <c r="AJ36" s="12">
        <v>39.75</v>
      </c>
      <c r="AK36" s="12">
        <v>10.5</v>
      </c>
      <c r="AL36" s="12">
        <v>52.25</v>
      </c>
      <c r="AM36" s="12">
        <v>6</v>
      </c>
      <c r="AN36" s="12">
        <v>37.5</v>
      </c>
      <c r="AO36" s="12">
        <v>28.5</v>
      </c>
      <c r="AP36" s="12">
        <v>107</v>
      </c>
      <c r="AQ36" s="12">
        <v>207.5</v>
      </c>
      <c r="AR36" s="12">
        <v>92.5</v>
      </c>
      <c r="AS36" s="12">
        <v>10.75</v>
      </c>
      <c r="AT36" s="13">
        <v>2951.25</v>
      </c>
      <c r="AU36" s="14"/>
      <c r="AX36" s="15"/>
    </row>
    <row r="37" spans="1:50">
      <c r="A37" s="1" t="s">
        <v>32</v>
      </c>
      <c r="B37" s="12">
        <v>7.5</v>
      </c>
      <c r="C37" s="12">
        <v>24.5</v>
      </c>
      <c r="D37" s="12">
        <v>1.5</v>
      </c>
      <c r="E37" s="12">
        <v>3.25</v>
      </c>
      <c r="F37" s="12">
        <v>11.5</v>
      </c>
      <c r="G37" s="12">
        <v>4</v>
      </c>
      <c r="H37" s="12">
        <v>5.75</v>
      </c>
      <c r="I37" s="12">
        <v>6.5</v>
      </c>
      <c r="J37" s="12">
        <v>11.25</v>
      </c>
      <c r="K37" s="12">
        <v>7</v>
      </c>
      <c r="L37" s="12">
        <v>7</v>
      </c>
      <c r="M37" s="12">
        <v>6.75</v>
      </c>
      <c r="N37" s="12">
        <v>4</v>
      </c>
      <c r="O37" s="12">
        <v>7</v>
      </c>
      <c r="P37" s="12">
        <v>2.5</v>
      </c>
      <c r="Q37" s="12">
        <v>3.5</v>
      </c>
      <c r="R37" s="12">
        <v>3.25</v>
      </c>
      <c r="S37" s="12">
        <v>6.5</v>
      </c>
      <c r="T37" s="12">
        <v>13.5</v>
      </c>
      <c r="U37" s="12">
        <v>3.75</v>
      </c>
      <c r="V37" s="12">
        <v>5.25</v>
      </c>
      <c r="W37" s="12">
        <v>1.25</v>
      </c>
      <c r="X37" s="12">
        <v>0.75</v>
      </c>
      <c r="Y37" s="12">
        <v>4.25</v>
      </c>
      <c r="Z37" s="12">
        <v>5.5</v>
      </c>
      <c r="AA37" s="12">
        <v>57.25</v>
      </c>
      <c r="AB37" s="12">
        <v>66</v>
      </c>
      <c r="AC37" s="12">
        <v>314.75</v>
      </c>
      <c r="AD37" s="12">
        <v>109.5</v>
      </c>
      <c r="AE37" s="12">
        <v>59.5</v>
      </c>
      <c r="AF37" s="12">
        <v>75</v>
      </c>
      <c r="AG37" s="12">
        <v>30</v>
      </c>
      <c r="AH37" s="12">
        <v>71</v>
      </c>
      <c r="AI37" s="12">
        <v>43.75</v>
      </c>
      <c r="AJ37" s="12">
        <v>5</v>
      </c>
      <c r="AK37" s="12">
        <v>1</v>
      </c>
      <c r="AL37" s="12">
        <v>6</v>
      </c>
      <c r="AM37" s="12">
        <v>1.75</v>
      </c>
      <c r="AN37" s="12">
        <v>17.5</v>
      </c>
      <c r="AO37" s="12">
        <v>5.75</v>
      </c>
      <c r="AP37" s="12">
        <v>46</v>
      </c>
      <c r="AQ37" s="12">
        <v>72</v>
      </c>
      <c r="AR37" s="12">
        <v>31.75</v>
      </c>
      <c r="AS37" s="12">
        <v>1.75</v>
      </c>
      <c r="AT37" s="13">
        <v>1172.75</v>
      </c>
      <c r="AU37" s="14"/>
      <c r="AX37" s="15"/>
    </row>
    <row r="38" spans="1:50">
      <c r="A38" s="1" t="s">
        <v>33</v>
      </c>
      <c r="B38" s="12">
        <v>4</v>
      </c>
      <c r="C38" s="12">
        <v>7.25</v>
      </c>
      <c r="D38" s="12">
        <v>5</v>
      </c>
      <c r="E38" s="12">
        <v>3.25</v>
      </c>
      <c r="F38" s="12">
        <v>22.75</v>
      </c>
      <c r="G38" s="12">
        <v>6.25</v>
      </c>
      <c r="H38" s="12">
        <v>7.25</v>
      </c>
      <c r="I38" s="12">
        <v>10</v>
      </c>
      <c r="J38" s="12">
        <v>11.5</v>
      </c>
      <c r="K38" s="12">
        <v>42</v>
      </c>
      <c r="L38" s="12">
        <v>36.75</v>
      </c>
      <c r="M38" s="12">
        <v>28</v>
      </c>
      <c r="N38" s="12">
        <v>19.25</v>
      </c>
      <c r="O38" s="12">
        <v>58.25</v>
      </c>
      <c r="P38" s="12">
        <v>13</v>
      </c>
      <c r="Q38" s="12">
        <v>11</v>
      </c>
      <c r="R38" s="12">
        <v>6.75</v>
      </c>
      <c r="S38" s="12">
        <v>13.5</v>
      </c>
      <c r="T38" s="12">
        <v>5</v>
      </c>
      <c r="U38" s="12">
        <v>3.25</v>
      </c>
      <c r="V38" s="12">
        <v>2.5</v>
      </c>
      <c r="W38" s="12">
        <v>1.5</v>
      </c>
      <c r="X38" s="12">
        <v>1</v>
      </c>
      <c r="Y38" s="12">
        <v>1.5</v>
      </c>
      <c r="Z38" s="12">
        <v>6</v>
      </c>
      <c r="AA38" s="12">
        <v>58.5</v>
      </c>
      <c r="AB38" s="12">
        <v>51</v>
      </c>
      <c r="AC38" s="12">
        <v>139</v>
      </c>
      <c r="AD38" s="12">
        <v>60.75</v>
      </c>
      <c r="AE38" s="12">
        <v>18</v>
      </c>
      <c r="AF38" s="12">
        <v>17.25</v>
      </c>
      <c r="AG38" s="12">
        <v>5.75</v>
      </c>
      <c r="AH38" s="12">
        <v>6.25</v>
      </c>
      <c r="AI38" s="12">
        <v>17.75</v>
      </c>
      <c r="AJ38" s="12">
        <v>2.25</v>
      </c>
      <c r="AK38" s="12">
        <v>3.75</v>
      </c>
      <c r="AL38" s="12">
        <v>46.5</v>
      </c>
      <c r="AM38" s="12">
        <v>0.25</v>
      </c>
      <c r="AN38" s="12">
        <v>3.5</v>
      </c>
      <c r="AO38" s="12">
        <v>2</v>
      </c>
      <c r="AP38" s="12">
        <v>3.25</v>
      </c>
      <c r="AQ38" s="12">
        <v>10.75</v>
      </c>
      <c r="AR38" s="12">
        <v>2.25</v>
      </c>
      <c r="AS38" s="12">
        <v>51.25</v>
      </c>
      <c r="AT38" s="13">
        <v>826.5</v>
      </c>
      <c r="AU38" s="14"/>
      <c r="AX38" s="15"/>
    </row>
    <row r="39" spans="1:50">
      <c r="A39" s="1" t="s">
        <v>34</v>
      </c>
      <c r="B39" s="12">
        <v>9.25</v>
      </c>
      <c r="C39" s="12">
        <v>15.5</v>
      </c>
      <c r="D39" s="12">
        <v>7.75</v>
      </c>
      <c r="E39" s="12">
        <v>11.75</v>
      </c>
      <c r="F39" s="12">
        <v>44</v>
      </c>
      <c r="G39" s="12">
        <v>10.75</v>
      </c>
      <c r="H39" s="12">
        <v>16.75</v>
      </c>
      <c r="I39" s="12">
        <v>19.25</v>
      </c>
      <c r="J39" s="12">
        <v>18.75</v>
      </c>
      <c r="K39" s="12">
        <v>49</v>
      </c>
      <c r="L39" s="12">
        <v>50.25</v>
      </c>
      <c r="M39" s="12">
        <v>99</v>
      </c>
      <c r="N39" s="12">
        <v>30.25</v>
      </c>
      <c r="O39" s="12">
        <v>76.5</v>
      </c>
      <c r="P39" s="12">
        <v>26.25</v>
      </c>
      <c r="Q39" s="12">
        <v>17.5</v>
      </c>
      <c r="R39" s="12">
        <v>24.5</v>
      </c>
      <c r="S39" s="12">
        <v>43.5</v>
      </c>
      <c r="T39" s="12">
        <v>4.25</v>
      </c>
      <c r="U39" s="12">
        <v>2.5</v>
      </c>
      <c r="V39" s="12">
        <v>4.75</v>
      </c>
      <c r="W39" s="12">
        <v>2</v>
      </c>
      <c r="X39" s="12">
        <v>1.5</v>
      </c>
      <c r="Y39" s="12">
        <v>5.5</v>
      </c>
      <c r="Z39" s="12">
        <v>7.25</v>
      </c>
      <c r="AA39" s="12">
        <v>255</v>
      </c>
      <c r="AB39" s="12">
        <v>119.25</v>
      </c>
      <c r="AC39" s="12">
        <v>439.25</v>
      </c>
      <c r="AD39" s="12">
        <v>169.25</v>
      </c>
      <c r="AE39" s="12">
        <v>45.5</v>
      </c>
      <c r="AF39" s="12">
        <v>29.75</v>
      </c>
      <c r="AG39" s="12">
        <v>25</v>
      </c>
      <c r="AH39" s="12">
        <v>25</v>
      </c>
      <c r="AI39" s="12">
        <v>38.25</v>
      </c>
      <c r="AJ39" s="12">
        <v>2.75</v>
      </c>
      <c r="AK39" s="12">
        <v>55.25</v>
      </c>
      <c r="AL39" s="12">
        <v>10</v>
      </c>
      <c r="AM39" s="12">
        <v>1.75</v>
      </c>
      <c r="AN39" s="12">
        <v>4.25</v>
      </c>
      <c r="AO39" s="12">
        <v>3.75</v>
      </c>
      <c r="AP39" s="12">
        <v>2.5</v>
      </c>
      <c r="AQ39" s="12">
        <v>92.25</v>
      </c>
      <c r="AR39" s="12">
        <v>10.25</v>
      </c>
      <c r="AS39" s="12">
        <v>18.25</v>
      </c>
      <c r="AT39" s="13">
        <v>1945.5</v>
      </c>
      <c r="AU39" s="14"/>
      <c r="AX39" s="15"/>
    </row>
    <row r="40" spans="1:50">
      <c r="A40" s="1" t="s">
        <v>35</v>
      </c>
      <c r="B40" s="12">
        <v>2.75</v>
      </c>
      <c r="C40" s="12">
        <v>3.5</v>
      </c>
      <c r="D40" s="12">
        <v>4</v>
      </c>
      <c r="E40" s="12">
        <v>5.5</v>
      </c>
      <c r="F40" s="12">
        <v>8.25</v>
      </c>
      <c r="G40" s="12">
        <v>2.75</v>
      </c>
      <c r="H40" s="12">
        <v>10.25</v>
      </c>
      <c r="I40" s="12">
        <v>8.75</v>
      </c>
      <c r="J40" s="12">
        <v>6</v>
      </c>
      <c r="K40" s="12">
        <v>2.5</v>
      </c>
      <c r="L40" s="12">
        <v>6.5</v>
      </c>
      <c r="M40" s="12">
        <v>9.5</v>
      </c>
      <c r="N40" s="12">
        <v>0.75</v>
      </c>
      <c r="O40" s="12">
        <v>3</v>
      </c>
      <c r="P40" s="12">
        <v>2.75</v>
      </c>
      <c r="Q40" s="12">
        <v>1.25</v>
      </c>
      <c r="R40" s="12">
        <v>1.5</v>
      </c>
      <c r="S40" s="12">
        <v>3.25</v>
      </c>
      <c r="T40" s="12">
        <v>9.25</v>
      </c>
      <c r="U40" s="12">
        <v>4.75</v>
      </c>
      <c r="V40" s="12">
        <v>19.25</v>
      </c>
      <c r="W40" s="12">
        <v>3.5</v>
      </c>
      <c r="X40" s="12">
        <v>2.75</v>
      </c>
      <c r="Y40" s="12">
        <v>7</v>
      </c>
      <c r="Z40" s="12">
        <v>2.25</v>
      </c>
      <c r="AA40" s="12">
        <v>33.75</v>
      </c>
      <c r="AB40" s="12">
        <v>35.5</v>
      </c>
      <c r="AC40" s="12">
        <v>78.75</v>
      </c>
      <c r="AD40" s="12">
        <v>32.25</v>
      </c>
      <c r="AE40" s="12">
        <v>7.5</v>
      </c>
      <c r="AF40" s="12">
        <v>8.25</v>
      </c>
      <c r="AG40" s="12">
        <v>6.75</v>
      </c>
      <c r="AH40" s="12">
        <v>4.5</v>
      </c>
      <c r="AI40" s="12">
        <v>6.5</v>
      </c>
      <c r="AJ40" s="12">
        <v>1.75</v>
      </c>
      <c r="AK40" s="12">
        <v>1</v>
      </c>
      <c r="AL40" s="12">
        <v>1.75</v>
      </c>
      <c r="AM40" s="12">
        <v>2</v>
      </c>
      <c r="AN40" s="12">
        <v>17</v>
      </c>
      <c r="AO40" s="12">
        <v>2.25</v>
      </c>
      <c r="AP40" s="12">
        <v>3.75</v>
      </c>
      <c r="AQ40" s="12">
        <v>24.5</v>
      </c>
      <c r="AR40" s="12">
        <v>2</v>
      </c>
      <c r="AS40" s="12">
        <v>0.25</v>
      </c>
      <c r="AT40" s="13">
        <v>401.5</v>
      </c>
      <c r="AU40" s="14"/>
      <c r="AX40" s="15"/>
    </row>
    <row r="41" spans="1:50">
      <c r="A41" s="1" t="s">
        <v>36</v>
      </c>
      <c r="B41" s="12">
        <v>34.25</v>
      </c>
      <c r="C41" s="12">
        <v>34.25</v>
      </c>
      <c r="D41" s="12">
        <v>6.75</v>
      </c>
      <c r="E41" s="12">
        <v>10.5</v>
      </c>
      <c r="F41" s="12">
        <v>24.5</v>
      </c>
      <c r="G41" s="12">
        <v>16.5</v>
      </c>
      <c r="H41" s="12">
        <v>98.75</v>
      </c>
      <c r="I41" s="12">
        <v>38.75</v>
      </c>
      <c r="J41" s="12">
        <v>51.75</v>
      </c>
      <c r="K41" s="12">
        <v>12.25</v>
      </c>
      <c r="L41" s="12">
        <v>48.75</v>
      </c>
      <c r="M41" s="12">
        <v>79.25</v>
      </c>
      <c r="N41" s="12">
        <v>22.25</v>
      </c>
      <c r="O41" s="12">
        <v>27</v>
      </c>
      <c r="P41" s="12">
        <v>23</v>
      </c>
      <c r="Q41" s="12">
        <v>11</v>
      </c>
      <c r="R41" s="12">
        <v>14</v>
      </c>
      <c r="S41" s="12">
        <v>34.25</v>
      </c>
      <c r="T41" s="12">
        <v>147.5</v>
      </c>
      <c r="U41" s="12">
        <v>51.25</v>
      </c>
      <c r="V41" s="12">
        <v>93.75</v>
      </c>
      <c r="W41" s="12">
        <v>16</v>
      </c>
      <c r="X41" s="12">
        <v>7.25</v>
      </c>
      <c r="Y41" s="12">
        <v>22.25</v>
      </c>
      <c r="Z41" s="12">
        <v>21.5</v>
      </c>
      <c r="AA41" s="12">
        <v>108.25</v>
      </c>
      <c r="AB41" s="12">
        <v>70.75</v>
      </c>
      <c r="AC41" s="12">
        <v>223.5</v>
      </c>
      <c r="AD41" s="12">
        <v>88</v>
      </c>
      <c r="AE41" s="12">
        <v>46.5</v>
      </c>
      <c r="AF41" s="12">
        <v>47.5</v>
      </c>
      <c r="AG41" s="12">
        <v>27</v>
      </c>
      <c r="AH41" s="12">
        <v>32.75</v>
      </c>
      <c r="AI41" s="12">
        <v>37.5</v>
      </c>
      <c r="AJ41" s="12">
        <v>17.5</v>
      </c>
      <c r="AK41" s="12">
        <v>6.5</v>
      </c>
      <c r="AL41" s="12">
        <v>6.5</v>
      </c>
      <c r="AM41" s="12">
        <v>21.25</v>
      </c>
      <c r="AN41" s="12">
        <v>10.5</v>
      </c>
      <c r="AO41" s="12">
        <v>16</v>
      </c>
      <c r="AP41" s="12">
        <v>17.25</v>
      </c>
      <c r="AQ41" s="12">
        <v>70.75</v>
      </c>
      <c r="AR41" s="12">
        <v>20.25</v>
      </c>
      <c r="AS41" s="12">
        <v>4.5</v>
      </c>
      <c r="AT41" s="13">
        <v>1820</v>
      </c>
      <c r="AU41" s="14"/>
      <c r="AX41" s="15"/>
    </row>
    <row r="42" spans="1:50">
      <c r="A42" s="1" t="s">
        <v>53</v>
      </c>
      <c r="B42" s="12">
        <v>5</v>
      </c>
      <c r="C42" s="12">
        <v>10.75</v>
      </c>
      <c r="D42" s="12">
        <v>2.75</v>
      </c>
      <c r="E42" s="12">
        <v>2.5</v>
      </c>
      <c r="F42" s="12">
        <v>7.5</v>
      </c>
      <c r="G42" s="12">
        <v>5</v>
      </c>
      <c r="H42" s="12">
        <v>6</v>
      </c>
      <c r="I42" s="12">
        <v>6.5</v>
      </c>
      <c r="J42" s="12">
        <v>7.25</v>
      </c>
      <c r="K42" s="12">
        <v>3.75</v>
      </c>
      <c r="L42" s="12">
        <v>8.75</v>
      </c>
      <c r="M42" s="12">
        <v>10.25</v>
      </c>
      <c r="N42" s="12">
        <v>3.25</v>
      </c>
      <c r="O42" s="12">
        <v>4</v>
      </c>
      <c r="P42" s="12">
        <v>4.75</v>
      </c>
      <c r="Q42" s="12">
        <v>2.25</v>
      </c>
      <c r="R42" s="12">
        <v>5.25</v>
      </c>
      <c r="S42" s="12">
        <v>8</v>
      </c>
      <c r="T42" s="12">
        <v>10.5</v>
      </c>
      <c r="U42" s="12">
        <v>5.5</v>
      </c>
      <c r="V42" s="12">
        <v>7.75</v>
      </c>
      <c r="W42" s="12">
        <v>1.75</v>
      </c>
      <c r="X42" s="12">
        <v>2.5</v>
      </c>
      <c r="Y42" s="12">
        <v>2.25</v>
      </c>
      <c r="Z42" s="12">
        <v>19.25</v>
      </c>
      <c r="AA42" s="12">
        <v>35.5</v>
      </c>
      <c r="AB42" s="12">
        <v>41</v>
      </c>
      <c r="AC42" s="12">
        <v>195.25</v>
      </c>
      <c r="AD42" s="12">
        <v>69.25</v>
      </c>
      <c r="AE42" s="12">
        <v>36.75</v>
      </c>
      <c r="AF42" s="12">
        <v>40.25</v>
      </c>
      <c r="AG42" s="12">
        <v>15.5</v>
      </c>
      <c r="AH42" s="12">
        <v>32</v>
      </c>
      <c r="AI42" s="12">
        <v>27.75</v>
      </c>
      <c r="AJ42" s="12">
        <v>7</v>
      </c>
      <c r="AK42" s="12">
        <v>2.25</v>
      </c>
      <c r="AL42" s="12">
        <v>4.75</v>
      </c>
      <c r="AM42" s="12">
        <v>2.5</v>
      </c>
      <c r="AN42" s="12">
        <v>15.25</v>
      </c>
      <c r="AO42" s="12">
        <v>4</v>
      </c>
      <c r="AP42" s="12">
        <v>37.5</v>
      </c>
      <c r="AQ42" s="12">
        <v>29</v>
      </c>
      <c r="AR42" s="12">
        <v>14.5</v>
      </c>
      <c r="AS42" s="12">
        <v>0.75</v>
      </c>
      <c r="AT42" s="13">
        <v>763.75</v>
      </c>
      <c r="AU42" s="14"/>
      <c r="AX42" s="15"/>
    </row>
    <row r="43" spans="1:50">
      <c r="A43" s="1" t="s">
        <v>54</v>
      </c>
      <c r="B43" s="12">
        <v>9.75</v>
      </c>
      <c r="C43" s="12">
        <v>11.75</v>
      </c>
      <c r="D43" s="12">
        <v>4.5</v>
      </c>
      <c r="E43" s="12">
        <v>6</v>
      </c>
      <c r="F43" s="12">
        <v>13</v>
      </c>
      <c r="G43" s="12">
        <v>5.5</v>
      </c>
      <c r="H43" s="12">
        <v>8</v>
      </c>
      <c r="I43" s="12">
        <v>7.75</v>
      </c>
      <c r="J43" s="12">
        <v>17</v>
      </c>
      <c r="K43" s="12">
        <v>7.25</v>
      </c>
      <c r="L43" s="12">
        <v>10.25</v>
      </c>
      <c r="M43" s="12">
        <v>12.5</v>
      </c>
      <c r="N43" s="12">
        <v>5.25</v>
      </c>
      <c r="O43" s="12">
        <v>11</v>
      </c>
      <c r="P43" s="12">
        <v>6.75</v>
      </c>
      <c r="Q43" s="12">
        <v>6</v>
      </c>
      <c r="R43" s="12">
        <v>5.25</v>
      </c>
      <c r="S43" s="12">
        <v>4</v>
      </c>
      <c r="T43" s="12">
        <v>10.25</v>
      </c>
      <c r="U43" s="12">
        <v>5.5</v>
      </c>
      <c r="V43" s="12">
        <v>8.25</v>
      </c>
      <c r="W43" s="12">
        <v>1.75</v>
      </c>
      <c r="X43" s="12">
        <v>1</v>
      </c>
      <c r="Y43" s="12">
        <v>4.5</v>
      </c>
      <c r="Z43" s="12">
        <v>9</v>
      </c>
      <c r="AA43" s="12">
        <v>52</v>
      </c>
      <c r="AB43" s="12">
        <v>39</v>
      </c>
      <c r="AC43" s="12">
        <v>223.75</v>
      </c>
      <c r="AD43" s="12">
        <v>128</v>
      </c>
      <c r="AE43" s="12">
        <v>93.75</v>
      </c>
      <c r="AF43" s="12">
        <v>115</v>
      </c>
      <c r="AG43" s="12">
        <v>63.25</v>
      </c>
      <c r="AH43" s="12">
        <v>134</v>
      </c>
      <c r="AI43" s="12">
        <v>101</v>
      </c>
      <c r="AJ43" s="12">
        <v>49.75</v>
      </c>
      <c r="AK43" s="12">
        <v>4.25</v>
      </c>
      <c r="AL43" s="12">
        <v>3.25</v>
      </c>
      <c r="AM43" s="12">
        <v>1.75</v>
      </c>
      <c r="AN43" s="12">
        <v>15</v>
      </c>
      <c r="AO43" s="12">
        <v>35.75</v>
      </c>
      <c r="AP43" s="12">
        <v>3.5</v>
      </c>
      <c r="AQ43" s="12">
        <v>53</v>
      </c>
      <c r="AR43" s="12">
        <v>30.75</v>
      </c>
      <c r="AS43" s="12">
        <v>1</v>
      </c>
      <c r="AT43" s="13">
        <v>1339.5</v>
      </c>
      <c r="AU43" s="14"/>
      <c r="AX43" s="15"/>
    </row>
    <row r="44" spans="1:50">
      <c r="A44" s="1" t="s">
        <v>55</v>
      </c>
      <c r="B44" s="12">
        <v>17.5</v>
      </c>
      <c r="C44" s="12">
        <v>33.75</v>
      </c>
      <c r="D44" s="12">
        <v>27.5</v>
      </c>
      <c r="E44" s="12">
        <v>47</v>
      </c>
      <c r="F44" s="12">
        <v>189.25</v>
      </c>
      <c r="G44" s="12">
        <v>37</v>
      </c>
      <c r="H44" s="12">
        <v>47.5</v>
      </c>
      <c r="I44" s="12">
        <v>27</v>
      </c>
      <c r="J44" s="12">
        <v>55</v>
      </c>
      <c r="K44" s="12">
        <v>12.75</v>
      </c>
      <c r="L44" s="12">
        <v>24.25</v>
      </c>
      <c r="M44" s="12">
        <v>25</v>
      </c>
      <c r="N44" s="12">
        <v>9.5</v>
      </c>
      <c r="O44" s="12">
        <v>10.5</v>
      </c>
      <c r="P44" s="12">
        <v>5.75</v>
      </c>
      <c r="Q44" s="12">
        <v>4</v>
      </c>
      <c r="R44" s="12">
        <v>9.75</v>
      </c>
      <c r="S44" s="12">
        <v>24.5</v>
      </c>
      <c r="T44" s="12">
        <v>42</v>
      </c>
      <c r="U44" s="12">
        <v>67.5</v>
      </c>
      <c r="V44" s="12">
        <v>87</v>
      </c>
      <c r="W44" s="12">
        <v>48.25</v>
      </c>
      <c r="X44" s="12">
        <v>38.25</v>
      </c>
      <c r="Y44" s="12">
        <v>71.5</v>
      </c>
      <c r="Z44" s="12">
        <v>34.5</v>
      </c>
      <c r="AA44" s="12">
        <v>326.5</v>
      </c>
      <c r="AB44" s="12">
        <v>308</v>
      </c>
      <c r="AC44" s="12">
        <v>1251</v>
      </c>
      <c r="AD44" s="12">
        <v>400.75</v>
      </c>
      <c r="AE44" s="12">
        <v>156</v>
      </c>
      <c r="AF44" s="12">
        <v>126.5</v>
      </c>
      <c r="AG44" s="12">
        <v>60</v>
      </c>
      <c r="AH44" s="12">
        <v>40.25</v>
      </c>
      <c r="AI44" s="12">
        <v>98.25</v>
      </c>
      <c r="AJ44" s="12">
        <v>43.5</v>
      </c>
      <c r="AK44" s="12">
        <v>5.25</v>
      </c>
      <c r="AL44" s="12">
        <v>58</v>
      </c>
      <c r="AM44" s="12">
        <v>18.5</v>
      </c>
      <c r="AN44" s="12">
        <v>43</v>
      </c>
      <c r="AO44" s="12">
        <v>15</v>
      </c>
      <c r="AP44" s="12">
        <v>27.75</v>
      </c>
      <c r="AQ44" s="12">
        <v>20.75</v>
      </c>
      <c r="AR44" s="12">
        <v>180.25</v>
      </c>
      <c r="AS44" s="12">
        <v>21</v>
      </c>
      <c r="AT44" s="13">
        <v>4196.75</v>
      </c>
      <c r="AU44" s="14"/>
      <c r="AX44" s="15"/>
    </row>
    <row r="45" spans="1:50">
      <c r="A45" s="1" t="s">
        <v>56</v>
      </c>
      <c r="B45" s="12">
        <v>13</v>
      </c>
      <c r="C45" s="12">
        <v>16</v>
      </c>
      <c r="D45" s="12">
        <v>12.25</v>
      </c>
      <c r="E45" s="12">
        <v>14.5</v>
      </c>
      <c r="F45" s="12">
        <v>86.25</v>
      </c>
      <c r="G45" s="12">
        <v>15.25</v>
      </c>
      <c r="H45" s="12">
        <v>18.5</v>
      </c>
      <c r="I45" s="12">
        <v>23.25</v>
      </c>
      <c r="J45" s="12">
        <v>33.25</v>
      </c>
      <c r="K45" s="12">
        <v>8</v>
      </c>
      <c r="L45" s="12">
        <v>15.25</v>
      </c>
      <c r="M45" s="12">
        <v>11.5</v>
      </c>
      <c r="N45" s="12">
        <v>9.25</v>
      </c>
      <c r="O45" s="12">
        <v>5.5</v>
      </c>
      <c r="P45" s="12">
        <v>4.75</v>
      </c>
      <c r="Q45" s="12">
        <v>3.25</v>
      </c>
      <c r="R45" s="12">
        <v>3.5</v>
      </c>
      <c r="S45" s="12">
        <v>4</v>
      </c>
      <c r="T45" s="12">
        <v>10</v>
      </c>
      <c r="U45" s="12">
        <v>8.75</v>
      </c>
      <c r="V45" s="12">
        <v>14.75</v>
      </c>
      <c r="W45" s="12">
        <v>10.25</v>
      </c>
      <c r="X45" s="12">
        <v>7.25</v>
      </c>
      <c r="Y45" s="12">
        <v>21.75</v>
      </c>
      <c r="Z45" s="12">
        <v>10.5</v>
      </c>
      <c r="AA45" s="12">
        <v>100.75</v>
      </c>
      <c r="AB45" s="12">
        <v>88.75</v>
      </c>
      <c r="AC45" s="12">
        <v>391.25</v>
      </c>
      <c r="AD45" s="12">
        <v>177.5</v>
      </c>
      <c r="AE45" s="12">
        <v>99.5</v>
      </c>
      <c r="AF45" s="12">
        <v>110.75</v>
      </c>
      <c r="AG45" s="12">
        <v>42.5</v>
      </c>
      <c r="AH45" s="12">
        <v>72.75</v>
      </c>
      <c r="AI45" s="12">
        <v>89</v>
      </c>
      <c r="AJ45" s="12">
        <v>35.5</v>
      </c>
      <c r="AK45" s="12">
        <v>2.75</v>
      </c>
      <c r="AL45" s="12">
        <v>9</v>
      </c>
      <c r="AM45" s="12">
        <v>2.5</v>
      </c>
      <c r="AN45" s="12">
        <v>24.5</v>
      </c>
      <c r="AO45" s="12">
        <v>11.25</v>
      </c>
      <c r="AP45" s="12">
        <v>32.25</v>
      </c>
      <c r="AQ45" s="12">
        <v>319.5</v>
      </c>
      <c r="AR45" s="12">
        <v>8.75</v>
      </c>
      <c r="AS45" s="12">
        <v>2.75</v>
      </c>
      <c r="AT45" s="13">
        <v>2002</v>
      </c>
      <c r="AU45" s="14"/>
      <c r="AX45" s="15"/>
    </row>
    <row r="46" spans="1:50">
      <c r="A46" s="1" t="s">
        <v>62</v>
      </c>
      <c r="B46" s="12">
        <v>1.25</v>
      </c>
      <c r="C46" s="12">
        <v>3.5</v>
      </c>
      <c r="D46" s="12">
        <v>2</v>
      </c>
      <c r="E46" s="12">
        <v>2</v>
      </c>
      <c r="F46" s="12">
        <v>22</v>
      </c>
      <c r="G46" s="12">
        <v>3.25</v>
      </c>
      <c r="H46" s="12">
        <v>6</v>
      </c>
      <c r="I46" s="12">
        <v>6</v>
      </c>
      <c r="J46" s="12">
        <v>5.5</v>
      </c>
      <c r="K46" s="12">
        <v>19.75</v>
      </c>
      <c r="L46" s="12">
        <v>31.5</v>
      </c>
      <c r="M46" s="12">
        <v>42.5</v>
      </c>
      <c r="N46" s="12">
        <v>20.25</v>
      </c>
      <c r="O46" s="12">
        <v>59.5</v>
      </c>
      <c r="P46" s="12">
        <v>20</v>
      </c>
      <c r="Q46" s="12">
        <v>12.25</v>
      </c>
      <c r="R46" s="12">
        <v>7.75</v>
      </c>
      <c r="S46" s="12">
        <v>22.25</v>
      </c>
      <c r="T46" s="12">
        <v>5.25</v>
      </c>
      <c r="U46" s="12">
        <v>2.5</v>
      </c>
      <c r="V46" s="12">
        <v>2</v>
      </c>
      <c r="W46" s="12">
        <v>1.25</v>
      </c>
      <c r="X46" s="12">
        <v>0.25</v>
      </c>
      <c r="Y46" s="12">
        <v>4</v>
      </c>
      <c r="Z46" s="12">
        <v>2.75</v>
      </c>
      <c r="AA46" s="12">
        <v>69.25</v>
      </c>
      <c r="AB46" s="12">
        <v>39.75</v>
      </c>
      <c r="AC46" s="12">
        <v>121.25</v>
      </c>
      <c r="AD46" s="12">
        <v>43.25</v>
      </c>
      <c r="AE46" s="12">
        <v>11.75</v>
      </c>
      <c r="AF46" s="12">
        <v>8.25</v>
      </c>
      <c r="AG46" s="12">
        <v>6</v>
      </c>
      <c r="AH46" s="12">
        <v>6</v>
      </c>
      <c r="AI46" s="12">
        <v>11</v>
      </c>
      <c r="AJ46" s="12">
        <v>1</v>
      </c>
      <c r="AK46" s="12">
        <v>47.75</v>
      </c>
      <c r="AL46" s="12">
        <v>11.25</v>
      </c>
      <c r="AM46" s="12">
        <v>0</v>
      </c>
      <c r="AN46" s="12">
        <v>5.25</v>
      </c>
      <c r="AO46" s="12">
        <v>1.25</v>
      </c>
      <c r="AP46" s="12">
        <v>1.75</v>
      </c>
      <c r="AQ46" s="12">
        <v>30.25</v>
      </c>
      <c r="AR46" s="12">
        <v>3</v>
      </c>
      <c r="AS46" s="12">
        <v>2.5</v>
      </c>
      <c r="AT46" s="13">
        <v>725.75</v>
      </c>
      <c r="AU46" s="14"/>
      <c r="AX46" s="15"/>
    </row>
    <row r="47" spans="1:50">
      <c r="A47" s="11" t="s">
        <v>49</v>
      </c>
      <c r="B47" s="14">
        <v>1521.5</v>
      </c>
      <c r="C47" s="14">
        <v>2135.75</v>
      </c>
      <c r="D47" s="14">
        <v>1463.25</v>
      </c>
      <c r="E47" s="14">
        <v>1640.5</v>
      </c>
      <c r="F47" s="14">
        <v>4787.5</v>
      </c>
      <c r="G47" s="14">
        <v>2066.5</v>
      </c>
      <c r="H47" s="14">
        <v>3019</v>
      </c>
      <c r="I47" s="14">
        <v>3032</v>
      </c>
      <c r="J47" s="14">
        <v>3151.75</v>
      </c>
      <c r="K47" s="14">
        <v>2165.5</v>
      </c>
      <c r="L47" s="14">
        <v>3224.25</v>
      </c>
      <c r="M47" s="14">
        <v>2875.25</v>
      </c>
      <c r="N47" s="14">
        <v>1529</v>
      </c>
      <c r="O47" s="14">
        <v>2084</v>
      </c>
      <c r="P47" s="14">
        <v>1367.75</v>
      </c>
      <c r="Q47" s="14">
        <v>821</v>
      </c>
      <c r="R47" s="14">
        <v>962</v>
      </c>
      <c r="S47" s="14">
        <v>1965.25</v>
      </c>
      <c r="T47" s="14">
        <v>1439.25</v>
      </c>
      <c r="U47" s="14">
        <v>1114</v>
      </c>
      <c r="V47" s="14">
        <v>1728</v>
      </c>
      <c r="W47" s="14">
        <v>860.75</v>
      </c>
      <c r="X47" s="14">
        <v>697.25</v>
      </c>
      <c r="Y47" s="14">
        <v>2074</v>
      </c>
      <c r="Z47" s="14">
        <v>2168</v>
      </c>
      <c r="AA47" s="14">
        <v>6200</v>
      </c>
      <c r="AB47" s="14">
        <v>4757.75</v>
      </c>
      <c r="AC47" s="14">
        <v>17050</v>
      </c>
      <c r="AD47" s="14">
        <v>7376</v>
      </c>
      <c r="AE47" s="14">
        <v>5645.5</v>
      </c>
      <c r="AF47" s="14">
        <v>5625</v>
      </c>
      <c r="AG47" s="14">
        <v>2651.5</v>
      </c>
      <c r="AH47" s="14">
        <v>4469</v>
      </c>
      <c r="AI47" s="14">
        <v>2703.25</v>
      </c>
      <c r="AJ47" s="14">
        <v>1045</v>
      </c>
      <c r="AK47" s="14">
        <v>742.25</v>
      </c>
      <c r="AL47" s="14">
        <v>1766.25</v>
      </c>
      <c r="AM47" s="14">
        <v>402.25</v>
      </c>
      <c r="AN47" s="14">
        <v>1584.75</v>
      </c>
      <c r="AO47" s="14">
        <v>708.75</v>
      </c>
      <c r="AP47" s="14">
        <v>1252.25</v>
      </c>
      <c r="AQ47" s="14">
        <v>5500.5</v>
      </c>
      <c r="AR47" s="14">
        <v>1723.25</v>
      </c>
      <c r="AS47" s="14">
        <v>647.75</v>
      </c>
      <c r="AT47" s="14">
        <v>121744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B37" sqref="B37"/>
    </sheetView>
  </sheetViews>
  <sheetFormatPr baseColWidth="10" defaultColWidth="8.83203125" defaultRowHeight="12" x14ac:dyDescent="0"/>
  <cols>
    <col min="1" max="10" width="8.1640625" customWidth="1" collapsed="1"/>
  </cols>
  <sheetData>
    <row r="1" spans="1:10">
      <c r="A1" s="2" t="s">
        <v>63</v>
      </c>
      <c r="D1" s="10"/>
      <c r="G1" s="20">
        <f>'Weekday OD'!G1</f>
        <v>40969</v>
      </c>
    </row>
    <row r="3" spans="1:10">
      <c r="A3" t="s">
        <v>50</v>
      </c>
    </row>
    <row r="4" spans="1:10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>
      <c r="A5" s="1" t="s">
        <v>25</v>
      </c>
      <c r="B5" s="4">
        <v>45.18181818181818</v>
      </c>
      <c r="C5" s="4">
        <v>26.727272727272727</v>
      </c>
      <c r="D5" s="4">
        <v>85.045454545454547</v>
      </c>
      <c r="E5" s="4">
        <v>118.95454545454545</v>
      </c>
      <c r="F5" s="4">
        <v>414.5</v>
      </c>
      <c r="G5" s="4">
        <v>762.81818181818187</v>
      </c>
      <c r="H5" s="4">
        <v>653.77272727272725</v>
      </c>
      <c r="I5" s="4">
        <v>932.72727272727275</v>
      </c>
      <c r="J5" s="5">
        <v>3039.727272727273</v>
      </c>
    </row>
    <row r="6" spans="1:10">
      <c r="A6" s="1" t="s">
        <v>26</v>
      </c>
      <c r="B6" s="4">
        <v>31.772727272727273</v>
      </c>
      <c r="C6" s="4">
        <v>46.272727272727273</v>
      </c>
      <c r="D6" s="4">
        <v>53.454545454545453</v>
      </c>
      <c r="E6" s="4">
        <v>106.18181818181819</v>
      </c>
      <c r="F6" s="4">
        <v>503.36363636363637</v>
      </c>
      <c r="G6" s="4">
        <v>998.13636363636363</v>
      </c>
      <c r="H6" s="4">
        <v>924.18181818181813</v>
      </c>
      <c r="I6" s="4">
        <v>1699.3181818181818</v>
      </c>
      <c r="J6" s="5">
        <v>4362.681818181818</v>
      </c>
    </row>
    <row r="7" spans="1:10">
      <c r="A7" s="1" t="s">
        <v>27</v>
      </c>
      <c r="B7" s="4">
        <v>134.22727272727272</v>
      </c>
      <c r="C7" s="4">
        <v>86.590909090909093</v>
      </c>
      <c r="D7" s="4">
        <v>37.68181818181818</v>
      </c>
      <c r="E7" s="4">
        <v>69.181818181818187</v>
      </c>
      <c r="F7" s="4">
        <v>421.54545454545456</v>
      </c>
      <c r="G7" s="4">
        <v>640.31818181818187</v>
      </c>
      <c r="H7" s="4">
        <v>482.09090909090907</v>
      </c>
      <c r="I7" s="4">
        <v>1355.2727272727273</v>
      </c>
      <c r="J7" s="5">
        <v>3226.909090909091</v>
      </c>
    </row>
    <row r="8" spans="1:10">
      <c r="A8" s="1" t="s">
        <v>28</v>
      </c>
      <c r="B8" s="4">
        <v>87.772727272727266</v>
      </c>
      <c r="C8" s="4">
        <v>88.409090909090907</v>
      </c>
      <c r="D8" s="4">
        <v>69.272727272727266</v>
      </c>
      <c r="E8" s="4">
        <v>28.40909090909091</v>
      </c>
      <c r="F8" s="4">
        <v>253.59090909090909</v>
      </c>
      <c r="G8" s="4">
        <v>440.59090909090907</v>
      </c>
      <c r="H8" s="4">
        <v>347.68181818181819</v>
      </c>
      <c r="I8" s="4">
        <v>855.81818181818187</v>
      </c>
      <c r="J8" s="5">
        <v>2171.5454545454545</v>
      </c>
    </row>
    <row r="9" spans="1:10">
      <c r="A9" s="1">
        <v>16</v>
      </c>
      <c r="B9" s="4">
        <v>353.5</v>
      </c>
      <c r="C9" s="4">
        <v>411.95454545454544</v>
      </c>
      <c r="D9" s="4">
        <v>501.13636363636363</v>
      </c>
      <c r="E9" s="4">
        <v>270.72727272727275</v>
      </c>
      <c r="F9" s="4">
        <v>16.363636363636363</v>
      </c>
      <c r="G9" s="4">
        <v>166.31818181818181</v>
      </c>
      <c r="H9" s="4">
        <v>163.54545454545453</v>
      </c>
      <c r="I9" s="4">
        <v>416.59090909090907</v>
      </c>
      <c r="J9" s="5">
        <v>2300.1363636363635</v>
      </c>
    </row>
    <row r="10" spans="1:10">
      <c r="A10" s="1">
        <v>24</v>
      </c>
      <c r="B10" s="4">
        <v>597.09090909090912</v>
      </c>
      <c r="C10" s="4">
        <v>731.36363636363637</v>
      </c>
      <c r="D10" s="4">
        <v>754.27272727272725</v>
      </c>
      <c r="E10" s="4">
        <v>447.13636363636363</v>
      </c>
      <c r="F10" s="4">
        <v>180.5</v>
      </c>
      <c r="G10" s="4">
        <v>22.363636363636363</v>
      </c>
      <c r="H10" s="4">
        <v>130.45454545454547</v>
      </c>
      <c r="I10" s="4">
        <v>425.5</v>
      </c>
      <c r="J10" s="5">
        <v>3288.6818181818185</v>
      </c>
    </row>
    <row r="11" spans="1:10">
      <c r="A11" s="1" t="s">
        <v>29</v>
      </c>
      <c r="B11" s="4">
        <v>570.77272727272725</v>
      </c>
      <c r="C11" s="4">
        <v>692</v>
      </c>
      <c r="D11" s="4">
        <v>601.31818181818187</v>
      </c>
      <c r="E11" s="4">
        <v>323.54545454545456</v>
      </c>
      <c r="F11" s="4">
        <v>162.5</v>
      </c>
      <c r="G11" s="4">
        <v>147.54545454545453</v>
      </c>
      <c r="H11" s="4">
        <v>17.818181818181817</v>
      </c>
      <c r="I11" s="4">
        <v>98.36363636363636</v>
      </c>
      <c r="J11" s="5">
        <v>2613.8636363636365</v>
      </c>
    </row>
    <row r="12" spans="1:10">
      <c r="A12" s="1" t="s">
        <v>30</v>
      </c>
      <c r="B12" s="4">
        <v>799.59090909090912</v>
      </c>
      <c r="C12" s="4">
        <v>984.22727272727275</v>
      </c>
      <c r="D12" s="4">
        <v>1808.9545454545455</v>
      </c>
      <c r="E12" s="4">
        <v>798.9545454545455</v>
      </c>
      <c r="F12" s="4">
        <v>396.72727272727275</v>
      </c>
      <c r="G12" s="4">
        <v>458.13636363636363</v>
      </c>
      <c r="H12" s="4">
        <v>95.727272727272734</v>
      </c>
      <c r="I12" s="4">
        <v>49.727272727272727</v>
      </c>
      <c r="J12" s="5">
        <v>5392.0454545454559</v>
      </c>
    </row>
    <row r="13" spans="1:10" s="3" customFormat="1">
      <c r="A13" s="3" t="s">
        <v>49</v>
      </c>
      <c r="B13" s="5">
        <v>2619.909090909091</v>
      </c>
      <c r="C13" s="5">
        <v>3067.545454545455</v>
      </c>
      <c r="D13" s="5">
        <v>3911.1363636363635</v>
      </c>
      <c r="E13" s="5">
        <v>2163.090909090909</v>
      </c>
      <c r="F13" s="5">
        <v>2349.090909090909</v>
      </c>
      <c r="G13" s="5">
        <v>3636.227272727273</v>
      </c>
      <c r="H13" s="5">
        <v>2815.272727272727</v>
      </c>
      <c r="I13" s="5">
        <v>5833.318181818182</v>
      </c>
      <c r="J13" s="5">
        <v>26396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25</v>
      </c>
      <c r="C16" s="6" t="s">
        <v>26</v>
      </c>
      <c r="D16" s="6" t="s">
        <v>27</v>
      </c>
      <c r="E16" s="6" t="s">
        <v>28</v>
      </c>
      <c r="F16" s="6">
        <v>16</v>
      </c>
      <c r="G16" s="6">
        <v>24</v>
      </c>
      <c r="H16" s="6" t="s">
        <v>29</v>
      </c>
      <c r="I16" s="6" t="s">
        <v>30</v>
      </c>
      <c r="J16" s="3" t="s">
        <v>37</v>
      </c>
    </row>
    <row r="17" spans="1:10">
      <c r="A17" s="1" t="s">
        <v>25</v>
      </c>
      <c r="B17" s="4">
        <v>20.399999999999999</v>
      </c>
      <c r="C17" s="4">
        <v>6</v>
      </c>
      <c r="D17" s="4">
        <v>38.4</v>
      </c>
      <c r="E17" s="4">
        <v>29.8</v>
      </c>
      <c r="F17" s="4">
        <v>136.19999999999999</v>
      </c>
      <c r="G17" s="4">
        <v>187.4</v>
      </c>
      <c r="H17" s="4">
        <v>108.8</v>
      </c>
      <c r="I17" s="4">
        <v>260.39999999999998</v>
      </c>
      <c r="J17" s="5">
        <v>787.4</v>
      </c>
    </row>
    <row r="18" spans="1:10">
      <c r="A18" s="1" t="s">
        <v>26</v>
      </c>
      <c r="B18" s="4">
        <v>6.2</v>
      </c>
      <c r="C18" s="4">
        <v>16.600000000000001</v>
      </c>
      <c r="D18" s="4">
        <v>20</v>
      </c>
      <c r="E18" s="4">
        <v>20.6</v>
      </c>
      <c r="F18" s="4">
        <v>164</v>
      </c>
      <c r="G18" s="4">
        <v>254.4</v>
      </c>
      <c r="H18" s="4">
        <v>202.2</v>
      </c>
      <c r="I18" s="4">
        <v>746.6</v>
      </c>
      <c r="J18" s="5">
        <v>1430.6</v>
      </c>
    </row>
    <row r="19" spans="1:10">
      <c r="A19" s="1" t="s">
        <v>27</v>
      </c>
      <c r="B19" s="4">
        <v>47.4</v>
      </c>
      <c r="C19" s="4">
        <v>23.2</v>
      </c>
      <c r="D19" s="4">
        <v>41.6</v>
      </c>
      <c r="E19" s="4">
        <v>39.799999999999997</v>
      </c>
      <c r="F19" s="4">
        <v>364.4</v>
      </c>
      <c r="G19" s="4">
        <v>525.20000000000005</v>
      </c>
      <c r="H19" s="4">
        <v>371.4</v>
      </c>
      <c r="I19" s="4">
        <v>990.2</v>
      </c>
      <c r="J19" s="5">
        <v>2403.1999999999998</v>
      </c>
    </row>
    <row r="20" spans="1:10">
      <c r="A20" s="1" t="s">
        <v>28</v>
      </c>
      <c r="B20" s="4">
        <v>17.8</v>
      </c>
      <c r="C20" s="4">
        <v>13</v>
      </c>
      <c r="D20" s="4">
        <v>34.799999999999997</v>
      </c>
      <c r="E20" s="4">
        <v>24.6</v>
      </c>
      <c r="F20" s="4">
        <v>173.8</v>
      </c>
      <c r="G20" s="4">
        <v>236.2</v>
      </c>
      <c r="H20" s="4">
        <v>134.80000000000001</v>
      </c>
      <c r="I20" s="4">
        <v>305.8</v>
      </c>
      <c r="J20" s="5">
        <v>940.8</v>
      </c>
    </row>
    <row r="21" spans="1:10">
      <c r="A21" s="1">
        <v>16</v>
      </c>
      <c r="B21" s="4">
        <v>125.4</v>
      </c>
      <c r="C21" s="4">
        <v>90.6</v>
      </c>
      <c r="D21" s="4">
        <v>395.2</v>
      </c>
      <c r="E21" s="4">
        <v>173.2</v>
      </c>
      <c r="F21" s="4">
        <v>21.2</v>
      </c>
      <c r="G21" s="4">
        <v>142.80000000000001</v>
      </c>
      <c r="H21" s="4">
        <v>103.4</v>
      </c>
      <c r="I21" s="4">
        <v>235.6</v>
      </c>
      <c r="J21" s="5">
        <v>1287.4000000000001</v>
      </c>
    </row>
    <row r="22" spans="1:10">
      <c r="A22" s="1">
        <v>24</v>
      </c>
      <c r="B22" s="4">
        <v>163.80000000000001</v>
      </c>
      <c r="C22" s="4">
        <v>146</v>
      </c>
      <c r="D22" s="4">
        <v>584.4</v>
      </c>
      <c r="E22" s="4">
        <v>233.8</v>
      </c>
      <c r="F22" s="4">
        <v>146.4</v>
      </c>
      <c r="G22" s="4">
        <v>24</v>
      </c>
      <c r="H22" s="4">
        <v>92.6</v>
      </c>
      <c r="I22" s="4">
        <v>230.2</v>
      </c>
      <c r="J22" s="5">
        <v>1621.2</v>
      </c>
    </row>
    <row r="23" spans="1:10">
      <c r="A23" s="1" t="s">
        <v>29</v>
      </c>
      <c r="B23" s="4">
        <v>93.6</v>
      </c>
      <c r="C23" s="4">
        <v>120.4</v>
      </c>
      <c r="D23" s="4">
        <v>444</v>
      </c>
      <c r="E23" s="4">
        <v>127.6</v>
      </c>
      <c r="F23" s="4">
        <v>97</v>
      </c>
      <c r="G23" s="4">
        <v>105.4</v>
      </c>
      <c r="H23" s="4">
        <v>15.2</v>
      </c>
      <c r="I23" s="4">
        <v>41.6</v>
      </c>
      <c r="J23" s="5">
        <v>1044.8</v>
      </c>
    </row>
    <row r="24" spans="1:10">
      <c r="A24" s="1" t="s">
        <v>30</v>
      </c>
      <c r="B24" s="4">
        <v>235</v>
      </c>
      <c r="C24" s="4">
        <v>283.39999999999998</v>
      </c>
      <c r="D24" s="4">
        <v>1268.2</v>
      </c>
      <c r="E24" s="4">
        <v>256.39999999999998</v>
      </c>
      <c r="F24" s="4">
        <v>213.2</v>
      </c>
      <c r="G24" s="4">
        <v>227.2</v>
      </c>
      <c r="H24" s="4">
        <v>37.6</v>
      </c>
      <c r="I24" s="4">
        <v>37.4</v>
      </c>
      <c r="J24" s="5">
        <v>2558.3999999999996</v>
      </c>
    </row>
    <row r="25" spans="1:10" s="3" customFormat="1">
      <c r="A25" s="3" t="s">
        <v>49</v>
      </c>
      <c r="B25" s="5">
        <v>709.6</v>
      </c>
      <c r="C25" s="5">
        <v>699.19999999999993</v>
      </c>
      <c r="D25" s="5">
        <v>2826.6000000000004</v>
      </c>
      <c r="E25" s="5">
        <v>905.8</v>
      </c>
      <c r="F25" s="5">
        <v>1316.2</v>
      </c>
      <c r="G25" s="5">
        <v>1702.6000000000001</v>
      </c>
      <c r="H25" s="5">
        <v>1066</v>
      </c>
      <c r="I25" s="5">
        <v>2847.7999999999997</v>
      </c>
      <c r="J25" s="5">
        <v>12074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25</v>
      </c>
      <c r="C28" s="6" t="s">
        <v>26</v>
      </c>
      <c r="D28" s="6" t="s">
        <v>27</v>
      </c>
      <c r="E28" s="6" t="s">
        <v>28</v>
      </c>
      <c r="F28" s="6">
        <v>16</v>
      </c>
      <c r="G28" s="6">
        <v>24</v>
      </c>
      <c r="H28" s="6" t="s">
        <v>29</v>
      </c>
      <c r="I28" s="6" t="s">
        <v>30</v>
      </c>
      <c r="J28" s="3" t="s">
        <v>37</v>
      </c>
    </row>
    <row r="29" spans="1:10">
      <c r="A29" s="1" t="s">
        <v>25</v>
      </c>
      <c r="B29" s="4">
        <v>19.25</v>
      </c>
      <c r="C29" s="4">
        <v>4</v>
      </c>
      <c r="D29" s="4">
        <v>15.75</v>
      </c>
      <c r="E29" s="4">
        <v>19.5</v>
      </c>
      <c r="F29" s="4">
        <v>79.5</v>
      </c>
      <c r="G29" s="4">
        <v>111.25</v>
      </c>
      <c r="H29" s="4">
        <v>68</v>
      </c>
      <c r="I29" s="4">
        <v>155.25</v>
      </c>
      <c r="J29" s="5">
        <v>472.5</v>
      </c>
    </row>
    <row r="30" spans="1:10">
      <c r="A30" s="1" t="s">
        <v>26</v>
      </c>
      <c r="B30" s="4">
        <v>5.75</v>
      </c>
      <c r="C30" s="4">
        <v>14</v>
      </c>
      <c r="D30" s="4">
        <v>9</v>
      </c>
      <c r="E30" s="4">
        <v>10.25</v>
      </c>
      <c r="F30" s="4">
        <v>98</v>
      </c>
      <c r="G30" s="4">
        <v>151.5</v>
      </c>
      <c r="H30" s="4">
        <v>134</v>
      </c>
      <c r="I30" s="4">
        <v>468</v>
      </c>
      <c r="J30" s="5">
        <v>890.5</v>
      </c>
    </row>
    <row r="31" spans="1:10">
      <c r="A31" s="1" t="s">
        <v>27</v>
      </c>
      <c r="B31" s="4">
        <v>24</v>
      </c>
      <c r="C31" s="4">
        <v>10.75</v>
      </c>
      <c r="D31" s="4">
        <v>47.25</v>
      </c>
      <c r="E31" s="4">
        <v>17</v>
      </c>
      <c r="F31" s="4">
        <v>250.75</v>
      </c>
      <c r="G31" s="4">
        <v>365.75</v>
      </c>
      <c r="H31" s="4">
        <v>275.75</v>
      </c>
      <c r="I31" s="4">
        <v>669.75</v>
      </c>
      <c r="J31" s="5">
        <v>1661</v>
      </c>
    </row>
    <row r="32" spans="1:10">
      <c r="A32" s="1" t="s">
        <v>28</v>
      </c>
      <c r="B32" s="4">
        <v>12.25</v>
      </c>
      <c r="C32" s="4">
        <v>6.25</v>
      </c>
      <c r="D32" s="4">
        <v>23.5</v>
      </c>
      <c r="E32" s="4">
        <v>29</v>
      </c>
      <c r="F32" s="4">
        <v>135.75</v>
      </c>
      <c r="G32" s="4">
        <v>166.25</v>
      </c>
      <c r="H32" s="4">
        <v>100.75</v>
      </c>
      <c r="I32" s="4">
        <v>234.5</v>
      </c>
      <c r="J32" s="5">
        <v>708.25</v>
      </c>
    </row>
    <row r="33" spans="1:10">
      <c r="A33" s="1">
        <v>16</v>
      </c>
      <c r="B33" s="4">
        <v>83.75</v>
      </c>
      <c r="C33" s="4">
        <v>52</v>
      </c>
      <c r="D33" s="4">
        <v>304.25</v>
      </c>
      <c r="E33" s="4">
        <v>142</v>
      </c>
      <c r="F33" s="4">
        <v>21.75</v>
      </c>
      <c r="G33" s="4">
        <v>100.25</v>
      </c>
      <c r="H33" s="4">
        <v>71</v>
      </c>
      <c r="I33" s="4">
        <v>168.25</v>
      </c>
      <c r="J33" s="5">
        <v>943.25</v>
      </c>
    </row>
    <row r="34" spans="1:10">
      <c r="A34" s="1">
        <v>24</v>
      </c>
      <c r="B34" s="4">
        <v>122</v>
      </c>
      <c r="C34" s="4">
        <v>90.25</v>
      </c>
      <c r="D34" s="4">
        <v>444.75</v>
      </c>
      <c r="E34" s="4">
        <v>190.75</v>
      </c>
      <c r="F34" s="4">
        <v>113.25</v>
      </c>
      <c r="G34" s="4">
        <v>27.25</v>
      </c>
      <c r="H34" s="4">
        <v>71</v>
      </c>
      <c r="I34" s="4">
        <v>157</v>
      </c>
      <c r="J34" s="5">
        <v>1216.25</v>
      </c>
    </row>
    <row r="35" spans="1:10">
      <c r="A35" s="1" t="s">
        <v>29</v>
      </c>
      <c r="B35" s="4">
        <v>63</v>
      </c>
      <c r="C35" s="4">
        <v>91</v>
      </c>
      <c r="D35" s="4">
        <v>361</v>
      </c>
      <c r="E35" s="4">
        <v>101.75</v>
      </c>
      <c r="F35" s="4">
        <v>76.5</v>
      </c>
      <c r="G35" s="4">
        <v>75.5</v>
      </c>
      <c r="H35" s="4">
        <v>17.25</v>
      </c>
      <c r="I35" s="4">
        <v>24.5</v>
      </c>
      <c r="J35" s="5">
        <v>810.5</v>
      </c>
    </row>
    <row r="36" spans="1:10">
      <c r="A36" s="1" t="s">
        <v>30</v>
      </c>
      <c r="B36" s="4">
        <v>162.75</v>
      </c>
      <c r="C36" s="4">
        <v>168.75</v>
      </c>
      <c r="D36" s="4">
        <v>991.25</v>
      </c>
      <c r="E36" s="4">
        <v>202.75</v>
      </c>
      <c r="F36" s="4">
        <v>162.5</v>
      </c>
      <c r="G36" s="4">
        <v>178.5</v>
      </c>
      <c r="H36" s="4">
        <v>23.5</v>
      </c>
      <c r="I36" s="4">
        <v>25.75</v>
      </c>
      <c r="J36" s="5">
        <v>1915.75</v>
      </c>
    </row>
    <row r="37" spans="1:10" s="3" customFormat="1">
      <c r="A37" s="3" t="s">
        <v>49</v>
      </c>
      <c r="B37" s="5">
        <v>492.75</v>
      </c>
      <c r="C37" s="5">
        <v>437</v>
      </c>
      <c r="D37" s="5">
        <v>2196.75</v>
      </c>
      <c r="E37" s="5">
        <v>713</v>
      </c>
      <c r="F37" s="5">
        <v>938</v>
      </c>
      <c r="G37" s="5">
        <v>1176.25</v>
      </c>
      <c r="H37" s="5">
        <v>761.25</v>
      </c>
      <c r="I37" s="5">
        <v>1903</v>
      </c>
      <c r="J37" s="5">
        <v>8618</v>
      </c>
    </row>
  </sheetData>
  <phoneticPr fontId="0" type="noConversion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Weekday OD</vt:lpstr>
      <vt:lpstr>Saturday OD</vt:lpstr>
      <vt:lpstr>Sunday OD</vt:lpstr>
      <vt:lpstr>FP Adult_Clipper OD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Shubham Goel</cp:lastModifiedBy>
  <dcterms:created xsi:type="dcterms:W3CDTF">2000-11-03T22:31:11Z</dcterms:created>
  <dcterms:modified xsi:type="dcterms:W3CDTF">2014-05-07T05:02:08Z</dcterms:modified>
</cp:coreProperties>
</file>