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eekday OD" sheetId="1" r:id="rId1"/>
    <sheet name="Saturday OD" sheetId="2" r:id="rId2"/>
    <sheet name="Sunday OD" sheetId="3" r:id="rId3"/>
    <sheet name="Fast Pass OD" sheetId="4" r:id="rId4"/>
  </sheets>
  <definedNames>
    <definedName name="_xlnm.Print_Area" localSheetId="1">'Saturday OD'!$A$1:$AS$46</definedName>
    <definedName name="_xlnm.Print_Area" localSheetId="2">'Sunday OD'!$A$1:$AS$46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AW12" i="2"/>
  <c r="AW22" i="2"/>
  <c r="AW13" i="2"/>
  <c r="AX12" i="2"/>
  <c r="AW23" i="2"/>
  <c r="AX13" i="2"/>
  <c r="AX23" i="2"/>
  <c r="AW14" i="2"/>
  <c r="AY12" i="2"/>
  <c r="AW24" i="2"/>
  <c r="AX14" i="2"/>
  <c r="AY13" i="2"/>
  <c r="AX24" i="2"/>
  <c r="AY14" i="2"/>
  <c r="AY24" i="2"/>
  <c r="AW15" i="2"/>
  <c r="AZ12" i="2"/>
  <c r="AW25" i="2"/>
  <c r="AX15" i="2"/>
  <c r="AZ13" i="2"/>
  <c r="AX25" i="2"/>
  <c r="AY15" i="2"/>
  <c r="AZ14" i="2"/>
  <c r="AY25" i="2"/>
  <c r="AZ15" i="2"/>
  <c r="AZ25" i="2"/>
  <c r="AW16" i="2"/>
  <c r="BA12" i="2"/>
  <c r="AW26" i="2"/>
  <c r="AX16" i="2"/>
  <c r="BA13" i="2"/>
  <c r="AX26" i="2"/>
  <c r="AY16" i="2"/>
  <c r="BA14" i="2"/>
  <c r="AY26" i="2"/>
  <c r="AZ16" i="2"/>
  <c r="BA15" i="2"/>
  <c r="AZ26" i="2"/>
  <c r="BA16" i="2"/>
  <c r="BA26" i="2"/>
  <c r="AW17" i="2"/>
  <c r="BB12" i="2"/>
  <c r="AW27" i="2"/>
  <c r="AX17" i="2"/>
  <c r="BB13" i="2"/>
  <c r="AX27" i="2"/>
  <c r="AY17" i="2"/>
  <c r="BB14" i="2"/>
  <c r="AY27" i="2"/>
  <c r="AZ17" i="2"/>
  <c r="BB15" i="2"/>
  <c r="AZ27" i="2"/>
  <c r="BA17" i="2"/>
  <c r="BB16" i="2"/>
  <c r="BA27" i="2"/>
  <c r="BB17" i="2"/>
  <c r="BB27" i="2"/>
  <c r="AW18" i="2"/>
  <c r="BC12" i="2"/>
  <c r="AW28" i="2"/>
  <c r="AX18" i="2"/>
  <c r="BC13" i="2"/>
  <c r="AX28" i="2"/>
  <c r="AY18" i="2"/>
  <c r="BC14" i="2"/>
  <c r="AY28" i="2"/>
  <c r="AZ18" i="2"/>
  <c r="BC15" i="2"/>
  <c r="AZ28" i="2"/>
  <c r="BA18" i="2"/>
  <c r="BA19" i="2"/>
  <c r="BC16" i="2"/>
  <c r="BA28" i="2"/>
  <c r="BB18" i="2"/>
  <c r="BC17" i="2"/>
  <c r="BB28" i="2"/>
  <c r="BC18" i="2"/>
  <c r="BC28" i="2"/>
  <c r="AW19" i="2"/>
  <c r="AX19" i="2"/>
  <c r="AY19" i="2"/>
  <c r="AZ19" i="2"/>
  <c r="BB19" i="2"/>
  <c r="BD17" i="2"/>
  <c r="BD16" i="2"/>
  <c r="BD15" i="2"/>
  <c r="BD14" i="2"/>
  <c r="BD13" i="2"/>
  <c r="BD12" i="2"/>
  <c r="AW5" i="2"/>
  <c r="AZ4" i="2"/>
  <c r="AW4" i="2"/>
  <c r="AZ3" i="2"/>
  <c r="AW3" i="2"/>
  <c r="G1" i="2"/>
  <c r="AW12" i="3"/>
  <c r="AW22" i="3"/>
  <c r="AW13" i="3"/>
  <c r="AX12" i="3"/>
  <c r="AW23" i="3"/>
  <c r="AX13" i="3"/>
  <c r="AX23" i="3"/>
  <c r="AW14" i="3"/>
  <c r="AY12" i="3"/>
  <c r="AW24" i="3"/>
  <c r="AX14" i="3"/>
  <c r="AX15" i="3"/>
  <c r="AX16" i="3"/>
  <c r="AX17" i="3"/>
  <c r="AX18" i="3"/>
  <c r="AX19" i="3"/>
  <c r="AY13" i="3"/>
  <c r="AX24" i="3"/>
  <c r="AY14" i="3"/>
  <c r="AY24" i="3"/>
  <c r="AW15" i="3"/>
  <c r="AZ12" i="3"/>
  <c r="AW25" i="3"/>
  <c r="AY15" i="3"/>
  <c r="AZ15" i="3"/>
  <c r="BA15" i="3"/>
  <c r="BB15" i="3"/>
  <c r="BC15" i="3"/>
  <c r="BD15" i="3"/>
  <c r="AZ13" i="3"/>
  <c r="AX25" i="3"/>
  <c r="AZ14" i="3"/>
  <c r="AY25" i="3"/>
  <c r="AZ25" i="3"/>
  <c r="AW16" i="3"/>
  <c r="BA12" i="3"/>
  <c r="AW26" i="3"/>
  <c r="BA13" i="3"/>
  <c r="AX26" i="3"/>
  <c r="AY16" i="3"/>
  <c r="BA14" i="3"/>
  <c r="AY26" i="3"/>
  <c r="AZ16" i="3"/>
  <c r="AZ26" i="3"/>
  <c r="BA16" i="3"/>
  <c r="BA26" i="3"/>
  <c r="AW17" i="3"/>
  <c r="AY17" i="3"/>
  <c r="AZ17" i="3"/>
  <c r="BA17" i="3"/>
  <c r="BB17" i="3"/>
  <c r="BC17" i="3"/>
  <c r="BD17" i="3"/>
  <c r="BB12" i="3"/>
  <c r="AW27" i="3"/>
  <c r="BB13" i="3"/>
  <c r="AX27" i="3"/>
  <c r="BB14" i="3"/>
  <c r="AY27" i="3"/>
  <c r="AZ27" i="3"/>
  <c r="BB16" i="3"/>
  <c r="BA27" i="3"/>
  <c r="BB27" i="3"/>
  <c r="AW18" i="3"/>
  <c r="BC12" i="3"/>
  <c r="AW28" i="3"/>
  <c r="BC13" i="3"/>
  <c r="AX28" i="3"/>
  <c r="AY18" i="3"/>
  <c r="BC14" i="3"/>
  <c r="AY28" i="3"/>
  <c r="AZ18" i="3"/>
  <c r="AZ28" i="3"/>
  <c r="BA18" i="3"/>
  <c r="BC16" i="3"/>
  <c r="BA28" i="3"/>
  <c r="BB18" i="3"/>
  <c r="BB28" i="3"/>
  <c r="BC18" i="3"/>
  <c r="BC28" i="3"/>
  <c r="AW19" i="3"/>
  <c r="AY19" i="3"/>
  <c r="BA19" i="3"/>
  <c r="BC19" i="3"/>
  <c r="BD18" i="3"/>
  <c r="BD16" i="3"/>
  <c r="BD14" i="3"/>
  <c r="BD12" i="3"/>
  <c r="AW5" i="3"/>
  <c r="AZ4" i="3"/>
  <c r="AW4" i="3"/>
  <c r="AW3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5" i="1"/>
  <c r="AZ26" i="1"/>
  <c r="BA1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B16" i="1"/>
  <c r="BA27" i="1"/>
  <c r="BB17" i="1"/>
  <c r="BB27" i="1"/>
  <c r="AW18" i="1"/>
  <c r="BC12" i="1"/>
  <c r="AW28" i="1"/>
  <c r="AX18" i="1"/>
  <c r="BC13" i="1"/>
  <c r="AX28" i="1"/>
  <c r="AY18" i="1"/>
  <c r="BC14" i="1"/>
  <c r="AY28" i="1"/>
  <c r="AZ18" i="1"/>
  <c r="BC15" i="1"/>
  <c r="AZ28" i="1"/>
  <c r="BA18" i="1"/>
  <c r="BC16" i="1"/>
  <c r="BA28" i="1"/>
  <c r="BB18" i="1"/>
  <c r="BC17" i="1"/>
  <c r="BB28" i="1"/>
  <c r="BC18" i="1"/>
  <c r="BC28" i="1"/>
  <c r="AW19" i="1"/>
  <c r="AX19" i="1"/>
  <c r="AY19" i="1"/>
  <c r="AZ19" i="1"/>
  <c r="BA19" i="1"/>
  <c r="BB19" i="1"/>
  <c r="BC19" i="1"/>
  <c r="BD19" i="1"/>
  <c r="BD18" i="1"/>
  <c r="BD17" i="1"/>
  <c r="BD16" i="1"/>
  <c r="BD15" i="1"/>
  <c r="BD14" i="1"/>
  <c r="BD13" i="1"/>
  <c r="BD12" i="1"/>
  <c r="AW5" i="1"/>
  <c r="AZ4" i="1"/>
  <c r="BA4" i="1"/>
  <c r="AW4" i="1"/>
  <c r="AZ3" i="1"/>
  <c r="BA3" i="1"/>
  <c r="AW3" i="1"/>
  <c r="BD28" i="1"/>
  <c r="BD28" i="3"/>
  <c r="BD28" i="2"/>
  <c r="AZ3" i="3"/>
  <c r="BD13" i="3"/>
  <c r="BB19" i="3"/>
  <c r="AZ19" i="3"/>
  <c r="BD19" i="3"/>
  <c r="BA4" i="3"/>
  <c r="BD18" i="2"/>
  <c r="BC19" i="2"/>
  <c r="BD19" i="2"/>
  <c r="BA4" i="2"/>
  <c r="BA3" i="2"/>
  <c r="BA3" i="3"/>
</calcChain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<sst xmlns="http://schemas.openxmlformats.org/spreadsheetml/2006/main" count="400" uniqueCount="63">
  <si>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</si>
  <si>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</si>
  <si>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</si>
  <si>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</si>
  <si>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</si>
  <si>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</si>
  <si>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</si>
  <si>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</si>
  <si>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</si>
  <si>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</si>
  <si>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</si>
  <si>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</si>
  <si>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</si>
  <si>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</si>
  <si>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</si>
  <si>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</si>
  <si>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</si>
  <si>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</si>
  <si>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</si>
  <si>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</si>
  <si>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</si>
  <si>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</si>
  <si>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</si>
  <si>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</si>
  <si>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</si>
  <si>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</si>
  <si>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</si>
  <si>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</si>
  <si>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</si>
  <si>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</si>
  <si>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</si>
  <si>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</si>
  <si>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</si>
  <si>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</si>
  <si>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</si>
  <si>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</si>
  <si>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</si>
  <si>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</si>
  <si>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</si>
  <si>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</si>
  <si>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</si>
  <si>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</si>
  <si>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</si>
  <si>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</si>
  <si>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</si>
  <si>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</si>
  <si>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</si>
  <si>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</si>
  <si>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</si>
  <si>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</si>
  <si>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</si>
  <si>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</si>
  <si>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</si>
  <si>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</si>
  <si>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</si>
  <si>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</si>
  <si>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</si>
  <si>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</si>
  <si>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</si>
  <si>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Fast Pass OD</t>
  </si>
  <si>
    <t>SUNDAY</t>
  </si>
  <si>
    <t>SATURDAY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</si>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</sst>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1" sqref="D1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62</v>
      </c>
      <c r="G1" s="21">
        <v>39699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7.666666666666667</v>
      </c>
      <c r="C3" s="12">
        <v>136.23809523809524</v>
      </c>
      <c r="D3" s="12">
        <v>138</v>
      </c>
      <c r="E3" s="12">
        <v>116.52380952380952</v>
      </c>
      <c r="F3" s="12">
        <v>438.23809523809524</v>
      </c>
      <c r="G3" s="12">
        <v>117.19047619047619</v>
      </c>
      <c r="H3" s="12">
        <v>156.71428571428572</v>
      </c>
      <c r="I3" s="12">
        <v>143.95238095238096</v>
      </c>
      <c r="J3" s="12">
        <v>194.47619047619048</v>
      </c>
      <c r="K3" s="12">
        <v>54.238095238095241</v>
      </c>
      <c r="L3" s="12">
        <v>119.19047619047619</v>
      </c>
      <c r="M3" s="12">
        <v>90.523809523809518</v>
      </c>
      <c r="N3" s="12">
        <v>45.571428571428569</v>
      </c>
      <c r="O3" s="12">
        <v>35.047619047619051</v>
      </c>
      <c r="P3" s="12">
        <v>42</v>
      </c>
      <c r="Q3" s="12">
        <v>24.714285714285715</v>
      </c>
      <c r="R3" s="12">
        <v>13.571428571428571</v>
      </c>
      <c r="S3" s="12">
        <v>39.952380952380949</v>
      </c>
      <c r="T3" s="12">
        <v>28.952380952380953</v>
      </c>
      <c r="U3" s="12">
        <v>17.904761904761905</v>
      </c>
      <c r="V3" s="12">
        <v>24.523809523809526</v>
      </c>
      <c r="W3" s="12">
        <v>9.4761904761904763</v>
      </c>
      <c r="X3" s="12">
        <v>9.5714285714285712</v>
      </c>
      <c r="Y3" s="12">
        <v>18.523809523809526</v>
      </c>
      <c r="Z3" s="12">
        <v>29.714285714285715</v>
      </c>
      <c r="AA3" s="12">
        <v>274.8095238095238</v>
      </c>
      <c r="AB3" s="12">
        <v>272.28571428571428</v>
      </c>
      <c r="AC3" s="12">
        <v>312</v>
      </c>
      <c r="AD3" s="12">
        <v>251.33333333333334</v>
      </c>
      <c r="AE3" s="12">
        <v>128.66666666666666</v>
      </c>
      <c r="AF3" s="12">
        <v>127.42857142857143</v>
      </c>
      <c r="AG3" s="12">
        <v>29.238095238095237</v>
      </c>
      <c r="AH3" s="12">
        <v>55.714285714285715</v>
      </c>
      <c r="AI3" s="12">
        <v>56.571428571428569</v>
      </c>
      <c r="AJ3" s="12">
        <v>11.952380952380953</v>
      </c>
      <c r="AK3" s="12">
        <v>6.8571428571428568</v>
      </c>
      <c r="AL3" s="12">
        <v>22.333333333333332</v>
      </c>
      <c r="AM3" s="12">
        <v>6.8095238095238093</v>
      </c>
      <c r="AN3" s="12">
        <v>42.047619047619051</v>
      </c>
      <c r="AO3" s="12">
        <v>12.047619047619047</v>
      </c>
      <c r="AP3" s="12">
        <v>12.666666666666666</v>
      </c>
      <c r="AQ3" s="12">
        <v>29.761904761904763</v>
      </c>
      <c r="AR3" s="12">
        <v>18.38095238095238</v>
      </c>
      <c r="AS3" s="13">
        <v>3723.3809523809527</v>
      </c>
      <c r="AT3" s="14"/>
      <c r="AV3" s="9" t="s">
        <v>38</v>
      </c>
      <c r="AW3" s="12">
        <f>SUM(B3:Z27,AK3:AN27,B38:Z41,AK38:AN41)</f>
        <v>90926.571428571697</v>
      </c>
      <c r="AY3" s="9" t="s">
        <v>39</v>
      </c>
      <c r="AZ3" s="15">
        <f>SUM(AW12:AW18,AX12:BC12)</f>
        <v>237821.14285714287</v>
      </c>
      <c r="BA3" s="16">
        <f>AZ3/BD$19</f>
        <v>0.62585232812207858</v>
      </c>
    </row>
    <row r="4" spans="1:56">
      <c r="A4" s="1" t="s">
        <v>3</v>
      </c>
      <c r="B4" s="12">
        <v>177.38095238095238</v>
      </c>
      <c r="C4" s="12">
        <v>12.857142857142858</v>
      </c>
      <c r="D4" s="12">
        <v>137.0952380952381</v>
      </c>
      <c r="E4" s="12">
        <v>113.28571428571429</v>
      </c>
      <c r="F4" s="12">
        <v>1035.1428571428571</v>
      </c>
      <c r="G4" s="12">
        <v>195.76190476190476</v>
      </c>
      <c r="H4" s="12">
        <v>315.42857142857144</v>
      </c>
      <c r="I4" s="12">
        <v>466.85714285714283</v>
      </c>
      <c r="J4" s="12">
        <v>664.57142857142856</v>
      </c>
      <c r="K4" s="12">
        <v>133.95238095238096</v>
      </c>
      <c r="L4" s="12">
        <v>163.0952380952381</v>
      </c>
      <c r="M4" s="12">
        <v>205.23809523809524</v>
      </c>
      <c r="N4" s="12">
        <v>65.80952380952381</v>
      </c>
      <c r="O4" s="12">
        <v>50.238095238095241</v>
      </c>
      <c r="P4" s="12">
        <v>78.38095238095238</v>
      </c>
      <c r="Q4" s="12">
        <v>37.571428571428569</v>
      </c>
      <c r="R4" s="12">
        <v>39.904761904761905</v>
      </c>
      <c r="S4" s="12">
        <v>94.333333333333329</v>
      </c>
      <c r="T4" s="12">
        <v>56.904761904761905</v>
      </c>
      <c r="U4" s="12">
        <v>30.238095238095237</v>
      </c>
      <c r="V4" s="12">
        <v>45.142857142857146</v>
      </c>
      <c r="W4" s="12">
        <v>12.571428571428571</v>
      </c>
      <c r="X4" s="12">
        <v>19.857142857142858</v>
      </c>
      <c r="Y4" s="12">
        <v>34.761904761904759</v>
      </c>
      <c r="Z4" s="12">
        <v>54.285714285714285</v>
      </c>
      <c r="AA4" s="12">
        <v>920.95238095238096</v>
      </c>
      <c r="AB4" s="12">
        <v>934.76190476190482</v>
      </c>
      <c r="AC4" s="12">
        <v>832.66666666666663</v>
      </c>
      <c r="AD4" s="12">
        <v>714.80952380952385</v>
      </c>
      <c r="AE4" s="12">
        <v>160.8095238095238</v>
      </c>
      <c r="AF4" s="12">
        <v>161.23809523809524</v>
      </c>
      <c r="AG4" s="12">
        <v>59.714285714285715</v>
      </c>
      <c r="AH4" s="12">
        <v>114.9047619047619</v>
      </c>
      <c r="AI4" s="12">
        <v>198.33333333333334</v>
      </c>
      <c r="AJ4" s="12">
        <v>24</v>
      </c>
      <c r="AK4" s="12">
        <v>11.80952380952381</v>
      </c>
      <c r="AL4" s="12">
        <v>51.61904761904762</v>
      </c>
      <c r="AM4" s="12">
        <v>9.6190476190476186</v>
      </c>
      <c r="AN4" s="12">
        <v>47.761904761904759</v>
      </c>
      <c r="AO4" s="12">
        <v>31.333333333333332</v>
      </c>
      <c r="AP4" s="12">
        <v>31.904761904761905</v>
      </c>
      <c r="AQ4" s="12">
        <v>72.333333333333329</v>
      </c>
      <c r="AR4" s="12">
        <v>41.80952380952381</v>
      </c>
      <c r="AS4" s="13">
        <v>8661.0476190476184</v>
      </c>
      <c r="AT4" s="14"/>
      <c r="AV4" s="9" t="s">
        <v>40</v>
      </c>
      <c r="AW4" s="12">
        <f>SUM(AA28:AJ37, AA42:AJ45, AO28:AR37, AO42:AR45)</f>
        <v>113173.71428571432</v>
      </c>
      <c r="AY4" s="9" t="s">
        <v>41</v>
      </c>
      <c r="AZ4" s="15">
        <f>SUM(AX13:BB18)</f>
        <v>134435.61904761902</v>
      </c>
      <c r="BA4" s="16">
        <f>AZ4/BD$19</f>
        <v>0.35378202355215116</v>
      </c>
    </row>
    <row r="5" spans="1:56">
      <c r="A5" s="1" t="s">
        <v>4</v>
      </c>
      <c r="B5" s="12">
        <v>145.38095238095238</v>
      </c>
      <c r="C5" s="12">
        <v>111.23809523809524</v>
      </c>
      <c r="D5" s="12">
        <v>10.476190476190476</v>
      </c>
      <c r="E5" s="12">
        <v>72.38095238095238</v>
      </c>
      <c r="F5" s="12">
        <v>757.76190476190482</v>
      </c>
      <c r="G5" s="12">
        <v>85.80952380952381</v>
      </c>
      <c r="H5" s="12">
        <v>132.42857142857142</v>
      </c>
      <c r="I5" s="12">
        <v>227.9047619047619</v>
      </c>
      <c r="J5" s="12">
        <v>306.47619047619048</v>
      </c>
      <c r="K5" s="12">
        <v>97.285714285714292</v>
      </c>
      <c r="L5" s="12">
        <v>67.80952380952381</v>
      </c>
      <c r="M5" s="12">
        <v>87</v>
      </c>
      <c r="N5" s="12">
        <v>29.571428571428573</v>
      </c>
      <c r="O5" s="12">
        <v>18.952380952380953</v>
      </c>
      <c r="P5" s="12">
        <v>38.238095238095241</v>
      </c>
      <c r="Q5" s="12">
        <v>11.142857142857142</v>
      </c>
      <c r="R5" s="12">
        <v>13.142857142857142</v>
      </c>
      <c r="S5" s="12">
        <v>42.904761904761905</v>
      </c>
      <c r="T5" s="12">
        <v>30.19047619047619</v>
      </c>
      <c r="U5" s="12">
        <v>21.571428571428573</v>
      </c>
      <c r="V5" s="12">
        <v>27.428571428571427</v>
      </c>
      <c r="W5" s="12">
        <v>9</v>
      </c>
      <c r="X5" s="12">
        <v>12.380952380952381</v>
      </c>
      <c r="Y5" s="12">
        <v>37.333333333333336</v>
      </c>
      <c r="Z5" s="12">
        <v>13.666666666666666</v>
      </c>
      <c r="AA5" s="12">
        <v>515.14285714285711</v>
      </c>
      <c r="AB5" s="12">
        <v>566</v>
      </c>
      <c r="AC5" s="12">
        <v>378.33333333333331</v>
      </c>
      <c r="AD5" s="12">
        <v>337.52380952380952</v>
      </c>
      <c r="AE5" s="12">
        <v>66.285714285714292</v>
      </c>
      <c r="AF5" s="12">
        <v>47.047619047619051</v>
      </c>
      <c r="AG5" s="12">
        <v>27</v>
      </c>
      <c r="AH5" s="12">
        <v>50.761904761904759</v>
      </c>
      <c r="AI5" s="12">
        <v>78.047619047619051</v>
      </c>
      <c r="AJ5" s="12">
        <v>4.9047619047619051</v>
      </c>
      <c r="AK5" s="12">
        <v>7.2380952380952381</v>
      </c>
      <c r="AL5" s="12">
        <v>20.38095238095238</v>
      </c>
      <c r="AM5" s="12">
        <v>4.0476190476190474</v>
      </c>
      <c r="AN5" s="12">
        <v>14.523809523809524</v>
      </c>
      <c r="AO5" s="12">
        <v>6.5714285714285712</v>
      </c>
      <c r="AP5" s="12">
        <v>5.7142857142857144</v>
      </c>
      <c r="AQ5" s="12">
        <v>45.333333333333336</v>
      </c>
      <c r="AR5" s="12">
        <v>16.047619047619047</v>
      </c>
      <c r="AS5" s="13">
        <v>4598.3809523809523</v>
      </c>
      <c r="AT5" s="14"/>
      <c r="AV5" s="9" t="s">
        <v>42</v>
      </c>
      <c r="AW5" s="12">
        <f>SUM(AA3:AJ27,B28:Z37,AA38:AJ41,AK28:AN37, B42:Z45, AK42:AN45, AO3:AR27, AO38:AR41)</f>
        <v>175895.3333333336</v>
      </c>
    </row>
    <row r="6" spans="1:56">
      <c r="A6" s="1" t="s">
        <v>5</v>
      </c>
      <c r="B6" s="12">
        <v>106.42857142857143</v>
      </c>
      <c r="C6" s="12">
        <v>106.71428571428571</v>
      </c>
      <c r="D6" s="12">
        <v>70.38095238095238</v>
      </c>
      <c r="E6" s="12">
        <v>10.714285714285714</v>
      </c>
      <c r="F6" s="12">
        <v>215.52380952380952</v>
      </c>
      <c r="G6" s="12">
        <v>69.38095238095238</v>
      </c>
      <c r="H6" s="12">
        <v>101.19047619047619</v>
      </c>
      <c r="I6" s="12">
        <v>204.33333333333334</v>
      </c>
      <c r="J6" s="12">
        <v>258</v>
      </c>
      <c r="K6" s="12">
        <v>80.857142857142861</v>
      </c>
      <c r="L6" s="12">
        <v>93.666666666666671</v>
      </c>
      <c r="M6" s="12">
        <v>93.047619047619051</v>
      </c>
      <c r="N6" s="12">
        <v>32.095238095238095</v>
      </c>
      <c r="O6" s="12">
        <v>25.238095238095237</v>
      </c>
      <c r="P6" s="12">
        <v>19.238095238095237</v>
      </c>
      <c r="Q6" s="12">
        <v>13.904761904761905</v>
      </c>
      <c r="R6" s="12">
        <v>13.285714285714286</v>
      </c>
      <c r="S6" s="12">
        <v>39.857142857142854</v>
      </c>
      <c r="T6" s="12">
        <v>18.095238095238095</v>
      </c>
      <c r="U6" s="12">
        <v>15.142857142857142</v>
      </c>
      <c r="V6" s="12">
        <v>26.857142857142858</v>
      </c>
      <c r="W6" s="12">
        <v>12.238095238095237</v>
      </c>
      <c r="X6" s="12">
        <v>11.952380952380953</v>
      </c>
      <c r="Y6" s="12">
        <v>21.761904761904763</v>
      </c>
      <c r="Z6" s="12">
        <v>17.761904761904763</v>
      </c>
      <c r="AA6" s="12">
        <v>637.47619047619048</v>
      </c>
      <c r="AB6" s="12">
        <v>660.76190476190482</v>
      </c>
      <c r="AC6" s="12">
        <v>396.33333333333331</v>
      </c>
      <c r="AD6" s="12">
        <v>433.47619047619048</v>
      </c>
      <c r="AE6" s="12">
        <v>118.57142857142857</v>
      </c>
      <c r="AF6" s="12">
        <v>74.857142857142861</v>
      </c>
      <c r="AG6" s="12">
        <v>28.761904761904763</v>
      </c>
      <c r="AH6" s="12">
        <v>37.80952380952381</v>
      </c>
      <c r="AI6" s="12">
        <v>73.19047619047619</v>
      </c>
      <c r="AJ6" s="12">
        <v>4.8571428571428568</v>
      </c>
      <c r="AK6" s="12">
        <v>6.9523809523809526</v>
      </c>
      <c r="AL6" s="12">
        <v>16.61904761904762</v>
      </c>
      <c r="AM6" s="12">
        <v>1.9523809523809523</v>
      </c>
      <c r="AN6" s="12">
        <v>12.80952380952381</v>
      </c>
      <c r="AO6" s="12">
        <v>5.333333333333333</v>
      </c>
      <c r="AP6" s="12">
        <v>6.4285714285714288</v>
      </c>
      <c r="AQ6" s="12">
        <v>57.904761904761905</v>
      </c>
      <c r="AR6" s="12">
        <v>26.80952380952381</v>
      </c>
      <c r="AS6" s="13">
        <v>4278.5714285714275</v>
      </c>
      <c r="AT6" s="14"/>
      <c r="AW6" s="12"/>
    </row>
    <row r="7" spans="1:56">
      <c r="A7" s="1" t="s">
        <v>6</v>
      </c>
      <c r="B7" s="12">
        <v>472.90476190476193</v>
      </c>
      <c r="C7" s="12">
        <v>1068.5238095238096</v>
      </c>
      <c r="D7" s="12">
        <v>766.14285714285711</v>
      </c>
      <c r="E7" s="12">
        <v>244.9047619047619</v>
      </c>
      <c r="F7" s="12">
        <v>22.38095238095238</v>
      </c>
      <c r="G7" s="12">
        <v>411.66666666666669</v>
      </c>
      <c r="H7" s="12">
        <v>529.57142857142856</v>
      </c>
      <c r="I7" s="12">
        <v>500.76190476190476</v>
      </c>
      <c r="J7" s="12">
        <v>619.19047619047615</v>
      </c>
      <c r="K7" s="12">
        <v>338.90476190476193</v>
      </c>
      <c r="L7" s="12">
        <v>356.95238095238096</v>
      </c>
      <c r="M7" s="12">
        <v>295.1904761904762</v>
      </c>
      <c r="N7" s="12">
        <v>184.42857142857142</v>
      </c>
      <c r="O7" s="12">
        <v>176.14285714285714</v>
      </c>
      <c r="P7" s="12">
        <v>174</v>
      </c>
      <c r="Q7" s="12">
        <v>112.85714285714286</v>
      </c>
      <c r="R7" s="12">
        <v>172</v>
      </c>
      <c r="S7" s="12">
        <v>389.23809523809524</v>
      </c>
      <c r="T7" s="12">
        <v>149</v>
      </c>
      <c r="U7" s="12">
        <v>187.95238095238096</v>
      </c>
      <c r="V7" s="12">
        <v>171.38095238095238</v>
      </c>
      <c r="W7" s="12">
        <v>97.666666666666671</v>
      </c>
      <c r="X7" s="12">
        <v>75.476190476190482</v>
      </c>
      <c r="Y7" s="12">
        <v>65.904761904761898</v>
      </c>
      <c r="Z7" s="12">
        <v>90.80952380952381</v>
      </c>
      <c r="AA7" s="12">
        <v>870.66666666666663</v>
      </c>
      <c r="AB7" s="12">
        <v>807</v>
      </c>
      <c r="AC7" s="12">
        <v>927.85714285714289</v>
      </c>
      <c r="AD7" s="12">
        <v>835.85714285714289</v>
      </c>
      <c r="AE7" s="12">
        <v>353.38095238095241</v>
      </c>
      <c r="AF7" s="12">
        <v>328.52380952380952</v>
      </c>
      <c r="AG7" s="12">
        <v>141.66666666666666</v>
      </c>
      <c r="AH7" s="12">
        <v>135.47619047619048</v>
      </c>
      <c r="AI7" s="12">
        <v>215.8095238095238</v>
      </c>
      <c r="AJ7" s="12">
        <v>44.095238095238095</v>
      </c>
      <c r="AK7" s="12">
        <v>77.666666666666671</v>
      </c>
      <c r="AL7" s="12">
        <v>176.57142857142858</v>
      </c>
      <c r="AM7" s="12">
        <v>47.80952380952381</v>
      </c>
      <c r="AN7" s="12">
        <v>101.52380952380952</v>
      </c>
      <c r="AO7" s="12">
        <v>38.61904761904762</v>
      </c>
      <c r="AP7" s="12">
        <v>30.333333333333332</v>
      </c>
      <c r="AQ7" s="12">
        <v>119.9047619047619</v>
      </c>
      <c r="AR7" s="12">
        <v>162.52380952380952</v>
      </c>
      <c r="AS7" s="13">
        <v>13089.238095238092</v>
      </c>
      <c r="AT7" s="14"/>
      <c r="AW7" s="12"/>
    </row>
    <row r="8" spans="1:56">
      <c r="A8" s="1" t="s">
        <v>7</v>
      </c>
      <c r="B8" s="12">
        <v>107.47619047619048</v>
      </c>
      <c r="C8" s="12">
        <v>177.71428571428572</v>
      </c>
      <c r="D8" s="12">
        <v>73.476190476190482</v>
      </c>
      <c r="E8" s="12">
        <v>64.571428571428569</v>
      </c>
      <c r="F8" s="12">
        <v>338.38095238095241</v>
      </c>
      <c r="G8" s="12">
        <v>8.2380952380952372</v>
      </c>
      <c r="H8" s="12">
        <v>106.0952380952381</v>
      </c>
      <c r="I8" s="12">
        <v>199.71428571428572</v>
      </c>
      <c r="J8" s="12">
        <v>254.42857142857142</v>
      </c>
      <c r="K8" s="12">
        <v>113.61904761904762</v>
      </c>
      <c r="L8" s="12">
        <v>133.42857142857142</v>
      </c>
      <c r="M8" s="12">
        <v>120.61904761904762</v>
      </c>
      <c r="N8" s="12">
        <v>50.476190476190474</v>
      </c>
      <c r="O8" s="12">
        <v>53.19047619047619</v>
      </c>
      <c r="P8" s="12">
        <v>50.666666666666664</v>
      </c>
      <c r="Q8" s="12">
        <v>27.761904761904763</v>
      </c>
      <c r="R8" s="12">
        <v>33.476190476190474</v>
      </c>
      <c r="S8" s="12">
        <v>62.571428571428569</v>
      </c>
      <c r="T8" s="12">
        <v>34.19047619047619</v>
      </c>
      <c r="U8" s="12">
        <v>24.952380952380953</v>
      </c>
      <c r="V8" s="12">
        <v>33.61904761904762</v>
      </c>
      <c r="W8" s="12">
        <v>13.761904761904763</v>
      </c>
      <c r="X8" s="12">
        <v>14.428571428571429</v>
      </c>
      <c r="Y8" s="12">
        <v>21.761904761904763</v>
      </c>
      <c r="Z8" s="12">
        <v>41.714285714285715</v>
      </c>
      <c r="AA8" s="12">
        <v>482.28571428571428</v>
      </c>
      <c r="AB8" s="12">
        <v>536.47619047619048</v>
      </c>
      <c r="AC8" s="12">
        <v>394.33333333333331</v>
      </c>
      <c r="AD8" s="12">
        <v>415.85714285714283</v>
      </c>
      <c r="AE8" s="12">
        <v>158.52380952380952</v>
      </c>
      <c r="AF8" s="12">
        <v>109.95238095238095</v>
      </c>
      <c r="AG8" s="12">
        <v>28.19047619047619</v>
      </c>
      <c r="AH8" s="12">
        <v>53.38095238095238</v>
      </c>
      <c r="AI8" s="12">
        <v>80.238095238095241</v>
      </c>
      <c r="AJ8" s="12">
        <v>9</v>
      </c>
      <c r="AK8" s="12">
        <v>14.571428571428571</v>
      </c>
      <c r="AL8" s="12">
        <v>39.142857142857146</v>
      </c>
      <c r="AM8" s="12">
        <v>10</v>
      </c>
      <c r="AN8" s="12">
        <v>28.904761904761905</v>
      </c>
      <c r="AO8" s="12">
        <v>7.666666666666667</v>
      </c>
      <c r="AP8" s="12">
        <v>7.666666666666667</v>
      </c>
      <c r="AQ8" s="12">
        <v>36.095238095238095</v>
      </c>
      <c r="AR8" s="12">
        <v>24.428571428571427</v>
      </c>
      <c r="AS8" s="13">
        <v>4597.0476190476184</v>
      </c>
      <c r="AT8" s="14"/>
      <c r="AW8" s="15"/>
    </row>
    <row r="9" spans="1:56">
      <c r="A9" s="1" t="s">
        <v>8</v>
      </c>
      <c r="B9" s="12">
        <v>166.85714285714286</v>
      </c>
      <c r="C9" s="12">
        <v>304</v>
      </c>
      <c r="D9" s="12">
        <v>122.38095238095238</v>
      </c>
      <c r="E9" s="12">
        <v>100.42857142857143</v>
      </c>
      <c r="F9" s="12">
        <v>485.95238095238096</v>
      </c>
      <c r="G9" s="12">
        <v>114.19047619047619</v>
      </c>
      <c r="H9" s="12">
        <v>15.761904761904763</v>
      </c>
      <c r="I9" s="12">
        <v>176.0952380952381</v>
      </c>
      <c r="J9" s="12">
        <v>279.23809523809524</v>
      </c>
      <c r="K9" s="12">
        <v>124.76190476190476</v>
      </c>
      <c r="L9" s="12">
        <v>198.8095238095238</v>
      </c>
      <c r="M9" s="12">
        <v>226.61904761904762</v>
      </c>
      <c r="N9" s="12">
        <v>127.38095238095238</v>
      </c>
      <c r="O9" s="12">
        <v>133.33333333333334</v>
      </c>
      <c r="P9" s="12">
        <v>132.33333333333334</v>
      </c>
      <c r="Q9" s="12">
        <v>77.38095238095238</v>
      </c>
      <c r="R9" s="12">
        <v>87.047619047619051</v>
      </c>
      <c r="S9" s="12">
        <v>164.85714285714286</v>
      </c>
      <c r="T9" s="12">
        <v>147.76190476190476</v>
      </c>
      <c r="U9" s="12">
        <v>123.0952380952381</v>
      </c>
      <c r="V9" s="12">
        <v>140.42857142857142</v>
      </c>
      <c r="W9" s="12">
        <v>47.476190476190474</v>
      </c>
      <c r="X9" s="12">
        <v>46.714285714285715</v>
      </c>
      <c r="Y9" s="12">
        <v>77.571428571428569</v>
      </c>
      <c r="Z9" s="12">
        <v>77.952380952380949</v>
      </c>
      <c r="AA9" s="12">
        <v>887.28571428571433</v>
      </c>
      <c r="AB9" s="12">
        <v>937.71428571428567</v>
      </c>
      <c r="AC9" s="12">
        <v>796.52380952380952</v>
      </c>
      <c r="AD9" s="12">
        <v>745.57142857142856</v>
      </c>
      <c r="AE9" s="12">
        <v>275</v>
      </c>
      <c r="AF9" s="12">
        <v>197.76190476190476</v>
      </c>
      <c r="AG9" s="12">
        <v>78.238095238095241</v>
      </c>
      <c r="AH9" s="12">
        <v>110.33333333333333</v>
      </c>
      <c r="AI9" s="12">
        <v>138.61904761904762</v>
      </c>
      <c r="AJ9" s="12">
        <v>29.38095238095238</v>
      </c>
      <c r="AK9" s="12">
        <v>32.61904761904762</v>
      </c>
      <c r="AL9" s="12">
        <v>92.19047619047619</v>
      </c>
      <c r="AM9" s="12">
        <v>51.476190476190474</v>
      </c>
      <c r="AN9" s="12">
        <v>172.47619047619048</v>
      </c>
      <c r="AO9" s="12">
        <v>29.80952380952381</v>
      </c>
      <c r="AP9" s="12">
        <v>22.476190476190474</v>
      </c>
      <c r="AQ9" s="12">
        <v>74.857142857142861</v>
      </c>
      <c r="AR9" s="12">
        <v>46.666666666666664</v>
      </c>
      <c r="AS9" s="13">
        <v>8417.4285714285688</v>
      </c>
      <c r="AT9" s="14"/>
      <c r="AW9" s="15"/>
    </row>
    <row r="10" spans="1:56">
      <c r="A10" s="1">
        <v>19</v>
      </c>
      <c r="B10" s="12">
        <v>155</v>
      </c>
      <c r="C10" s="12">
        <v>481.47619047619048</v>
      </c>
      <c r="D10" s="12">
        <v>228.57142857142858</v>
      </c>
      <c r="E10" s="12">
        <v>209.57142857142858</v>
      </c>
      <c r="F10" s="12">
        <v>444.23809523809524</v>
      </c>
      <c r="G10" s="12">
        <v>206.14285714285714</v>
      </c>
      <c r="H10" s="12">
        <v>159.95238095238096</v>
      </c>
      <c r="I10" s="12">
        <v>12.666666666666666</v>
      </c>
      <c r="J10" s="12">
        <v>70.523809523809518</v>
      </c>
      <c r="K10" s="12">
        <v>59.333333333333336</v>
      </c>
      <c r="L10" s="12">
        <v>146.57142857142858</v>
      </c>
      <c r="M10" s="12">
        <v>205.0952380952381</v>
      </c>
      <c r="N10" s="12">
        <v>221.47619047619048</v>
      </c>
      <c r="O10" s="12">
        <v>216.14285714285714</v>
      </c>
      <c r="P10" s="12">
        <v>222.61904761904762</v>
      </c>
      <c r="Q10" s="12">
        <v>161.0952380952381</v>
      </c>
      <c r="R10" s="12">
        <v>186.85714285714286</v>
      </c>
      <c r="S10" s="12">
        <v>401.66666666666669</v>
      </c>
      <c r="T10" s="12">
        <v>258.38095238095241</v>
      </c>
      <c r="U10" s="12">
        <v>378.28571428571428</v>
      </c>
      <c r="V10" s="12">
        <v>258.1904761904762</v>
      </c>
      <c r="W10" s="12">
        <v>157.23809523809524</v>
      </c>
      <c r="X10" s="12">
        <v>113.52380952380952</v>
      </c>
      <c r="Y10" s="12">
        <v>155.42857142857142</v>
      </c>
      <c r="Z10" s="12">
        <v>57.333333333333336</v>
      </c>
      <c r="AA10" s="12">
        <v>709.09523809523807</v>
      </c>
      <c r="AB10" s="12">
        <v>682.28571428571433</v>
      </c>
      <c r="AC10" s="12">
        <v>559.95238095238096</v>
      </c>
      <c r="AD10" s="12">
        <v>605.85714285714289</v>
      </c>
      <c r="AE10" s="12">
        <v>204.76190476190476</v>
      </c>
      <c r="AF10" s="12">
        <v>184.52380952380952</v>
      </c>
      <c r="AG10" s="12">
        <v>123.71428571428571</v>
      </c>
      <c r="AH10" s="12">
        <v>122.61904761904762</v>
      </c>
      <c r="AI10" s="12">
        <v>162.23809523809524</v>
      </c>
      <c r="AJ10" s="12">
        <v>65.571428571428569</v>
      </c>
      <c r="AK10" s="12">
        <v>75.238095238095241</v>
      </c>
      <c r="AL10" s="12">
        <v>240.33333333333334</v>
      </c>
      <c r="AM10" s="12">
        <v>143.47619047619048</v>
      </c>
      <c r="AN10" s="12">
        <v>220.14285714285714</v>
      </c>
      <c r="AO10" s="12">
        <v>61.666666666666664</v>
      </c>
      <c r="AP10" s="12">
        <v>37.714285714285715</v>
      </c>
      <c r="AQ10" s="12">
        <v>39.142857142857146</v>
      </c>
      <c r="AR10" s="12">
        <v>82.714285714285708</v>
      </c>
      <c r="AS10" s="13">
        <v>9488.4285714285743</v>
      </c>
      <c r="AT10" s="14"/>
      <c r="AV10" s="17"/>
      <c r="AW10" s="15"/>
      <c r="BC10" s="11"/>
    </row>
    <row r="11" spans="1:56">
      <c r="A11" s="1">
        <v>12</v>
      </c>
      <c r="B11" s="12">
        <v>207.38095238095238</v>
      </c>
      <c r="C11" s="12">
        <v>669.09523809523807</v>
      </c>
      <c r="D11" s="12">
        <v>299.09523809523807</v>
      </c>
      <c r="E11" s="12">
        <v>262.61904761904759</v>
      </c>
      <c r="F11" s="12">
        <v>545.47619047619048</v>
      </c>
      <c r="G11" s="12">
        <v>259.14285714285717</v>
      </c>
      <c r="H11" s="12">
        <v>280.47619047619048</v>
      </c>
      <c r="I11" s="12">
        <v>76.904761904761898</v>
      </c>
      <c r="J11" s="12">
        <v>21.095238095238095</v>
      </c>
      <c r="K11" s="12">
        <v>64.19047619047619</v>
      </c>
      <c r="L11" s="12">
        <v>275.76190476190476</v>
      </c>
      <c r="M11" s="12">
        <v>423.85714285714283</v>
      </c>
      <c r="N11" s="12">
        <v>392.85714285714283</v>
      </c>
      <c r="O11" s="12">
        <v>403.61904761904759</v>
      </c>
      <c r="P11" s="12">
        <v>315</v>
      </c>
      <c r="Q11" s="12">
        <v>222.61904761904762</v>
      </c>
      <c r="R11" s="12">
        <v>255.28571428571428</v>
      </c>
      <c r="S11" s="12">
        <v>479.52380952380952</v>
      </c>
      <c r="T11" s="12">
        <v>340.61904761904759</v>
      </c>
      <c r="U11" s="12">
        <v>420.85714285714283</v>
      </c>
      <c r="V11" s="12">
        <v>342.23809523809524</v>
      </c>
      <c r="W11" s="12">
        <v>197.95238095238096</v>
      </c>
      <c r="X11" s="12">
        <v>156.76190476190476</v>
      </c>
      <c r="Y11" s="12">
        <v>199.52380952380952</v>
      </c>
      <c r="Z11" s="12">
        <v>100.14285714285714</v>
      </c>
      <c r="AA11" s="12">
        <v>994.23809523809518</v>
      </c>
      <c r="AB11" s="12">
        <v>926.23809523809518</v>
      </c>
      <c r="AC11" s="12">
        <v>899.95238095238096</v>
      </c>
      <c r="AD11" s="12">
        <v>801.95238095238096</v>
      </c>
      <c r="AE11" s="12">
        <v>258.61904761904759</v>
      </c>
      <c r="AF11" s="12">
        <v>270.23809523809524</v>
      </c>
      <c r="AG11" s="12">
        <v>127.04761904761905</v>
      </c>
      <c r="AH11" s="12">
        <v>171.23809523809524</v>
      </c>
      <c r="AI11" s="12">
        <v>220.1904761904762</v>
      </c>
      <c r="AJ11" s="12">
        <v>105.14285714285714</v>
      </c>
      <c r="AK11" s="12">
        <v>131.57142857142858</v>
      </c>
      <c r="AL11" s="12">
        <v>347.61904761904759</v>
      </c>
      <c r="AM11" s="12">
        <v>162.61904761904762</v>
      </c>
      <c r="AN11" s="12">
        <v>294.61904761904759</v>
      </c>
      <c r="AO11" s="12">
        <v>84.285714285714292</v>
      </c>
      <c r="AP11" s="12">
        <v>61.666666666666664</v>
      </c>
      <c r="AQ11" s="12">
        <v>88.476190476190482</v>
      </c>
      <c r="AR11" s="12">
        <v>118.04761904761905</v>
      </c>
      <c r="AS11" s="13">
        <v>13275.857142857143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52.523809523809526</v>
      </c>
      <c r="C12" s="12">
        <v>130.61904761904762</v>
      </c>
      <c r="D12" s="12">
        <v>102.04761904761905</v>
      </c>
      <c r="E12" s="12">
        <v>89.238095238095241</v>
      </c>
      <c r="F12" s="12">
        <v>305.28571428571428</v>
      </c>
      <c r="G12" s="12">
        <v>107.80952380952381</v>
      </c>
      <c r="H12" s="12">
        <v>118.76190476190476</v>
      </c>
      <c r="I12" s="12">
        <v>62.80952380952381</v>
      </c>
      <c r="J12" s="12">
        <v>59.571428571428569</v>
      </c>
      <c r="K12" s="12">
        <v>9.1428571428571423</v>
      </c>
      <c r="L12" s="12">
        <v>217</v>
      </c>
      <c r="M12" s="12">
        <v>284.33333333333331</v>
      </c>
      <c r="N12" s="12">
        <v>305.42857142857144</v>
      </c>
      <c r="O12" s="12">
        <v>259.8095238095238</v>
      </c>
      <c r="P12" s="12">
        <v>193.52380952380952</v>
      </c>
      <c r="Q12" s="12">
        <v>122.80952380952381</v>
      </c>
      <c r="R12" s="12">
        <v>140.52380952380952</v>
      </c>
      <c r="S12" s="12">
        <v>180.1904761904762</v>
      </c>
      <c r="T12" s="12">
        <v>37</v>
      </c>
      <c r="U12" s="12">
        <v>25.666666666666668</v>
      </c>
      <c r="V12" s="12">
        <v>35.333333333333336</v>
      </c>
      <c r="W12" s="12">
        <v>19.238095238095237</v>
      </c>
      <c r="X12" s="12">
        <v>17.142857142857142</v>
      </c>
      <c r="Y12" s="12">
        <v>45.523809523809526</v>
      </c>
      <c r="Z12" s="12">
        <v>58.523809523809526</v>
      </c>
      <c r="AA12" s="12">
        <v>660.33333333333337</v>
      </c>
      <c r="AB12" s="12">
        <v>657.90476190476193</v>
      </c>
      <c r="AC12" s="12">
        <v>619.33333333333337</v>
      </c>
      <c r="AD12" s="12">
        <v>478.95238095238096</v>
      </c>
      <c r="AE12" s="12">
        <v>155.23809523809524</v>
      </c>
      <c r="AF12" s="12">
        <v>106.04761904761905</v>
      </c>
      <c r="AG12" s="12">
        <v>51.19047619047619</v>
      </c>
      <c r="AH12" s="12">
        <v>88.714285714285708</v>
      </c>
      <c r="AI12" s="12">
        <v>155.8095238095238</v>
      </c>
      <c r="AJ12" s="12">
        <v>13.476190476190476</v>
      </c>
      <c r="AK12" s="12">
        <v>115.95238095238095</v>
      </c>
      <c r="AL12" s="12">
        <v>254.14285714285714</v>
      </c>
      <c r="AM12" s="12">
        <v>27.285714285714285</v>
      </c>
      <c r="AN12" s="12">
        <v>49.904761904761905</v>
      </c>
      <c r="AO12" s="12">
        <v>15.333333333333334</v>
      </c>
      <c r="AP12" s="12">
        <v>14.142857142857142</v>
      </c>
      <c r="AQ12" s="12">
        <v>27.428571428571427</v>
      </c>
      <c r="AR12" s="12">
        <v>20.476190476190474</v>
      </c>
      <c r="AS12" s="13">
        <v>6491.5238095238101</v>
      </c>
      <c r="AT12" s="14"/>
      <c r="AV12" s="17" t="s">
        <v>43</v>
      </c>
      <c r="AW12" s="22">
        <f>SUM(AA28:AD31)</f>
        <v>5997</v>
      </c>
      <c r="AX12" s="22">
        <f>SUM(Z28:Z31,H28:K31)</f>
        <v>15569.047619047617</v>
      </c>
      <c r="AY12" s="22">
        <f>SUM(AE28:AJ31)</f>
        <v>36105.619047619053</v>
      </c>
      <c r="AZ12" s="22">
        <f>SUM(B28:G31)</f>
        <v>12645.142857142862</v>
      </c>
      <c r="BA12" s="22">
        <f>SUM(AM28:AN31,T28:Y31)</f>
        <v>19495.619047619053</v>
      </c>
      <c r="BB12" s="22">
        <f>SUM(AK28:AL31,L28:S31)</f>
        <v>23107.61904761905</v>
      </c>
      <c r="BC12" s="23">
        <f>SUM(AO28:AR31)</f>
        <v>9033.5714285714275</v>
      </c>
      <c r="BD12" s="22">
        <f t="shared" ref="BD12:BD19" si="0">SUM(AW12:BC12)</f>
        <v>121953.61904761905</v>
      </c>
    </row>
    <row r="13" spans="1:56">
      <c r="A13" s="1" t="s">
        <v>10</v>
      </c>
      <c r="B13" s="12">
        <v>114.0952380952381</v>
      </c>
      <c r="C13" s="12">
        <v>150.33333333333334</v>
      </c>
      <c r="D13" s="12">
        <v>71.571428571428569</v>
      </c>
      <c r="E13" s="12">
        <v>100.04761904761905</v>
      </c>
      <c r="F13" s="12">
        <v>359.04761904761904</v>
      </c>
      <c r="G13" s="12">
        <v>135.23809523809524</v>
      </c>
      <c r="H13" s="12">
        <v>223.38095238095238</v>
      </c>
      <c r="I13" s="12">
        <v>167.52380952380952</v>
      </c>
      <c r="J13" s="12">
        <v>296.95238095238096</v>
      </c>
      <c r="K13" s="12">
        <v>211.47619047619048</v>
      </c>
      <c r="L13" s="12">
        <v>15.761904761904763</v>
      </c>
      <c r="M13" s="12">
        <v>301.90476190476193</v>
      </c>
      <c r="N13" s="12">
        <v>316.09523809523807</v>
      </c>
      <c r="O13" s="12">
        <v>314.66666666666669</v>
      </c>
      <c r="P13" s="12">
        <v>290</v>
      </c>
      <c r="Q13" s="12">
        <v>124.38095238095238</v>
      </c>
      <c r="R13" s="12">
        <v>91.761904761904759</v>
      </c>
      <c r="S13" s="12">
        <v>173.47619047619048</v>
      </c>
      <c r="T13" s="12">
        <v>57.904761904761905</v>
      </c>
      <c r="U13" s="12">
        <v>29.142857142857142</v>
      </c>
      <c r="V13" s="12">
        <v>55.047619047619051</v>
      </c>
      <c r="W13" s="12">
        <v>30.952380952380953</v>
      </c>
      <c r="X13" s="12">
        <v>39.476190476190474</v>
      </c>
      <c r="Y13" s="12">
        <v>75.285714285714292</v>
      </c>
      <c r="Z13" s="12">
        <v>146</v>
      </c>
      <c r="AA13" s="12">
        <v>763.90476190476193</v>
      </c>
      <c r="AB13" s="12">
        <v>771.57142857142856</v>
      </c>
      <c r="AC13" s="12">
        <v>756.04761904761904</v>
      </c>
      <c r="AD13" s="12">
        <v>598.57142857142856</v>
      </c>
      <c r="AE13" s="12">
        <v>223.14285714285714</v>
      </c>
      <c r="AF13" s="12">
        <v>172.33333333333334</v>
      </c>
      <c r="AG13" s="12">
        <v>55</v>
      </c>
      <c r="AH13" s="12">
        <v>104.33333333333333</v>
      </c>
      <c r="AI13" s="12">
        <v>186.33333333333334</v>
      </c>
      <c r="AJ13" s="12">
        <v>16.523809523809526</v>
      </c>
      <c r="AK13" s="12">
        <v>69.761904761904759</v>
      </c>
      <c r="AL13" s="12">
        <v>203.85714285714286</v>
      </c>
      <c r="AM13" s="12">
        <v>15.428571428571429</v>
      </c>
      <c r="AN13" s="12">
        <v>68.238095238095241</v>
      </c>
      <c r="AO13" s="12">
        <v>17.095238095238095</v>
      </c>
      <c r="AP13" s="12">
        <v>22.952380952380953</v>
      </c>
      <c r="AQ13" s="12">
        <v>51.80952380952381</v>
      </c>
      <c r="AR13" s="12">
        <v>31.238095238095237</v>
      </c>
      <c r="AS13" s="13">
        <v>8019.6666666666652</v>
      </c>
      <c r="AT13" s="14"/>
      <c r="AV13" s="17" t="s">
        <v>44</v>
      </c>
      <c r="AW13" s="22">
        <f>SUM(AA27:AD27,AA9:AD12)</f>
        <v>15549.09523809524</v>
      </c>
      <c r="AX13" s="22">
        <f>SUM(Z27,Z9:Z12,H9:K12,H27:K27)</f>
        <v>2206.8571428571431</v>
      </c>
      <c r="AY13" s="22">
        <f>SUM(AE9:AJ12,AE27:AJ27)</f>
        <v>3885.6190476190491</v>
      </c>
      <c r="AZ13" s="22">
        <f>SUM(B9:G12,B27:G27)</f>
        <v>6280.5238095238101</v>
      </c>
      <c r="BA13" s="22">
        <f>SUM(T9:Y12,AM9:AN12,T27:Y27,AM27:AN27)</f>
        <v>5003.0476190476184</v>
      </c>
      <c r="BB13" s="22">
        <f>SUM(L9:S12,AK9:AL12,L27:S27,AK27:AL27)</f>
        <v>9194.1904761904752</v>
      </c>
      <c r="BC13" s="23">
        <f>SUM(AO9:AR12,AO27:AR27)</f>
        <v>897.5238095238094</v>
      </c>
      <c r="BD13" s="22">
        <f t="shared" si="0"/>
        <v>43016.857142857138</v>
      </c>
    </row>
    <row r="14" spans="1:56">
      <c r="A14" s="1" t="s">
        <v>11</v>
      </c>
      <c r="B14" s="12">
        <v>97.238095238095241</v>
      </c>
      <c r="C14" s="12">
        <v>215.14285714285714</v>
      </c>
      <c r="D14" s="12">
        <v>86.857142857142861</v>
      </c>
      <c r="E14" s="12">
        <v>98.047619047619051</v>
      </c>
      <c r="F14" s="12">
        <v>317.95238095238096</v>
      </c>
      <c r="G14" s="12">
        <v>126.95238095238095</v>
      </c>
      <c r="H14" s="12">
        <v>256</v>
      </c>
      <c r="I14" s="12">
        <v>242.95238095238096</v>
      </c>
      <c r="J14" s="12">
        <v>445.95238095238096</v>
      </c>
      <c r="K14" s="12">
        <v>262.71428571428572</v>
      </c>
      <c r="L14" s="12">
        <v>298.09523809523807</v>
      </c>
      <c r="M14" s="12">
        <v>12.952380952380953</v>
      </c>
      <c r="N14" s="12">
        <v>210.57142857142858</v>
      </c>
      <c r="O14" s="12">
        <v>256.04761904761904</v>
      </c>
      <c r="P14" s="12">
        <v>262.76190476190476</v>
      </c>
      <c r="Q14" s="12">
        <v>128.71428571428572</v>
      </c>
      <c r="R14" s="12">
        <v>144.61904761904762</v>
      </c>
      <c r="S14" s="12">
        <v>295.95238095238096</v>
      </c>
      <c r="T14" s="12">
        <v>99.19047619047619</v>
      </c>
      <c r="U14" s="12">
        <v>105.28571428571429</v>
      </c>
      <c r="V14" s="12">
        <v>102.23809523809524</v>
      </c>
      <c r="W14" s="12">
        <v>60.428571428571431</v>
      </c>
      <c r="X14" s="12">
        <v>42.095238095238095</v>
      </c>
      <c r="Y14" s="12">
        <v>85</v>
      </c>
      <c r="Z14" s="12">
        <v>121.80952380952381</v>
      </c>
      <c r="AA14" s="12">
        <v>631.42857142857144</v>
      </c>
      <c r="AB14" s="12">
        <v>488.14285714285717</v>
      </c>
      <c r="AC14" s="12">
        <v>577.23809523809518</v>
      </c>
      <c r="AD14" s="12">
        <v>417.1904761904762</v>
      </c>
      <c r="AE14" s="12">
        <v>134.8095238095238</v>
      </c>
      <c r="AF14" s="12">
        <v>116.04761904761905</v>
      </c>
      <c r="AG14" s="12">
        <v>58.285714285714285</v>
      </c>
      <c r="AH14" s="12">
        <v>72.047619047619051</v>
      </c>
      <c r="AI14" s="12">
        <v>119.23809523809524</v>
      </c>
      <c r="AJ14" s="12">
        <v>22.571428571428573</v>
      </c>
      <c r="AK14" s="12">
        <v>105</v>
      </c>
      <c r="AL14" s="12">
        <v>461.90476190476193</v>
      </c>
      <c r="AM14" s="12">
        <v>47.761904761904759</v>
      </c>
      <c r="AN14" s="12">
        <v>132.47619047619048</v>
      </c>
      <c r="AO14" s="12">
        <v>22.80952380952381</v>
      </c>
      <c r="AP14" s="12">
        <v>22.333333333333332</v>
      </c>
      <c r="AQ14" s="12">
        <v>48.714285714285715</v>
      </c>
      <c r="AR14" s="12">
        <v>32.523809523809526</v>
      </c>
      <c r="AS14" s="13">
        <v>7886.0952380952376</v>
      </c>
      <c r="AT14" s="14"/>
      <c r="AV14" s="17" t="s">
        <v>45</v>
      </c>
      <c r="AW14" s="22">
        <f>SUM(AA32:AD37)</f>
        <v>35388.761904761901</v>
      </c>
      <c r="AX14" s="22">
        <f>SUM(H32:K37,Z32:Z37)</f>
        <v>3793.1428571428573</v>
      </c>
      <c r="AY14" s="22">
        <f>SUM(AE32:AJ37)</f>
        <v>10941.142857142853</v>
      </c>
      <c r="AZ14" s="22">
        <f>SUM(B32:G37)</f>
        <v>3171.1904761904752</v>
      </c>
      <c r="BA14" s="22">
        <f>SUM(T32:Y37,AM32:AN37)</f>
        <v>2326.7619047619046</v>
      </c>
      <c r="BB14" s="22">
        <f>SUM(L32:S37,AK32:AL37)</f>
        <v>3447.6666666666683</v>
      </c>
      <c r="BC14" s="23">
        <f>SUM(AO32:AR37)</f>
        <v>2839.8571428571431</v>
      </c>
      <c r="BD14" s="22">
        <f t="shared" si="0"/>
        <v>61908.523809523802</v>
      </c>
    </row>
    <row r="15" spans="1:56">
      <c r="A15" s="1" t="s">
        <v>12</v>
      </c>
      <c r="B15" s="12">
        <v>42.285714285714285</v>
      </c>
      <c r="C15" s="12">
        <v>64.333333333333329</v>
      </c>
      <c r="D15" s="12">
        <v>32.19047619047619</v>
      </c>
      <c r="E15" s="12">
        <v>32.333333333333336</v>
      </c>
      <c r="F15" s="12">
        <v>178.71428571428572</v>
      </c>
      <c r="G15" s="12">
        <v>55.095238095238095</v>
      </c>
      <c r="H15" s="12">
        <v>141.33333333333334</v>
      </c>
      <c r="I15" s="12">
        <v>244.1904761904762</v>
      </c>
      <c r="J15" s="12">
        <v>400.14285714285717</v>
      </c>
      <c r="K15" s="12">
        <v>294.57142857142856</v>
      </c>
      <c r="L15" s="12">
        <v>326.1904761904762</v>
      </c>
      <c r="M15" s="12">
        <v>213.9047619047619</v>
      </c>
      <c r="N15" s="12">
        <v>10.428571428571429</v>
      </c>
      <c r="O15" s="12">
        <v>118.57142857142857</v>
      </c>
      <c r="P15" s="12">
        <v>210.71428571428572</v>
      </c>
      <c r="Q15" s="12">
        <v>97.61904761904762</v>
      </c>
      <c r="R15" s="12">
        <v>77.571428571428569</v>
      </c>
      <c r="S15" s="12">
        <v>119.28571428571429</v>
      </c>
      <c r="T15" s="12">
        <v>37.857142857142854</v>
      </c>
      <c r="U15" s="12">
        <v>24.333333333333332</v>
      </c>
      <c r="V15" s="12">
        <v>27.904761904761905</v>
      </c>
      <c r="W15" s="12">
        <v>8.0476190476190474</v>
      </c>
      <c r="X15" s="12">
        <v>11.80952380952381</v>
      </c>
      <c r="Y15" s="12">
        <v>20.333333333333332</v>
      </c>
      <c r="Z15" s="12">
        <v>42.333333333333336</v>
      </c>
      <c r="AA15" s="12">
        <v>663.90476190476193</v>
      </c>
      <c r="AB15" s="12">
        <v>596.38095238095241</v>
      </c>
      <c r="AC15" s="12">
        <v>486.85714285714283</v>
      </c>
      <c r="AD15" s="12">
        <v>402.95238095238096</v>
      </c>
      <c r="AE15" s="12">
        <v>79.095238095238102</v>
      </c>
      <c r="AF15" s="12">
        <v>68.142857142857139</v>
      </c>
      <c r="AG15" s="12">
        <v>37.476190476190474</v>
      </c>
      <c r="AH15" s="12">
        <v>46.80952380952381</v>
      </c>
      <c r="AI15" s="12">
        <v>108.47619047619048</v>
      </c>
      <c r="AJ15" s="12">
        <v>14.476190476190476</v>
      </c>
      <c r="AK15" s="12">
        <v>38.476190476190474</v>
      </c>
      <c r="AL15" s="12">
        <v>143.23809523809524</v>
      </c>
      <c r="AM15" s="12">
        <v>8.2380952380952372</v>
      </c>
      <c r="AN15" s="12">
        <v>36.666666666666664</v>
      </c>
      <c r="AO15" s="12">
        <v>16.095238095238095</v>
      </c>
      <c r="AP15" s="12">
        <v>26.761904761904763</v>
      </c>
      <c r="AQ15" s="12">
        <v>33.047619047619051</v>
      </c>
      <c r="AR15" s="12">
        <v>17.047619047619047</v>
      </c>
      <c r="AS15" s="13">
        <v>5656.2380952380981</v>
      </c>
      <c r="AT15" s="14"/>
      <c r="AV15" s="17" t="s">
        <v>46</v>
      </c>
      <c r="AW15" s="22">
        <f>SUM(AA3:AD8)</f>
        <v>13709</v>
      </c>
      <c r="AX15" s="22">
        <f>SUM(H3:K8,Z3:Z8)</f>
        <v>6448.9047619047624</v>
      </c>
      <c r="AY15" s="22">
        <f>SUM(AE3:AJ8)</f>
        <v>3398.9047619047619</v>
      </c>
      <c r="AZ15" s="22">
        <f>SUM(B3:G8)</f>
        <v>8143.9523809523807</v>
      </c>
      <c r="BA15" s="22">
        <f>SUM(T3:Y8,AM3:AN8)</f>
        <v>1770.2857142857151</v>
      </c>
      <c r="BB15" s="22">
        <f>SUM(L3:S8,AK3:AL8)</f>
        <v>4629</v>
      </c>
      <c r="BC15" s="23">
        <f>SUM(AO3:AR8)</f>
        <v>847.61904761904748</v>
      </c>
      <c r="BD15" s="22">
        <f t="shared" si="0"/>
        <v>38947.666666666672</v>
      </c>
    </row>
    <row r="16" spans="1:56">
      <c r="A16" s="1" t="s">
        <v>13</v>
      </c>
      <c r="B16" s="12">
        <v>34.857142857142854</v>
      </c>
      <c r="C16" s="12">
        <v>52.61904761904762</v>
      </c>
      <c r="D16" s="12">
        <v>20</v>
      </c>
      <c r="E16" s="12">
        <v>22.476190476190474</v>
      </c>
      <c r="F16" s="12">
        <v>177.1904761904762</v>
      </c>
      <c r="G16" s="12">
        <v>55.142857142857146</v>
      </c>
      <c r="H16" s="12">
        <v>135.33333333333334</v>
      </c>
      <c r="I16" s="12">
        <v>242.42857142857142</v>
      </c>
      <c r="J16" s="12">
        <v>390.52380952380952</v>
      </c>
      <c r="K16" s="12">
        <v>259.76190476190476</v>
      </c>
      <c r="L16" s="12">
        <v>308.47619047619048</v>
      </c>
      <c r="M16" s="12">
        <v>253.47619047619048</v>
      </c>
      <c r="N16" s="12">
        <v>112.47619047619048</v>
      </c>
      <c r="O16" s="12">
        <v>9.4761904761904763</v>
      </c>
      <c r="P16" s="12">
        <v>203.61904761904762</v>
      </c>
      <c r="Q16" s="12">
        <v>142.38095238095238</v>
      </c>
      <c r="R16" s="12">
        <v>157.8095238095238</v>
      </c>
      <c r="S16" s="12">
        <v>294.57142857142856</v>
      </c>
      <c r="T16" s="12">
        <v>35.047619047619051</v>
      </c>
      <c r="U16" s="12">
        <v>13.761904761904763</v>
      </c>
      <c r="V16" s="12">
        <v>19.285714285714285</v>
      </c>
      <c r="W16" s="12">
        <v>7.2857142857142856</v>
      </c>
      <c r="X16" s="12">
        <v>7.9047619047619051</v>
      </c>
      <c r="Y16" s="12">
        <v>19.714285714285715</v>
      </c>
      <c r="Z16" s="12">
        <v>52.476190476190474</v>
      </c>
      <c r="AA16" s="12">
        <v>581.80952380952385</v>
      </c>
      <c r="AB16" s="12">
        <v>564.80952380952385</v>
      </c>
      <c r="AC16" s="12">
        <v>443.8095238095238</v>
      </c>
      <c r="AD16" s="12">
        <v>374.8095238095238</v>
      </c>
      <c r="AE16" s="12">
        <v>84.476190476190482</v>
      </c>
      <c r="AF16" s="12">
        <v>54.047619047619051</v>
      </c>
      <c r="AG16" s="12">
        <v>29.428571428571427</v>
      </c>
      <c r="AH16" s="12">
        <v>37.285714285714285</v>
      </c>
      <c r="AI16" s="12">
        <v>111.04761904761905</v>
      </c>
      <c r="AJ16" s="12">
        <v>12.857142857142858</v>
      </c>
      <c r="AK16" s="12">
        <v>67.428571428571431</v>
      </c>
      <c r="AL16" s="12">
        <v>380.04761904761904</v>
      </c>
      <c r="AM16" s="12">
        <v>8.4285714285714288</v>
      </c>
      <c r="AN16" s="12">
        <v>19.142857142857142</v>
      </c>
      <c r="AO16" s="12">
        <v>8.1428571428571423</v>
      </c>
      <c r="AP16" s="12">
        <v>10.666666666666666</v>
      </c>
      <c r="AQ16" s="12">
        <v>22.952380952380953</v>
      </c>
      <c r="AR16" s="12">
        <v>11.428571428571429</v>
      </c>
      <c r="AS16" s="13">
        <v>5850.7142857142871</v>
      </c>
      <c r="AT16" s="14"/>
      <c r="AV16" s="17" t="s">
        <v>47</v>
      </c>
      <c r="AW16" s="22">
        <f>SUM(AA21:AD26,AA40:AD41)</f>
        <v>19844.61904761905</v>
      </c>
      <c r="AX16" s="22">
        <f>SUM(H21:K26,H40:K41,Z21:Z26,Z40:Z41)</f>
        <v>5050.7619047619055</v>
      </c>
      <c r="AY16" s="22">
        <f>SUM(AE21:AJ26,AE40:AJ41)</f>
        <v>2429.8571428571422</v>
      </c>
      <c r="AZ16" s="22">
        <f>SUM(B21:G26,B40:G41)</f>
        <v>1798.3809523809525</v>
      </c>
      <c r="BA16" s="22">
        <f>SUM(T21:Y26,T40:Y41,AM21:AN26,AM40:AN41)</f>
        <v>6786.3809523809532</v>
      </c>
      <c r="BB16" s="22">
        <f>SUM(L21:S26,L40:S41,AK21:AL26,AK40:AL41)</f>
        <v>2005.5238095238105</v>
      </c>
      <c r="BC16" s="23">
        <f>SUM(AO21:AR26,AO40:AR41)</f>
        <v>980.80952380952385</v>
      </c>
      <c r="BD16" s="22">
        <f t="shared" si="0"/>
        <v>38896.333333333336</v>
      </c>
    </row>
    <row r="17" spans="1:56">
      <c r="A17" s="1" t="s">
        <v>14</v>
      </c>
      <c r="B17" s="12">
        <v>46.238095238095241</v>
      </c>
      <c r="C17" s="12">
        <v>77.285714285714292</v>
      </c>
      <c r="D17" s="12">
        <v>39.095238095238095</v>
      </c>
      <c r="E17" s="12">
        <v>23.38095238095238</v>
      </c>
      <c r="F17" s="12">
        <v>166.14285714285714</v>
      </c>
      <c r="G17" s="12">
        <v>51.80952380952381</v>
      </c>
      <c r="H17" s="12">
        <v>140.71428571428572</v>
      </c>
      <c r="I17" s="12">
        <v>224.76190476190476</v>
      </c>
      <c r="J17" s="12">
        <v>302</v>
      </c>
      <c r="K17" s="12">
        <v>179.04761904761904</v>
      </c>
      <c r="L17" s="12">
        <v>290.42857142857144</v>
      </c>
      <c r="M17" s="12">
        <v>262.42857142857144</v>
      </c>
      <c r="N17" s="12">
        <v>203.9047619047619</v>
      </c>
      <c r="O17" s="12">
        <v>209</v>
      </c>
      <c r="P17" s="12">
        <v>9.1904761904761898</v>
      </c>
      <c r="Q17" s="12">
        <v>183.85714285714286</v>
      </c>
      <c r="R17" s="12">
        <v>198.04761904761904</v>
      </c>
      <c r="S17" s="12">
        <v>405.61904761904759</v>
      </c>
      <c r="T17" s="12">
        <v>30.666666666666668</v>
      </c>
      <c r="U17" s="12">
        <v>19.047619047619047</v>
      </c>
      <c r="V17" s="12">
        <v>25.523809523809526</v>
      </c>
      <c r="W17" s="12">
        <v>6.5714285714285712</v>
      </c>
      <c r="X17" s="12">
        <v>9.5238095238095237</v>
      </c>
      <c r="Y17" s="12">
        <v>23.476190476190474</v>
      </c>
      <c r="Z17" s="12">
        <v>42</v>
      </c>
      <c r="AA17" s="12">
        <v>424</v>
      </c>
      <c r="AB17" s="12">
        <v>378.47619047619048</v>
      </c>
      <c r="AC17" s="12">
        <v>284.33333333333331</v>
      </c>
      <c r="AD17" s="12">
        <v>233.76190476190476</v>
      </c>
      <c r="AE17" s="12">
        <v>69.80952380952381</v>
      </c>
      <c r="AF17" s="12">
        <v>47.238095238095241</v>
      </c>
      <c r="AG17" s="12">
        <v>26.80952380952381</v>
      </c>
      <c r="AH17" s="12">
        <v>34.61904761904762</v>
      </c>
      <c r="AI17" s="12">
        <v>63</v>
      </c>
      <c r="AJ17" s="12">
        <v>8.6190476190476186</v>
      </c>
      <c r="AK17" s="12">
        <v>22</v>
      </c>
      <c r="AL17" s="12">
        <v>120.04761904761905</v>
      </c>
      <c r="AM17" s="12">
        <v>11.619047619047619</v>
      </c>
      <c r="AN17" s="12">
        <v>43.285714285714285</v>
      </c>
      <c r="AO17" s="12">
        <v>9.5238095238095237</v>
      </c>
      <c r="AP17" s="12">
        <v>12.80952380952381</v>
      </c>
      <c r="AQ17" s="12">
        <v>19.238095238095237</v>
      </c>
      <c r="AR17" s="12">
        <v>8.1428571428571423</v>
      </c>
      <c r="AS17" s="13">
        <v>4987.0952380952385</v>
      </c>
      <c r="AT17" s="14"/>
      <c r="AV17" s="1" t="s">
        <v>48</v>
      </c>
      <c r="AW17" s="23">
        <f>SUM(AA13:AD20,AA38:AD39)</f>
        <v>22738.761904761901</v>
      </c>
      <c r="AX17" s="23">
        <f>SUM(H13:K20,H38:K39,Z13:Z20,Z38:Z39)</f>
        <v>9276.2857142857138</v>
      </c>
      <c r="AY17" s="23">
        <f>SUM(AE13:AJ20,AE38:AJ39)</f>
        <v>3567.4285714285716</v>
      </c>
      <c r="AZ17" s="23">
        <f>SUM(B13:G20,B38:G39)</f>
        <v>4747.9523809523807</v>
      </c>
      <c r="BA17" s="23">
        <f>SUM(T13:Y20,T38:Y39,AM13:AN20,AM38:AN39)</f>
        <v>2024.0952380952378</v>
      </c>
      <c r="BB17" s="23">
        <f>SUM(L13:S20,L38:S39,AK13:AL20,AK38:AL39)</f>
        <v>15560.428571428565</v>
      </c>
      <c r="BC17" s="23">
        <f>SUM(AO13:AR20,AO38:AR39)</f>
        <v>875.00000000000034</v>
      </c>
      <c r="BD17" s="22">
        <f t="shared" si="0"/>
        <v>58789.952380952367</v>
      </c>
    </row>
    <row r="18" spans="1:56">
      <c r="A18" s="1" t="s">
        <v>15</v>
      </c>
      <c r="B18" s="12">
        <v>25.761904761904763</v>
      </c>
      <c r="C18" s="12">
        <v>36.523809523809526</v>
      </c>
      <c r="D18" s="12">
        <v>10.904761904761905</v>
      </c>
      <c r="E18" s="12">
        <v>14.380952380952381</v>
      </c>
      <c r="F18" s="12">
        <v>109.76190476190476</v>
      </c>
      <c r="G18" s="12">
        <v>25.761904761904763</v>
      </c>
      <c r="H18" s="12">
        <v>72.142857142857139</v>
      </c>
      <c r="I18" s="12">
        <v>147.14285714285714</v>
      </c>
      <c r="J18" s="12">
        <v>213</v>
      </c>
      <c r="K18" s="12">
        <v>110.23809523809524</v>
      </c>
      <c r="L18" s="12">
        <v>118.76190476190476</v>
      </c>
      <c r="M18" s="12">
        <v>111.42857142857143</v>
      </c>
      <c r="N18" s="12">
        <v>84.952380952380949</v>
      </c>
      <c r="O18" s="12">
        <v>129.76190476190476</v>
      </c>
      <c r="P18" s="12">
        <v>159.42857142857142</v>
      </c>
      <c r="Q18" s="12">
        <v>6</v>
      </c>
      <c r="R18" s="12">
        <v>72.80952380952381</v>
      </c>
      <c r="S18" s="12">
        <v>191.8095238095238</v>
      </c>
      <c r="T18" s="12">
        <v>22.19047619047619</v>
      </c>
      <c r="U18" s="12">
        <v>10.285714285714286</v>
      </c>
      <c r="V18" s="12">
        <v>17.61904761904762</v>
      </c>
      <c r="W18" s="12">
        <v>5.2857142857142856</v>
      </c>
      <c r="X18" s="12">
        <v>6.1428571428571432</v>
      </c>
      <c r="Y18" s="12">
        <v>8.8571428571428577</v>
      </c>
      <c r="Z18" s="12">
        <v>20.761904761904763</v>
      </c>
      <c r="AA18" s="12">
        <v>337.42857142857144</v>
      </c>
      <c r="AB18" s="12">
        <v>342.52380952380952</v>
      </c>
      <c r="AC18" s="12">
        <v>236</v>
      </c>
      <c r="AD18" s="12">
        <v>222.38095238095238</v>
      </c>
      <c r="AE18" s="12">
        <v>56.142857142857146</v>
      </c>
      <c r="AF18" s="12">
        <v>34.571428571428569</v>
      </c>
      <c r="AG18" s="12">
        <v>12.238095238095237</v>
      </c>
      <c r="AH18" s="12">
        <v>21.333333333333332</v>
      </c>
      <c r="AI18" s="12">
        <v>52.952380952380949</v>
      </c>
      <c r="AJ18" s="12">
        <v>6.2857142857142856</v>
      </c>
      <c r="AK18" s="12">
        <v>19.952380952380953</v>
      </c>
      <c r="AL18" s="12">
        <v>63.523809523809526</v>
      </c>
      <c r="AM18" s="12">
        <v>4</v>
      </c>
      <c r="AN18" s="12">
        <v>18</v>
      </c>
      <c r="AO18" s="12">
        <v>7.2380952380952381</v>
      </c>
      <c r="AP18" s="12">
        <v>6</v>
      </c>
      <c r="AQ18" s="12">
        <v>12.238095238095237</v>
      </c>
      <c r="AR18" s="12">
        <v>6.2857142857142856</v>
      </c>
      <c r="AS18" s="13">
        <v>3190.8095238095243</v>
      </c>
      <c r="AT18" s="14"/>
      <c r="AV18" s="9" t="s">
        <v>58</v>
      </c>
      <c r="AW18" s="22">
        <f>SUM(AA42:AD45)</f>
        <v>8637.2857142857138</v>
      </c>
      <c r="AX18" s="22">
        <f>SUM(Z42:Z45,H42:K45)</f>
        <v>908.66666666666674</v>
      </c>
      <c r="AY18" s="22">
        <f>SUM(AE42:AJ45)</f>
        <v>2932.4285714285711</v>
      </c>
      <c r="AZ18" s="22">
        <f>SUM(B42:G45)</f>
        <v>849.28571428571422</v>
      </c>
      <c r="BA18" s="22">
        <f>SUM(T42:Y45, AM42:AN45)</f>
        <v>1020.3809523809524</v>
      </c>
      <c r="BB18" s="22">
        <f>SUM(AK42:AL45,L42:S45)</f>
        <v>836.57142857142856</v>
      </c>
      <c r="BC18" s="22">
        <f>SUM(AO42:AR45)</f>
        <v>1298.047619047619</v>
      </c>
      <c r="BD18" s="22">
        <f t="shared" si="0"/>
        <v>16482.666666666664</v>
      </c>
    </row>
    <row r="19" spans="1:56">
      <c r="A19" s="1" t="s">
        <v>16</v>
      </c>
      <c r="B19" s="12">
        <v>15.333333333333334</v>
      </c>
      <c r="C19" s="12">
        <v>41.142857142857146</v>
      </c>
      <c r="D19" s="12">
        <v>11.571428571428571</v>
      </c>
      <c r="E19" s="12">
        <v>13.523809523809524</v>
      </c>
      <c r="F19" s="12">
        <v>177.14285714285714</v>
      </c>
      <c r="G19" s="12">
        <v>31.285714285714285</v>
      </c>
      <c r="H19" s="12">
        <v>88.047619047619051</v>
      </c>
      <c r="I19" s="12">
        <v>200.04761904761904</v>
      </c>
      <c r="J19" s="12">
        <v>251.14285714285714</v>
      </c>
      <c r="K19" s="12">
        <v>139.8095238095238</v>
      </c>
      <c r="L19" s="12">
        <v>99.285714285714292</v>
      </c>
      <c r="M19" s="12">
        <v>140.33333333333334</v>
      </c>
      <c r="N19" s="12">
        <v>76.238095238095241</v>
      </c>
      <c r="O19" s="12">
        <v>172.61904761904762</v>
      </c>
      <c r="P19" s="12">
        <v>198.66666666666666</v>
      </c>
      <c r="Q19" s="12">
        <v>83.714285714285708</v>
      </c>
      <c r="R19" s="12">
        <v>5.8571428571428568</v>
      </c>
      <c r="S19" s="12">
        <v>212.42857142857142</v>
      </c>
      <c r="T19" s="12">
        <v>20.61904761904762</v>
      </c>
      <c r="U19" s="12">
        <v>18</v>
      </c>
      <c r="V19" s="12">
        <v>18.285714285714285</v>
      </c>
      <c r="W19" s="12">
        <v>3.4761904761904763</v>
      </c>
      <c r="X19" s="12">
        <v>3.6666666666666665</v>
      </c>
      <c r="Y19" s="12">
        <v>12.380952380952381</v>
      </c>
      <c r="Z19" s="12">
        <v>18.80952380952381</v>
      </c>
      <c r="AA19" s="12">
        <v>618.42857142857144</v>
      </c>
      <c r="AB19" s="12">
        <v>564.19047619047615</v>
      </c>
      <c r="AC19" s="12">
        <v>336.8095238095238</v>
      </c>
      <c r="AD19" s="12">
        <v>247.23809523809524</v>
      </c>
      <c r="AE19" s="12">
        <v>45.714285714285715</v>
      </c>
      <c r="AF19" s="12">
        <v>21.476190476190474</v>
      </c>
      <c r="AG19" s="12">
        <v>15.428571428571429</v>
      </c>
      <c r="AH19" s="12">
        <v>29.714285714285715</v>
      </c>
      <c r="AI19" s="12">
        <v>67.857142857142861</v>
      </c>
      <c r="AJ19" s="12">
        <v>9.5714285714285712</v>
      </c>
      <c r="AK19" s="12">
        <v>21.095238095238095</v>
      </c>
      <c r="AL19" s="12">
        <v>69.761904761904759</v>
      </c>
      <c r="AM19" s="12">
        <v>3.6666666666666665</v>
      </c>
      <c r="AN19" s="12">
        <v>17.761904761904763</v>
      </c>
      <c r="AO19" s="12">
        <v>5.5238095238095237</v>
      </c>
      <c r="AP19" s="12">
        <v>8</v>
      </c>
      <c r="AQ19" s="12">
        <v>23.857142857142858</v>
      </c>
      <c r="AR19" s="12">
        <v>6.666666666666667</v>
      </c>
      <c r="AS19" s="13">
        <v>4166.1904761904761</v>
      </c>
      <c r="AT19" s="14"/>
      <c r="AV19" s="9" t="s">
        <v>49</v>
      </c>
      <c r="AW19" s="22">
        <f>SUM(AW12:AW18)</f>
        <v>121864.52380952382</v>
      </c>
      <c r="AX19" s="22">
        <f t="shared" ref="AX19:BC19" si="1">SUM(AX12:AX18)</f>
        <v>43253.666666666664</v>
      </c>
      <c r="AY19" s="22">
        <f t="shared" si="1"/>
        <v>63261.000000000007</v>
      </c>
      <c r="AZ19" s="22">
        <f t="shared" si="1"/>
        <v>37636.42857142858</v>
      </c>
      <c r="BA19" s="22">
        <f t="shared" si="1"/>
        <v>38426.571428571435</v>
      </c>
      <c r="BB19" s="22">
        <f t="shared" si="1"/>
        <v>58781</v>
      </c>
      <c r="BC19" s="22">
        <f t="shared" si="1"/>
        <v>16772.428571428569</v>
      </c>
      <c r="BD19" s="22">
        <f t="shared" si="0"/>
        <v>379995.61904761905</v>
      </c>
    </row>
    <row r="20" spans="1:56">
      <c r="A20" s="1" t="s">
        <v>17</v>
      </c>
      <c r="B20" s="12">
        <v>41.952380952380949</v>
      </c>
      <c r="C20" s="12">
        <v>104.57142857142857</v>
      </c>
      <c r="D20" s="12">
        <v>42.904761904761905</v>
      </c>
      <c r="E20" s="12">
        <v>40.904761904761905</v>
      </c>
      <c r="F20" s="12">
        <v>428.90476190476193</v>
      </c>
      <c r="G20" s="12">
        <v>66.857142857142861</v>
      </c>
      <c r="H20" s="12">
        <v>162.71428571428572</v>
      </c>
      <c r="I20" s="12">
        <v>401.09523809523807</v>
      </c>
      <c r="J20" s="12">
        <v>473.85714285714283</v>
      </c>
      <c r="K20" s="12">
        <v>174.85714285714286</v>
      </c>
      <c r="L20" s="12">
        <v>171.71428571428572</v>
      </c>
      <c r="M20" s="12">
        <v>294.76190476190476</v>
      </c>
      <c r="N20" s="12">
        <v>129.57142857142858</v>
      </c>
      <c r="O20" s="12">
        <v>302.8095238095238</v>
      </c>
      <c r="P20" s="12">
        <v>421.23809523809524</v>
      </c>
      <c r="Q20" s="12">
        <v>207.57142857142858</v>
      </c>
      <c r="R20" s="12">
        <v>208.66666666666666</v>
      </c>
      <c r="S20" s="12">
        <v>25.666666666666668</v>
      </c>
      <c r="T20" s="12">
        <v>42.095238095238095</v>
      </c>
      <c r="U20" s="12">
        <v>29.666666666666668</v>
      </c>
      <c r="V20" s="12">
        <v>26.047619047619047</v>
      </c>
      <c r="W20" s="12">
        <v>7.0476190476190474</v>
      </c>
      <c r="X20" s="12">
        <v>10.857142857142858</v>
      </c>
      <c r="Y20" s="12">
        <v>34.38095238095238</v>
      </c>
      <c r="Z20" s="12">
        <v>29.238095238095237</v>
      </c>
      <c r="AA20" s="12">
        <v>1295.0952380952381</v>
      </c>
      <c r="AB20" s="12">
        <v>1080.2380952380952</v>
      </c>
      <c r="AC20" s="12">
        <v>623.76190476190482</v>
      </c>
      <c r="AD20" s="12">
        <v>395.76190476190476</v>
      </c>
      <c r="AE20" s="12">
        <v>77.761904761904759</v>
      </c>
      <c r="AF20" s="12">
        <v>40.38095238095238</v>
      </c>
      <c r="AG20" s="12">
        <v>28.19047619047619</v>
      </c>
      <c r="AH20" s="12">
        <v>41</v>
      </c>
      <c r="AI20" s="12">
        <v>93.80952380952381</v>
      </c>
      <c r="AJ20" s="12">
        <v>10.714285714285714</v>
      </c>
      <c r="AK20" s="12">
        <v>31.761904761904763</v>
      </c>
      <c r="AL20" s="12">
        <v>95.80952380952381</v>
      </c>
      <c r="AM20" s="12">
        <v>8.8095238095238102</v>
      </c>
      <c r="AN20" s="12">
        <v>41.285714285714285</v>
      </c>
      <c r="AO20" s="12">
        <v>9.3333333333333339</v>
      </c>
      <c r="AP20" s="12">
        <v>13.285714285714286</v>
      </c>
      <c r="AQ20" s="12">
        <v>64.904761904761898</v>
      </c>
      <c r="AR20" s="12">
        <v>8.3333333333333339</v>
      </c>
      <c r="AS20" s="13">
        <v>7840.1904761904743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31.80952380952381</v>
      </c>
      <c r="C21" s="12">
        <v>57.238095238095241</v>
      </c>
      <c r="D21" s="12">
        <v>28.857142857142858</v>
      </c>
      <c r="E21" s="12">
        <v>19.047619047619047</v>
      </c>
      <c r="F21" s="12">
        <v>144.1904761904762</v>
      </c>
      <c r="G21" s="12">
        <v>35.238095238095241</v>
      </c>
      <c r="H21" s="12">
        <v>152.85714285714286</v>
      </c>
      <c r="I21" s="12">
        <v>251.23809523809524</v>
      </c>
      <c r="J21" s="12">
        <v>350.76190476190476</v>
      </c>
      <c r="K21" s="12">
        <v>33.476190476190474</v>
      </c>
      <c r="L21" s="12">
        <v>59.523809523809526</v>
      </c>
      <c r="M21" s="12">
        <v>94.238095238095241</v>
      </c>
      <c r="N21" s="12">
        <v>39.38095238095238</v>
      </c>
      <c r="O21" s="12">
        <v>34.666666666666664</v>
      </c>
      <c r="P21" s="12">
        <v>33.714285714285715</v>
      </c>
      <c r="Q21" s="12">
        <v>25.904761904761905</v>
      </c>
      <c r="R21" s="12">
        <v>21.857142857142858</v>
      </c>
      <c r="S21" s="12">
        <v>40.61904761904762</v>
      </c>
      <c r="T21" s="12">
        <v>16.761904761904763</v>
      </c>
      <c r="U21" s="12">
        <v>137.85714285714286</v>
      </c>
      <c r="V21" s="12">
        <v>399.90476190476193</v>
      </c>
      <c r="W21" s="12">
        <v>130.38095238095238</v>
      </c>
      <c r="X21" s="12">
        <v>82.285714285714292</v>
      </c>
      <c r="Y21" s="12">
        <v>114.71428571428571</v>
      </c>
      <c r="Z21" s="12">
        <v>18.095238095238095</v>
      </c>
      <c r="AA21" s="12">
        <v>790.85714285714289</v>
      </c>
      <c r="AB21" s="12">
        <v>797.28571428571433</v>
      </c>
      <c r="AC21" s="12">
        <v>431.71428571428572</v>
      </c>
      <c r="AD21" s="12">
        <v>383.90476190476193</v>
      </c>
      <c r="AE21" s="12">
        <v>77.80952380952381</v>
      </c>
      <c r="AF21" s="12">
        <v>62.714285714285715</v>
      </c>
      <c r="AG21" s="12">
        <v>39.857142857142854</v>
      </c>
      <c r="AH21" s="12">
        <v>49.80952380952381</v>
      </c>
      <c r="AI21" s="12">
        <v>111.61904761904762</v>
      </c>
      <c r="AJ21" s="12">
        <v>19.095238095238095</v>
      </c>
      <c r="AK21" s="12">
        <v>7.7142857142857144</v>
      </c>
      <c r="AL21" s="12">
        <v>13.80952380952381</v>
      </c>
      <c r="AM21" s="12">
        <v>97.095238095238102</v>
      </c>
      <c r="AN21" s="12">
        <v>450.76190476190476</v>
      </c>
      <c r="AO21" s="12">
        <v>16.61904761904762</v>
      </c>
      <c r="AP21" s="12">
        <v>20.476190476190474</v>
      </c>
      <c r="AQ21" s="12">
        <v>67.904761904761898</v>
      </c>
      <c r="AR21" s="12">
        <v>21.38095238095238</v>
      </c>
      <c r="AS21" s="13">
        <v>5815.0476190476193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20.238095238095237</v>
      </c>
      <c r="C22" s="12">
        <v>30.80952380952381</v>
      </c>
      <c r="D22" s="12">
        <v>21.238095238095237</v>
      </c>
      <c r="E22" s="12">
        <v>16.857142857142858</v>
      </c>
      <c r="F22" s="12">
        <v>180.28571428571428</v>
      </c>
      <c r="G22" s="12">
        <v>28.095238095238095</v>
      </c>
      <c r="H22" s="12">
        <v>121</v>
      </c>
      <c r="I22" s="12">
        <v>358.04761904761904</v>
      </c>
      <c r="J22" s="12">
        <v>418.71428571428572</v>
      </c>
      <c r="K22" s="12">
        <v>23.80952380952381</v>
      </c>
      <c r="L22" s="12">
        <v>28.142857142857142</v>
      </c>
      <c r="M22" s="12">
        <v>103.61904761904762</v>
      </c>
      <c r="N22" s="12">
        <v>24.904761904761905</v>
      </c>
      <c r="O22" s="12">
        <v>11.571428571428571</v>
      </c>
      <c r="P22" s="12">
        <v>18.761904761904763</v>
      </c>
      <c r="Q22" s="12">
        <v>10.333333333333334</v>
      </c>
      <c r="R22" s="12">
        <v>20.428571428571427</v>
      </c>
      <c r="S22" s="12">
        <v>29.61904761904762</v>
      </c>
      <c r="T22" s="12">
        <v>144.76190476190476</v>
      </c>
      <c r="U22" s="12">
        <v>9.6190476190476186</v>
      </c>
      <c r="V22" s="12">
        <v>138.85714285714286</v>
      </c>
      <c r="W22" s="12">
        <v>62.333333333333336</v>
      </c>
      <c r="X22" s="12">
        <v>49.095238095238095</v>
      </c>
      <c r="Y22" s="12">
        <v>120.9047619047619</v>
      </c>
      <c r="Z22" s="12">
        <v>14.142857142857142</v>
      </c>
      <c r="AA22" s="12">
        <v>1425.3333333333333</v>
      </c>
      <c r="AB22" s="12">
        <v>1332.8095238095239</v>
      </c>
      <c r="AC22" s="12">
        <v>550.47619047619048</v>
      </c>
      <c r="AD22" s="12">
        <v>456.14285714285717</v>
      </c>
      <c r="AE22" s="12">
        <v>94.80952380952381</v>
      </c>
      <c r="AF22" s="12">
        <v>41.19047619047619</v>
      </c>
      <c r="AG22" s="12">
        <v>48.238095238095241</v>
      </c>
      <c r="AH22" s="12">
        <v>35.38095238095238</v>
      </c>
      <c r="AI22" s="12">
        <v>122.76190476190476</v>
      </c>
      <c r="AJ22" s="12">
        <v>14.952380952380953</v>
      </c>
      <c r="AK22" s="12">
        <v>7.0952380952380949</v>
      </c>
      <c r="AL22" s="12">
        <v>8.5714285714285712</v>
      </c>
      <c r="AM22" s="12">
        <v>47.666666666666664</v>
      </c>
      <c r="AN22" s="12">
        <v>174.47619047619048</v>
      </c>
      <c r="AO22" s="12">
        <v>18.428571428571427</v>
      </c>
      <c r="AP22" s="12">
        <v>25</v>
      </c>
      <c r="AQ22" s="12">
        <v>101.33333333333333</v>
      </c>
      <c r="AR22" s="12">
        <v>24.857142857142858</v>
      </c>
      <c r="AS22" s="13">
        <v>6535.7142857142871</v>
      </c>
      <c r="AT22" s="14"/>
      <c r="AV22" s="17" t="s">
        <v>43</v>
      </c>
      <c r="AW22" s="22">
        <f>AW12</f>
        <v>5997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23.857142857142858</v>
      </c>
      <c r="C23" s="12">
        <v>43</v>
      </c>
      <c r="D23" s="12">
        <v>27.714285714285715</v>
      </c>
      <c r="E23" s="12">
        <v>24.80952380952381</v>
      </c>
      <c r="F23" s="12">
        <v>174</v>
      </c>
      <c r="G23" s="12">
        <v>35.714285714285715</v>
      </c>
      <c r="H23" s="12">
        <v>144.23809523809524</v>
      </c>
      <c r="I23" s="12">
        <v>268.09523809523807</v>
      </c>
      <c r="J23" s="12">
        <v>346.90476190476193</v>
      </c>
      <c r="K23" s="12">
        <v>32.38095238095238</v>
      </c>
      <c r="L23" s="12">
        <v>52.38095238095238</v>
      </c>
      <c r="M23" s="12">
        <v>104.38095238095238</v>
      </c>
      <c r="N23" s="12">
        <v>28.19047619047619</v>
      </c>
      <c r="O23" s="12">
        <v>19.61904761904762</v>
      </c>
      <c r="P23" s="12">
        <v>27</v>
      </c>
      <c r="Q23" s="12">
        <v>17.666666666666668</v>
      </c>
      <c r="R23" s="12">
        <v>18.61904761904762</v>
      </c>
      <c r="S23" s="12">
        <v>24.571428571428573</v>
      </c>
      <c r="T23" s="12">
        <v>475.90476190476193</v>
      </c>
      <c r="U23" s="12">
        <v>149.61904761904762</v>
      </c>
      <c r="V23" s="12">
        <v>11.619047619047619</v>
      </c>
      <c r="W23" s="12">
        <v>85.571428571428569</v>
      </c>
      <c r="X23" s="12">
        <v>79.047619047619051</v>
      </c>
      <c r="Y23" s="12">
        <v>192.66666666666666</v>
      </c>
      <c r="Z23" s="12">
        <v>17.19047619047619</v>
      </c>
      <c r="AA23" s="12">
        <v>1156.5714285714287</v>
      </c>
      <c r="AB23" s="12">
        <v>1080.1904761904761</v>
      </c>
      <c r="AC23" s="12">
        <v>502.61904761904759</v>
      </c>
      <c r="AD23" s="12">
        <v>368.09523809523807</v>
      </c>
      <c r="AE23" s="12">
        <v>70.285714285714292</v>
      </c>
      <c r="AF23" s="12">
        <v>57.047619047619051</v>
      </c>
      <c r="AG23" s="12">
        <v>49.285714285714285</v>
      </c>
      <c r="AH23" s="12">
        <v>31</v>
      </c>
      <c r="AI23" s="12">
        <v>103.33333333333333</v>
      </c>
      <c r="AJ23" s="12">
        <v>20.38095238095238</v>
      </c>
      <c r="AK23" s="12">
        <v>9</v>
      </c>
      <c r="AL23" s="12">
        <v>9</v>
      </c>
      <c r="AM23" s="12">
        <v>88.238095238095241</v>
      </c>
      <c r="AN23" s="12">
        <v>264.23809523809524</v>
      </c>
      <c r="AO23" s="12">
        <v>20.61904761904762</v>
      </c>
      <c r="AP23" s="12">
        <v>18</v>
      </c>
      <c r="AQ23" s="12">
        <v>117.9047619047619</v>
      </c>
      <c r="AR23" s="12">
        <v>25.714285714285715</v>
      </c>
      <c r="AS23" s="13">
        <v>6416.2857142857147</v>
      </c>
      <c r="AT23" s="14"/>
      <c r="AV23" s="17" t="s">
        <v>44</v>
      </c>
      <c r="AW23" s="22">
        <f>AW13+AX12</f>
        <v>31118.142857142855</v>
      </c>
      <c r="AX23" s="22">
        <f>AX13</f>
        <v>2206.8571428571431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9.4761904761904763</v>
      </c>
      <c r="C24" s="12">
        <v>11.19047619047619</v>
      </c>
      <c r="D24" s="12">
        <v>10.666666666666666</v>
      </c>
      <c r="E24" s="12">
        <v>11.142857142857142</v>
      </c>
      <c r="F24" s="12">
        <v>99.80952380952381</v>
      </c>
      <c r="G24" s="12">
        <v>14.619047619047619</v>
      </c>
      <c r="H24" s="12">
        <v>47.80952380952381</v>
      </c>
      <c r="I24" s="12">
        <v>153.1904761904762</v>
      </c>
      <c r="J24" s="12">
        <v>204.61904761904762</v>
      </c>
      <c r="K24" s="12">
        <v>18.38095238095238</v>
      </c>
      <c r="L24" s="12">
        <v>29.904761904761905</v>
      </c>
      <c r="M24" s="12">
        <v>54.904761904761905</v>
      </c>
      <c r="N24" s="12">
        <v>7.2857142857142856</v>
      </c>
      <c r="O24" s="12">
        <v>7.6190476190476186</v>
      </c>
      <c r="P24" s="12">
        <v>7.7142857142857144</v>
      </c>
      <c r="Q24" s="12">
        <v>5.4761904761904763</v>
      </c>
      <c r="R24" s="12">
        <v>3.5238095238095237</v>
      </c>
      <c r="S24" s="12">
        <v>7.5238095238095237</v>
      </c>
      <c r="T24" s="12">
        <v>162.9047619047619</v>
      </c>
      <c r="U24" s="12">
        <v>87.523809523809518</v>
      </c>
      <c r="V24" s="12">
        <v>109.19047619047619</v>
      </c>
      <c r="W24" s="12">
        <v>8.6666666666666661</v>
      </c>
      <c r="X24" s="12">
        <v>29.714285714285715</v>
      </c>
      <c r="Y24" s="12">
        <v>94.952380952380949</v>
      </c>
      <c r="Z24" s="12">
        <v>3.7619047619047619</v>
      </c>
      <c r="AA24" s="12">
        <v>862.28571428571433</v>
      </c>
      <c r="AB24" s="12">
        <v>746.90476190476193</v>
      </c>
      <c r="AC24" s="12">
        <v>270.8095238095238</v>
      </c>
      <c r="AD24" s="12">
        <v>243.8095238095238</v>
      </c>
      <c r="AE24" s="12">
        <v>33.952380952380949</v>
      </c>
      <c r="AF24" s="12">
        <v>23.333333333333332</v>
      </c>
      <c r="AG24" s="12">
        <v>23.857142857142858</v>
      </c>
      <c r="AH24" s="12">
        <v>15.80952380952381</v>
      </c>
      <c r="AI24" s="12">
        <v>47.476190476190474</v>
      </c>
      <c r="AJ24" s="12">
        <v>3.6190476190476191</v>
      </c>
      <c r="AK24" s="12">
        <v>1.6190476190476191</v>
      </c>
      <c r="AL24" s="12">
        <v>1.4761904761904763</v>
      </c>
      <c r="AM24" s="12">
        <v>18.61904761904762</v>
      </c>
      <c r="AN24" s="12">
        <v>42.714285714285715</v>
      </c>
      <c r="AO24" s="12">
        <v>1.5238095238095237</v>
      </c>
      <c r="AP24" s="12">
        <v>8.9047619047619051</v>
      </c>
      <c r="AQ24" s="12">
        <v>55.523809523809526</v>
      </c>
      <c r="AR24" s="12">
        <v>11.761904761904763</v>
      </c>
      <c r="AS24" s="13">
        <v>3615.5714285714289</v>
      </c>
      <c r="AT24" s="14"/>
      <c r="AV24" s="17" t="s">
        <v>45</v>
      </c>
      <c r="AW24" s="22">
        <f>AW14+AY12</f>
        <v>71494.380952380947</v>
      </c>
      <c r="AX24" s="22">
        <f>AX14+AY13</f>
        <v>7678.7619047619064</v>
      </c>
      <c r="AY24" s="22">
        <f>AY14</f>
        <v>10941.142857142853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11.761904761904763</v>
      </c>
      <c r="C25" s="12">
        <v>18.238095238095237</v>
      </c>
      <c r="D25" s="12">
        <v>15.142857142857142</v>
      </c>
      <c r="E25" s="12">
        <v>12.19047619047619</v>
      </c>
      <c r="F25" s="12">
        <v>76.142857142857139</v>
      </c>
      <c r="G25" s="12">
        <v>13.476190476190476</v>
      </c>
      <c r="H25" s="12">
        <v>50.523809523809526</v>
      </c>
      <c r="I25" s="12">
        <v>106.85714285714286</v>
      </c>
      <c r="J25" s="12">
        <v>162.61904761904762</v>
      </c>
      <c r="K25" s="12">
        <v>16.238095238095237</v>
      </c>
      <c r="L25" s="12">
        <v>36.904761904761905</v>
      </c>
      <c r="M25" s="12">
        <v>41.19047619047619</v>
      </c>
      <c r="N25" s="12">
        <v>11.571428571428571</v>
      </c>
      <c r="O25" s="12">
        <v>6.1904761904761907</v>
      </c>
      <c r="P25" s="12">
        <v>8.4285714285714288</v>
      </c>
      <c r="Q25" s="12">
        <v>5.1904761904761907</v>
      </c>
      <c r="R25" s="12">
        <v>4.9523809523809526</v>
      </c>
      <c r="S25" s="12">
        <v>10.142857142857142</v>
      </c>
      <c r="T25" s="12">
        <v>83.61904761904762</v>
      </c>
      <c r="U25" s="12">
        <v>55.571428571428569</v>
      </c>
      <c r="V25" s="12">
        <v>78</v>
      </c>
      <c r="W25" s="12">
        <v>30.38095238095238</v>
      </c>
      <c r="X25" s="12">
        <v>6.9523809523809526</v>
      </c>
      <c r="Y25" s="12">
        <v>100.71428571428571</v>
      </c>
      <c r="Z25" s="12">
        <v>5</v>
      </c>
      <c r="AA25" s="12">
        <v>723.23809523809518</v>
      </c>
      <c r="AB25" s="12">
        <v>650.52380952380952</v>
      </c>
      <c r="AC25" s="12">
        <v>239.52380952380952</v>
      </c>
      <c r="AD25" s="12">
        <v>207.57142857142858</v>
      </c>
      <c r="AE25" s="12">
        <v>33.61904761904762</v>
      </c>
      <c r="AF25" s="12">
        <v>19.047619047619047</v>
      </c>
      <c r="AG25" s="12">
        <v>19.714285714285715</v>
      </c>
      <c r="AH25" s="12">
        <v>17.333333333333332</v>
      </c>
      <c r="AI25" s="12">
        <v>37.428571428571431</v>
      </c>
      <c r="AJ25" s="12">
        <v>4.0476190476190474</v>
      </c>
      <c r="AK25" s="12">
        <v>2.0952380952380953</v>
      </c>
      <c r="AL25" s="12">
        <v>3.2857142857142856</v>
      </c>
      <c r="AM25" s="12">
        <v>12.761904761904763</v>
      </c>
      <c r="AN25" s="12">
        <v>29.047619047619047</v>
      </c>
      <c r="AO25" s="12">
        <v>2.8571428571428572</v>
      </c>
      <c r="AP25" s="12">
        <v>8.1904761904761898</v>
      </c>
      <c r="AQ25" s="12">
        <v>42.761904761904759</v>
      </c>
      <c r="AR25" s="12">
        <v>12</v>
      </c>
      <c r="AS25" s="13">
        <v>3033.0476190476193</v>
      </c>
      <c r="AT25" s="14"/>
      <c r="AV25" s="17" t="s">
        <v>46</v>
      </c>
      <c r="AW25" s="22">
        <f>AW15+AZ12</f>
        <v>26354.142857142862</v>
      </c>
      <c r="AX25" s="22">
        <f>AX15+AZ13</f>
        <v>12729.428571428572</v>
      </c>
      <c r="AY25" s="22">
        <f>AY15+AZ14</f>
        <v>6570.0952380952367</v>
      </c>
      <c r="AZ25" s="22">
        <f>AZ15</f>
        <v>8143.9523809523807</v>
      </c>
      <c r="BA25" s="22"/>
      <c r="BB25" s="22"/>
      <c r="BC25" s="23"/>
      <c r="BD25" s="22"/>
    </row>
    <row r="26" spans="1:56">
      <c r="A26" s="1" t="s">
        <v>23</v>
      </c>
      <c r="B26" s="12">
        <v>19.666666666666668</v>
      </c>
      <c r="C26" s="12">
        <v>36.571428571428569</v>
      </c>
      <c r="D26" s="12">
        <v>35.666666666666664</v>
      </c>
      <c r="E26" s="12">
        <v>24.666666666666668</v>
      </c>
      <c r="F26" s="12">
        <v>79.857142857142861</v>
      </c>
      <c r="G26" s="12">
        <v>22</v>
      </c>
      <c r="H26" s="12">
        <v>79.238095238095241</v>
      </c>
      <c r="I26" s="12">
        <v>168.85714285714286</v>
      </c>
      <c r="J26" s="12">
        <v>230.42857142857142</v>
      </c>
      <c r="K26" s="12">
        <v>51.428571428571431</v>
      </c>
      <c r="L26" s="12">
        <v>72.857142857142861</v>
      </c>
      <c r="M26" s="12">
        <v>79.952380952380949</v>
      </c>
      <c r="N26" s="12">
        <v>21.333333333333332</v>
      </c>
      <c r="O26" s="12">
        <v>20.428571428571427</v>
      </c>
      <c r="P26" s="12">
        <v>18.523809523809526</v>
      </c>
      <c r="Q26" s="12">
        <v>12.19047619047619</v>
      </c>
      <c r="R26" s="12">
        <v>10.571428571428571</v>
      </c>
      <c r="S26" s="12">
        <v>32.571428571428569</v>
      </c>
      <c r="T26" s="12">
        <v>108.38095238095238</v>
      </c>
      <c r="U26" s="12">
        <v>125.52380952380952</v>
      </c>
      <c r="V26" s="12">
        <v>195</v>
      </c>
      <c r="W26" s="12">
        <v>99.714285714285708</v>
      </c>
      <c r="X26" s="12">
        <v>101.71428571428571</v>
      </c>
      <c r="Y26" s="12">
        <v>15.571428571428571</v>
      </c>
      <c r="Z26" s="12">
        <v>32.38095238095238</v>
      </c>
      <c r="AA26" s="12">
        <v>1069.2857142857142</v>
      </c>
      <c r="AB26" s="12">
        <v>1057.2380952380952</v>
      </c>
      <c r="AC26" s="12">
        <v>588.19047619047615</v>
      </c>
      <c r="AD26" s="12">
        <v>528.14285714285711</v>
      </c>
      <c r="AE26" s="12">
        <v>164.14285714285714</v>
      </c>
      <c r="AF26" s="12">
        <v>104.19047619047619</v>
      </c>
      <c r="AG26" s="12">
        <v>46.857142857142854</v>
      </c>
      <c r="AH26" s="12">
        <v>56.428571428571431</v>
      </c>
      <c r="AI26" s="12">
        <v>70.476190476190482</v>
      </c>
      <c r="AJ26" s="12">
        <v>6.1904761904761907</v>
      </c>
      <c r="AK26" s="12">
        <v>10.571428571428571</v>
      </c>
      <c r="AL26" s="12">
        <v>14.285714285714286</v>
      </c>
      <c r="AM26" s="12">
        <v>24.714285714285715</v>
      </c>
      <c r="AN26" s="12">
        <v>54.714285714285715</v>
      </c>
      <c r="AO26" s="12">
        <v>7.666666666666667</v>
      </c>
      <c r="AP26" s="12">
        <v>10</v>
      </c>
      <c r="AQ26" s="12">
        <v>83.095238095238102</v>
      </c>
      <c r="AR26" s="12">
        <v>24.285714285714285</v>
      </c>
      <c r="AS26" s="13">
        <v>5615.5714285714294</v>
      </c>
      <c r="AT26" s="14"/>
      <c r="AV26" s="9" t="s">
        <v>47</v>
      </c>
      <c r="AW26" s="22">
        <f>AW16+BA12</f>
        <v>39340.238095238106</v>
      </c>
      <c r="AX26" s="22">
        <f>AX16+BA13</f>
        <v>10053.809523809523</v>
      </c>
      <c r="AY26" s="22">
        <f>AY16+BA14</f>
        <v>4756.6190476190468</v>
      </c>
      <c r="AZ26" s="22">
        <f>AZ16+BA15</f>
        <v>3568.6666666666679</v>
      </c>
      <c r="BA26" s="22">
        <f>BA16</f>
        <v>6786.3809523809532</v>
      </c>
      <c r="BB26" s="22"/>
      <c r="BC26" s="22"/>
      <c r="BD26" s="22"/>
    </row>
    <row r="27" spans="1:56">
      <c r="A27" s="1" t="s">
        <v>24</v>
      </c>
      <c r="B27" s="12">
        <v>31.80952380952381</v>
      </c>
      <c r="C27" s="12">
        <v>53.61904761904762</v>
      </c>
      <c r="D27" s="12">
        <v>13.857142857142858</v>
      </c>
      <c r="E27" s="12">
        <v>14.428571428571429</v>
      </c>
      <c r="F27" s="12">
        <v>77.904761904761898</v>
      </c>
      <c r="G27" s="12">
        <v>39.761904761904759</v>
      </c>
      <c r="H27" s="12">
        <v>80.285714285714292</v>
      </c>
      <c r="I27" s="12">
        <v>59.047619047619051</v>
      </c>
      <c r="J27" s="12">
        <v>116</v>
      </c>
      <c r="K27" s="12">
        <v>56.80952380952381</v>
      </c>
      <c r="L27" s="12">
        <v>145.9047619047619</v>
      </c>
      <c r="M27" s="12">
        <v>123.0952380952381</v>
      </c>
      <c r="N27" s="12">
        <v>39.952380952380949</v>
      </c>
      <c r="O27" s="12">
        <v>56.142857142857146</v>
      </c>
      <c r="P27" s="12">
        <v>44.095238095238095</v>
      </c>
      <c r="Q27" s="12">
        <v>24.904761904761905</v>
      </c>
      <c r="R27" s="12">
        <v>16.714285714285715</v>
      </c>
      <c r="S27" s="12">
        <v>29.047619047619047</v>
      </c>
      <c r="T27" s="12">
        <v>20.333333333333332</v>
      </c>
      <c r="U27" s="12">
        <v>12.80952380952381</v>
      </c>
      <c r="V27" s="12">
        <v>14.80952380952381</v>
      </c>
      <c r="W27" s="12">
        <v>3.6190476190476191</v>
      </c>
      <c r="X27" s="12">
        <v>5.9047619047619051</v>
      </c>
      <c r="Y27" s="12">
        <v>29.666666666666668</v>
      </c>
      <c r="Z27" s="12">
        <v>9.4761904761904763</v>
      </c>
      <c r="AA27" s="12">
        <v>1355.4761904761904</v>
      </c>
      <c r="AB27" s="12">
        <v>1055.8095238095239</v>
      </c>
      <c r="AC27" s="12">
        <v>670.52380952380952</v>
      </c>
      <c r="AD27" s="12">
        <v>504.09523809523807</v>
      </c>
      <c r="AE27" s="12">
        <v>164.61904761904762</v>
      </c>
      <c r="AF27" s="12">
        <v>117.04761904761905</v>
      </c>
      <c r="AG27" s="12">
        <v>31.761904761904763</v>
      </c>
      <c r="AH27" s="12">
        <v>63.80952380952381</v>
      </c>
      <c r="AI27" s="12">
        <v>82.666666666666671</v>
      </c>
      <c r="AJ27" s="12">
        <v>10</v>
      </c>
      <c r="AK27" s="12">
        <v>13.142857142857142</v>
      </c>
      <c r="AL27" s="12">
        <v>30.095238095238095</v>
      </c>
      <c r="AM27" s="12">
        <v>4.1428571428571432</v>
      </c>
      <c r="AN27" s="12">
        <v>47.80952380952381</v>
      </c>
      <c r="AO27" s="12">
        <v>9.5238095238095237</v>
      </c>
      <c r="AP27" s="12">
        <v>11.714285714285714</v>
      </c>
      <c r="AQ27" s="12">
        <v>34.142857142857146</v>
      </c>
      <c r="AR27" s="12">
        <v>17.238095238095237</v>
      </c>
      <c r="AS27" s="13">
        <v>5343.6190476190468</v>
      </c>
      <c r="AT27" s="14"/>
      <c r="AV27" s="9" t="s">
        <v>48</v>
      </c>
      <c r="AW27" s="22">
        <f>AW17+BB12</f>
        <v>45846.380952380947</v>
      </c>
      <c r="AX27" s="22">
        <f>AX17+BB13</f>
        <v>18470.476190476191</v>
      </c>
      <c r="AY27" s="22">
        <f>AY17+BB14</f>
        <v>7015.0952380952403</v>
      </c>
      <c r="AZ27" s="22">
        <f>AZ17+BB15</f>
        <v>9376.9523809523816</v>
      </c>
      <c r="BA27" s="22">
        <f>BA17+BB16</f>
        <v>4029.6190476190486</v>
      </c>
      <c r="BB27" s="22">
        <f>BB17</f>
        <v>15560.428571428565</v>
      </c>
      <c r="BC27" s="22"/>
      <c r="BD27" s="22"/>
    </row>
    <row r="28" spans="1:56">
      <c r="A28" s="1" t="s">
        <v>25</v>
      </c>
      <c r="B28" s="12">
        <v>308.09523809523807</v>
      </c>
      <c r="C28" s="12">
        <v>894.33333333333337</v>
      </c>
      <c r="D28" s="12">
        <v>599.52380952380952</v>
      </c>
      <c r="E28" s="12">
        <v>587.90476190476193</v>
      </c>
      <c r="F28" s="12">
        <v>1021.0952380952381</v>
      </c>
      <c r="G28" s="12">
        <v>595.66666666666663</v>
      </c>
      <c r="H28" s="12">
        <v>992.04761904761904</v>
      </c>
      <c r="I28" s="12">
        <v>935.42857142857144</v>
      </c>
      <c r="J28" s="12">
        <v>1286.7619047619048</v>
      </c>
      <c r="K28" s="12">
        <v>761.14285714285711</v>
      </c>
      <c r="L28" s="12">
        <v>872.47619047619048</v>
      </c>
      <c r="M28" s="12">
        <v>661.42857142857144</v>
      </c>
      <c r="N28" s="12">
        <v>783.71428571428567</v>
      </c>
      <c r="O28" s="12">
        <v>683.04761904761904</v>
      </c>
      <c r="P28" s="12">
        <v>503.47619047619048</v>
      </c>
      <c r="Q28" s="12">
        <v>414.61904761904759</v>
      </c>
      <c r="R28" s="12">
        <v>692.80952380952385</v>
      </c>
      <c r="S28" s="12">
        <v>1449.0952380952381</v>
      </c>
      <c r="T28" s="12">
        <v>938.47619047619048</v>
      </c>
      <c r="U28" s="12">
        <v>1696.8095238095239</v>
      </c>
      <c r="V28" s="12">
        <v>1361</v>
      </c>
      <c r="W28" s="12">
        <v>927.52380952380952</v>
      </c>
      <c r="X28" s="12">
        <v>779.09523809523807</v>
      </c>
      <c r="Y28" s="12">
        <v>1061.2380952380952</v>
      </c>
      <c r="Z28" s="12">
        <v>1487.2857142857142</v>
      </c>
      <c r="AA28" s="12">
        <v>120.57142857142857</v>
      </c>
      <c r="AB28" s="12">
        <v>145.8095238095238</v>
      </c>
      <c r="AC28" s="12">
        <v>587.33333333333337</v>
      </c>
      <c r="AD28" s="12">
        <v>532.28571428571433</v>
      </c>
      <c r="AE28" s="12">
        <v>1036.2857142857142</v>
      </c>
      <c r="AF28" s="12">
        <v>1597.1428571428571</v>
      </c>
      <c r="AG28" s="12">
        <v>1197.1428571428571</v>
      </c>
      <c r="AH28" s="12">
        <v>1818.6190476190477</v>
      </c>
      <c r="AI28" s="12">
        <v>1143.2857142857142</v>
      </c>
      <c r="AJ28" s="12">
        <v>668.71428571428567</v>
      </c>
      <c r="AK28" s="12">
        <v>553.19047619047615</v>
      </c>
      <c r="AL28" s="12">
        <v>2014.1428571428571</v>
      </c>
      <c r="AM28" s="12">
        <v>489.33333333333331</v>
      </c>
      <c r="AN28" s="12">
        <v>766.66666666666663</v>
      </c>
      <c r="AO28" s="12">
        <v>578.47619047619048</v>
      </c>
      <c r="AP28" s="12">
        <v>406.09523809523807</v>
      </c>
      <c r="AQ28" s="12">
        <v>475.61904761904759</v>
      </c>
      <c r="AR28" s="12">
        <v>708.04761904761904</v>
      </c>
      <c r="AS28" s="13">
        <v>37132.857142857138</v>
      </c>
      <c r="AT28" s="14"/>
      <c r="AV28" s="9" t="s">
        <v>58</v>
      </c>
      <c r="AW28" s="22">
        <f>AW18+BC12</f>
        <v>17670.857142857141</v>
      </c>
      <c r="AX28" s="22">
        <f>AX18+BC13</f>
        <v>1806.1904761904761</v>
      </c>
      <c r="AY28" s="22">
        <f>AY18+BC14</f>
        <v>5772.2857142857138</v>
      </c>
      <c r="AZ28" s="22">
        <f>AZ18+BC15</f>
        <v>1696.9047619047617</v>
      </c>
      <c r="BA28" s="22">
        <f>BA18+BC16</f>
        <v>2001.1904761904761</v>
      </c>
      <c r="BB28" s="22">
        <f>SUM(BB18,BC17)</f>
        <v>1711.5714285714289</v>
      </c>
      <c r="BC28" s="22">
        <f>BC18</f>
        <v>1298.047619047619</v>
      </c>
      <c r="BD28" s="22">
        <f>SUM(AW22:BC28)</f>
        <v>379995.61904761911</v>
      </c>
    </row>
    <row r="29" spans="1:56">
      <c r="A29" s="1" t="s">
        <v>26</v>
      </c>
      <c r="B29" s="12">
        <v>287.23809523809524</v>
      </c>
      <c r="C29" s="12">
        <v>823.23809523809518</v>
      </c>
      <c r="D29" s="12">
        <v>561.38095238095241</v>
      </c>
      <c r="E29" s="12">
        <v>547.28571428571433</v>
      </c>
      <c r="F29" s="12">
        <v>775.47619047619048</v>
      </c>
      <c r="G29" s="12">
        <v>550.71428571428567</v>
      </c>
      <c r="H29" s="12">
        <v>933.52380952380952</v>
      </c>
      <c r="I29" s="12">
        <v>699.66666666666663</v>
      </c>
      <c r="J29" s="12">
        <v>939.38095238095241</v>
      </c>
      <c r="K29" s="12">
        <v>664.61904761904759</v>
      </c>
      <c r="L29" s="12">
        <v>806.04761904761904</v>
      </c>
      <c r="M29" s="12">
        <v>484.23809523809524</v>
      </c>
      <c r="N29" s="12">
        <v>636.85714285714289</v>
      </c>
      <c r="O29" s="12">
        <v>595</v>
      </c>
      <c r="P29" s="12">
        <v>402.52380952380952</v>
      </c>
      <c r="Q29" s="12">
        <v>379.85714285714283</v>
      </c>
      <c r="R29" s="12">
        <v>582</v>
      </c>
      <c r="S29" s="12">
        <v>1098.7619047619048</v>
      </c>
      <c r="T29" s="12">
        <v>785.09523809523807</v>
      </c>
      <c r="U29" s="12">
        <v>1313.4285714285713</v>
      </c>
      <c r="V29" s="12">
        <v>1021</v>
      </c>
      <c r="W29" s="12">
        <v>675.38095238095241</v>
      </c>
      <c r="X29" s="12">
        <v>556.71428571428567</v>
      </c>
      <c r="Y29" s="12">
        <v>910.42857142857144</v>
      </c>
      <c r="Z29" s="12">
        <v>1114.952380952381</v>
      </c>
      <c r="AA29" s="12">
        <v>159.14285714285714</v>
      </c>
      <c r="AB29" s="12">
        <v>98.142857142857139</v>
      </c>
      <c r="AC29" s="12">
        <v>283.47619047619048</v>
      </c>
      <c r="AD29" s="12">
        <v>557.90476190476193</v>
      </c>
      <c r="AE29" s="12">
        <v>1409.8095238095239</v>
      </c>
      <c r="AF29" s="12">
        <v>2340.9047619047619</v>
      </c>
      <c r="AG29" s="12">
        <v>1805.4761904761904</v>
      </c>
      <c r="AH29" s="12">
        <v>3460.8571428571427</v>
      </c>
      <c r="AI29" s="12">
        <v>1465.6190476190477</v>
      </c>
      <c r="AJ29" s="12">
        <v>877.23809523809518</v>
      </c>
      <c r="AK29" s="12">
        <v>481.76190476190476</v>
      </c>
      <c r="AL29" s="12">
        <v>1433.5238095238096</v>
      </c>
      <c r="AM29" s="12">
        <v>388.57142857142856</v>
      </c>
      <c r="AN29" s="12">
        <v>605.42857142857144</v>
      </c>
      <c r="AO29" s="12">
        <v>691.33333333333337</v>
      </c>
      <c r="AP29" s="12">
        <v>501.52380952380952</v>
      </c>
      <c r="AQ29" s="12">
        <v>448.09523809523807</v>
      </c>
      <c r="AR29" s="12">
        <v>940.42857142857144</v>
      </c>
      <c r="AS29" s="13">
        <v>36094.047619047626</v>
      </c>
      <c r="AT29" s="14"/>
      <c r="AW29" s="15"/>
    </row>
    <row r="30" spans="1:56">
      <c r="A30" s="1" t="s">
        <v>27</v>
      </c>
      <c r="B30" s="12">
        <v>266.57142857142856</v>
      </c>
      <c r="C30" s="12">
        <v>596.76190476190482</v>
      </c>
      <c r="D30" s="12">
        <v>302.71428571428572</v>
      </c>
      <c r="E30" s="12">
        <v>312.23809523809524</v>
      </c>
      <c r="F30" s="12">
        <v>884.90476190476193</v>
      </c>
      <c r="G30" s="12">
        <v>345.1904761904762</v>
      </c>
      <c r="H30" s="12">
        <v>686.04761904761904</v>
      </c>
      <c r="I30" s="12">
        <v>523.28571428571433</v>
      </c>
      <c r="J30" s="12">
        <v>813.14285714285711</v>
      </c>
      <c r="K30" s="12">
        <v>518.04761904761904</v>
      </c>
      <c r="L30" s="12">
        <v>612.42857142857144</v>
      </c>
      <c r="M30" s="12">
        <v>570.71428571428567</v>
      </c>
      <c r="N30" s="12">
        <v>374.14285714285717</v>
      </c>
      <c r="O30" s="12">
        <v>368.1904761904762</v>
      </c>
      <c r="P30" s="12">
        <v>240</v>
      </c>
      <c r="Q30" s="12">
        <v>209.04761904761904</v>
      </c>
      <c r="R30" s="12">
        <v>289.95238095238096</v>
      </c>
      <c r="S30" s="12">
        <v>547.52380952380952</v>
      </c>
      <c r="T30" s="12">
        <v>361.1904761904762</v>
      </c>
      <c r="U30" s="12">
        <v>458.42857142857144</v>
      </c>
      <c r="V30" s="12">
        <v>423.76190476190476</v>
      </c>
      <c r="W30" s="12">
        <v>236.52380952380952</v>
      </c>
      <c r="X30" s="12">
        <v>197</v>
      </c>
      <c r="Y30" s="12">
        <v>477.04761904761904</v>
      </c>
      <c r="Z30" s="12">
        <v>623.80952380952385</v>
      </c>
      <c r="AA30" s="12">
        <v>816.52380952380952</v>
      </c>
      <c r="AB30" s="12">
        <v>412.95238095238096</v>
      </c>
      <c r="AC30" s="12">
        <v>159.76190476190476</v>
      </c>
      <c r="AD30" s="12">
        <v>510.09523809523807</v>
      </c>
      <c r="AE30" s="12">
        <v>1588.2380952380952</v>
      </c>
      <c r="AF30" s="12">
        <v>2148.7619047619046</v>
      </c>
      <c r="AG30" s="12">
        <v>1399.9047619047619</v>
      </c>
      <c r="AH30" s="12">
        <v>3499.7619047619046</v>
      </c>
      <c r="AI30" s="12">
        <v>1237.2857142857142</v>
      </c>
      <c r="AJ30" s="12">
        <v>587.76190476190482</v>
      </c>
      <c r="AK30" s="12">
        <v>204.52380952380952</v>
      </c>
      <c r="AL30" s="12">
        <v>767.57142857142856</v>
      </c>
      <c r="AM30" s="12">
        <v>206.8095238095238</v>
      </c>
      <c r="AN30" s="12">
        <v>398.1904761904762</v>
      </c>
      <c r="AO30" s="12">
        <v>434.38095238095241</v>
      </c>
      <c r="AP30" s="12">
        <v>324.57142857142856</v>
      </c>
      <c r="AQ30" s="12">
        <v>1360.3333333333333</v>
      </c>
      <c r="AR30" s="12">
        <v>607.33333333333337</v>
      </c>
      <c r="AS30" s="13">
        <v>27903.428571428569</v>
      </c>
      <c r="AT30" s="14"/>
      <c r="AW30" s="15"/>
    </row>
    <row r="31" spans="1:56">
      <c r="A31" s="1" t="s">
        <v>28</v>
      </c>
      <c r="B31" s="12">
        <v>204.71428571428572</v>
      </c>
      <c r="C31" s="12">
        <v>532.19047619047615</v>
      </c>
      <c r="D31" s="12">
        <v>295.47619047619048</v>
      </c>
      <c r="E31" s="12">
        <v>337.61904761904759</v>
      </c>
      <c r="F31" s="12">
        <v>631.33333333333337</v>
      </c>
      <c r="G31" s="12">
        <v>383.47619047619048</v>
      </c>
      <c r="H31" s="12">
        <v>634.85714285714289</v>
      </c>
      <c r="I31" s="12">
        <v>467.09523809523807</v>
      </c>
      <c r="J31" s="12">
        <v>609.47619047619048</v>
      </c>
      <c r="K31" s="12">
        <v>379.90476190476193</v>
      </c>
      <c r="L31" s="12">
        <v>543.09523809523807</v>
      </c>
      <c r="M31" s="12">
        <v>380.61904761904759</v>
      </c>
      <c r="N31" s="12">
        <v>360.38095238095241</v>
      </c>
      <c r="O31" s="12">
        <v>339.14285714285717</v>
      </c>
      <c r="P31" s="12">
        <v>211.28571428571428</v>
      </c>
      <c r="Q31" s="12">
        <v>214.61904761904762</v>
      </c>
      <c r="R31" s="12">
        <v>230.0952380952381</v>
      </c>
      <c r="S31" s="12">
        <v>385.57142857142856</v>
      </c>
      <c r="T31" s="12">
        <v>337.76190476190476</v>
      </c>
      <c r="U31" s="12">
        <v>403.23809523809524</v>
      </c>
      <c r="V31" s="12">
        <v>315.23809523809524</v>
      </c>
      <c r="W31" s="12">
        <v>218.38095238095238</v>
      </c>
      <c r="X31" s="12">
        <v>178.1904761904762</v>
      </c>
      <c r="Y31" s="12">
        <v>436.38095238095241</v>
      </c>
      <c r="Z31" s="12">
        <v>498.57142857142856</v>
      </c>
      <c r="AA31" s="12">
        <v>508.14285714285717</v>
      </c>
      <c r="AB31" s="12">
        <v>531.61904761904759</v>
      </c>
      <c r="AC31" s="12">
        <v>475.61904761904759</v>
      </c>
      <c r="AD31" s="12">
        <v>97.61904761904762</v>
      </c>
      <c r="AE31" s="12">
        <v>1063.4761904761904</v>
      </c>
      <c r="AF31" s="12">
        <v>1365.952380952381</v>
      </c>
      <c r="AG31" s="12">
        <v>895.09523809523807</v>
      </c>
      <c r="AH31" s="12">
        <v>2242.9047619047619</v>
      </c>
      <c r="AI31" s="12">
        <v>806.42857142857144</v>
      </c>
      <c r="AJ31" s="12">
        <v>448.95238095238096</v>
      </c>
      <c r="AK31" s="12">
        <v>176.23809523809524</v>
      </c>
      <c r="AL31" s="12">
        <v>553.90476190476193</v>
      </c>
      <c r="AM31" s="12">
        <v>176.95238095238096</v>
      </c>
      <c r="AN31" s="12">
        <v>394.33333333333331</v>
      </c>
      <c r="AO31" s="12">
        <v>351.90476190476193</v>
      </c>
      <c r="AP31" s="12">
        <v>264.42857142857144</v>
      </c>
      <c r="AQ31" s="12">
        <v>553.61904761904759</v>
      </c>
      <c r="AR31" s="12">
        <v>387.38095238095241</v>
      </c>
      <c r="AS31" s="13">
        <v>20823.285714285725</v>
      </c>
      <c r="AT31" s="14"/>
      <c r="AW31" s="15"/>
    </row>
    <row r="32" spans="1:56">
      <c r="A32" s="1">
        <v>16</v>
      </c>
      <c r="B32" s="12">
        <v>109.42857142857143</v>
      </c>
      <c r="C32" s="12">
        <v>122.61904761904762</v>
      </c>
      <c r="D32" s="12">
        <v>59.142857142857146</v>
      </c>
      <c r="E32" s="12">
        <v>105.28571428571429</v>
      </c>
      <c r="F32" s="12">
        <v>339.71428571428572</v>
      </c>
      <c r="G32" s="12">
        <v>147.1904761904762</v>
      </c>
      <c r="H32" s="12">
        <v>257.28571428571428</v>
      </c>
      <c r="I32" s="12">
        <v>202.0952380952381</v>
      </c>
      <c r="J32" s="12">
        <v>246.47619047619048</v>
      </c>
      <c r="K32" s="12">
        <v>135.33333333333334</v>
      </c>
      <c r="L32" s="12">
        <v>196.8095238095238</v>
      </c>
      <c r="M32" s="12">
        <v>129.14285714285714</v>
      </c>
      <c r="N32" s="12">
        <v>80.476190476190482</v>
      </c>
      <c r="O32" s="12">
        <v>71.80952380952381</v>
      </c>
      <c r="P32" s="12">
        <v>64.095238095238102</v>
      </c>
      <c r="Q32" s="12">
        <v>52.428571428571431</v>
      </c>
      <c r="R32" s="12">
        <v>40.857142857142854</v>
      </c>
      <c r="S32" s="12">
        <v>78.761904761904759</v>
      </c>
      <c r="T32" s="12">
        <v>71.761904761904759</v>
      </c>
      <c r="U32" s="12">
        <v>88.523809523809518</v>
      </c>
      <c r="V32" s="12">
        <v>68.428571428571431</v>
      </c>
      <c r="W32" s="12">
        <v>30.333333333333332</v>
      </c>
      <c r="X32" s="12">
        <v>30.238095238095237</v>
      </c>
      <c r="Y32" s="12">
        <v>144.1904761904762</v>
      </c>
      <c r="Z32" s="12">
        <v>162.33333333333334</v>
      </c>
      <c r="AA32" s="12">
        <v>992.80952380952385</v>
      </c>
      <c r="AB32" s="12">
        <v>1230.8571428571429</v>
      </c>
      <c r="AC32" s="12">
        <v>1933.7619047619048</v>
      </c>
      <c r="AD32" s="12">
        <v>1119.1904761904761</v>
      </c>
      <c r="AE32" s="12">
        <v>42.857142857142854</v>
      </c>
      <c r="AF32" s="12">
        <v>392.90476190476193</v>
      </c>
      <c r="AG32" s="12">
        <v>411.66666666666669</v>
      </c>
      <c r="AH32" s="12">
        <v>1162.8571428571429</v>
      </c>
      <c r="AI32" s="12">
        <v>300.8095238095238</v>
      </c>
      <c r="AJ32" s="12">
        <v>137</v>
      </c>
      <c r="AK32" s="12">
        <v>45.047619047619051</v>
      </c>
      <c r="AL32" s="12">
        <v>111.9047619047619</v>
      </c>
      <c r="AM32" s="12">
        <v>35.666666666666664</v>
      </c>
      <c r="AN32" s="12">
        <v>102.33333333333333</v>
      </c>
      <c r="AO32" s="12">
        <v>90.19047619047619</v>
      </c>
      <c r="AP32" s="12">
        <v>100.76190476190476</v>
      </c>
      <c r="AQ32" s="12">
        <v>186.04761904761904</v>
      </c>
      <c r="AR32" s="12">
        <v>137.71428571428572</v>
      </c>
      <c r="AS32" s="13">
        <v>11569.142857142855</v>
      </c>
      <c r="AT32" s="14"/>
      <c r="AW32" s="15"/>
    </row>
    <row r="33" spans="1:49">
      <c r="A33" s="1">
        <v>24</v>
      </c>
      <c r="B33" s="12">
        <v>105.76190476190476</v>
      </c>
      <c r="C33" s="12">
        <v>119.61904761904762</v>
      </c>
      <c r="D33" s="12">
        <v>43.714285714285715</v>
      </c>
      <c r="E33" s="12">
        <v>73.142857142857139</v>
      </c>
      <c r="F33" s="12">
        <v>316.28571428571428</v>
      </c>
      <c r="G33" s="12">
        <v>103.80952380952381</v>
      </c>
      <c r="H33" s="12">
        <v>180.95238095238096</v>
      </c>
      <c r="I33" s="12">
        <v>174.33333333333334</v>
      </c>
      <c r="J33" s="12">
        <v>242.42857142857142</v>
      </c>
      <c r="K33" s="12">
        <v>97.761904761904759</v>
      </c>
      <c r="L33" s="12">
        <v>162.38095238095238</v>
      </c>
      <c r="M33" s="12">
        <v>107.33333333333333</v>
      </c>
      <c r="N33" s="12">
        <v>59.142857142857146</v>
      </c>
      <c r="O33" s="12">
        <v>51.80952380952381</v>
      </c>
      <c r="P33" s="12">
        <v>43.047619047619051</v>
      </c>
      <c r="Q33" s="12">
        <v>28.571428571428573</v>
      </c>
      <c r="R33" s="12">
        <v>22.523809523809526</v>
      </c>
      <c r="S33" s="12">
        <v>38.761904761904759</v>
      </c>
      <c r="T33" s="12">
        <v>57.428571428571431</v>
      </c>
      <c r="U33" s="12">
        <v>38.238095238095241</v>
      </c>
      <c r="V33" s="12">
        <v>48.333333333333336</v>
      </c>
      <c r="W33" s="12">
        <v>21.904761904761905</v>
      </c>
      <c r="X33" s="12">
        <v>21.19047619047619</v>
      </c>
      <c r="Y33" s="12">
        <v>98.333333333333329</v>
      </c>
      <c r="Z33" s="12">
        <v>123.04761904761905</v>
      </c>
      <c r="AA33" s="12">
        <v>1397.3333333333333</v>
      </c>
      <c r="AB33" s="12">
        <v>1890.8095238095239</v>
      </c>
      <c r="AC33" s="12">
        <v>2565</v>
      </c>
      <c r="AD33" s="12">
        <v>1437.2380952380952</v>
      </c>
      <c r="AE33" s="12">
        <v>410.33333333333331</v>
      </c>
      <c r="AF33" s="12">
        <v>67.761904761904759</v>
      </c>
      <c r="AG33" s="12">
        <v>333.90476190476193</v>
      </c>
      <c r="AH33" s="12">
        <v>1214.047619047619</v>
      </c>
      <c r="AI33" s="12">
        <v>318.61904761904759</v>
      </c>
      <c r="AJ33" s="12">
        <v>155.14285714285714</v>
      </c>
      <c r="AK33" s="12">
        <v>21.285714285714285</v>
      </c>
      <c r="AL33" s="12">
        <v>63.523809523809526</v>
      </c>
      <c r="AM33" s="12">
        <v>24.571428571428573</v>
      </c>
      <c r="AN33" s="12">
        <v>94.523809523809518</v>
      </c>
      <c r="AO33" s="12">
        <v>98.19047619047619</v>
      </c>
      <c r="AP33" s="12">
        <v>125.9047619047619</v>
      </c>
      <c r="AQ33" s="12">
        <v>179.38095238095238</v>
      </c>
      <c r="AR33" s="12">
        <v>168.95238095238096</v>
      </c>
      <c r="AS33" s="13">
        <v>12946.380952380952</v>
      </c>
      <c r="AT33" s="14"/>
      <c r="AW33" s="15"/>
    </row>
    <row r="34" spans="1:49">
      <c r="A34" s="1" t="s">
        <v>29</v>
      </c>
      <c r="B34" s="12">
        <v>25.952380952380953</v>
      </c>
      <c r="C34" s="12">
        <v>50.333333333333336</v>
      </c>
      <c r="D34" s="12">
        <v>28.476190476190474</v>
      </c>
      <c r="E34" s="12">
        <v>27.047619047619047</v>
      </c>
      <c r="F34" s="12">
        <v>134.52380952380952</v>
      </c>
      <c r="G34" s="12">
        <v>29.714285714285715</v>
      </c>
      <c r="H34" s="12">
        <v>76.047619047619051</v>
      </c>
      <c r="I34" s="12">
        <v>115.76190476190476</v>
      </c>
      <c r="J34" s="12">
        <v>127.42857142857143</v>
      </c>
      <c r="K34" s="12">
        <v>47</v>
      </c>
      <c r="L34" s="12">
        <v>50.952380952380949</v>
      </c>
      <c r="M34" s="12">
        <v>56.238095238095241</v>
      </c>
      <c r="N34" s="12">
        <v>32.61904761904762</v>
      </c>
      <c r="O34" s="12">
        <v>26.047619047619047</v>
      </c>
      <c r="P34" s="12">
        <v>25.095238095238095</v>
      </c>
      <c r="Q34" s="12">
        <v>11.19047619047619</v>
      </c>
      <c r="R34" s="12">
        <v>15.523809523809524</v>
      </c>
      <c r="S34" s="12">
        <v>25.333333333333332</v>
      </c>
      <c r="T34" s="12">
        <v>35.952380952380949</v>
      </c>
      <c r="U34" s="12">
        <v>42.952380952380949</v>
      </c>
      <c r="V34" s="12">
        <v>46.238095238095241</v>
      </c>
      <c r="W34" s="12">
        <v>24.61904761904762</v>
      </c>
      <c r="X34" s="12">
        <v>19</v>
      </c>
      <c r="Y34" s="12">
        <v>44.19047619047619</v>
      </c>
      <c r="Z34" s="12">
        <v>39.904761904761905</v>
      </c>
      <c r="AA34" s="12">
        <v>1125.7619047619048</v>
      </c>
      <c r="AB34" s="12">
        <v>1393.047619047619</v>
      </c>
      <c r="AC34" s="12">
        <v>1724.0952380952381</v>
      </c>
      <c r="AD34" s="12">
        <v>827.42857142857144</v>
      </c>
      <c r="AE34" s="12">
        <v>392.04761904761904</v>
      </c>
      <c r="AF34" s="12">
        <v>349.09523809523807</v>
      </c>
      <c r="AG34" s="12">
        <v>50.476190476190474</v>
      </c>
      <c r="AH34" s="12">
        <v>275.1904761904762</v>
      </c>
      <c r="AI34" s="12">
        <v>77.571428571428569</v>
      </c>
      <c r="AJ34" s="12">
        <v>69.904761904761898</v>
      </c>
      <c r="AK34" s="12">
        <v>12.619047619047619</v>
      </c>
      <c r="AL34" s="12">
        <v>60.80952380952381</v>
      </c>
      <c r="AM34" s="12">
        <v>11.095238095238095</v>
      </c>
      <c r="AN34" s="12">
        <v>54.285714285714285</v>
      </c>
      <c r="AO34" s="12">
        <v>41.952380952380949</v>
      </c>
      <c r="AP34" s="12">
        <v>55.571428571428569</v>
      </c>
      <c r="AQ34" s="12">
        <v>89.714285714285708</v>
      </c>
      <c r="AR34" s="12">
        <v>97.333333333333329</v>
      </c>
      <c r="AS34" s="13">
        <v>7866.1428571428569</v>
      </c>
      <c r="AT34" s="14"/>
      <c r="AW34" s="15"/>
    </row>
    <row r="35" spans="1:49">
      <c r="A35" s="1" t="s">
        <v>30</v>
      </c>
      <c r="B35" s="12">
        <v>49.19047619047619</v>
      </c>
      <c r="C35" s="12">
        <v>112</v>
      </c>
      <c r="D35" s="12">
        <v>52.19047619047619</v>
      </c>
      <c r="E35" s="12">
        <v>36.80952380952381</v>
      </c>
      <c r="F35" s="12">
        <v>119.47619047619048</v>
      </c>
      <c r="G35" s="12">
        <v>53.80952380952381</v>
      </c>
      <c r="H35" s="12">
        <v>108.76190476190476</v>
      </c>
      <c r="I35" s="12">
        <v>116.57142857142857</v>
      </c>
      <c r="J35" s="12">
        <v>159.33333333333334</v>
      </c>
      <c r="K35" s="12">
        <v>95.428571428571431</v>
      </c>
      <c r="L35" s="12">
        <v>99.047619047619051</v>
      </c>
      <c r="M35" s="12">
        <v>77.666666666666671</v>
      </c>
      <c r="N35" s="12">
        <v>53.714285714285715</v>
      </c>
      <c r="O35" s="12">
        <v>40.61904761904762</v>
      </c>
      <c r="P35" s="12">
        <v>31.80952380952381</v>
      </c>
      <c r="Q35" s="12">
        <v>21.333333333333332</v>
      </c>
      <c r="R35" s="12">
        <v>23.047619047619047</v>
      </c>
      <c r="S35" s="12">
        <v>39.761904761904759</v>
      </c>
      <c r="T35" s="12">
        <v>49.666666666666664</v>
      </c>
      <c r="U35" s="12">
        <v>33.857142857142854</v>
      </c>
      <c r="V35" s="12">
        <v>31.904761904761905</v>
      </c>
      <c r="W35" s="12">
        <v>14.952380952380953</v>
      </c>
      <c r="X35" s="12">
        <v>14.19047619047619</v>
      </c>
      <c r="Y35" s="12">
        <v>54.904761904761905</v>
      </c>
      <c r="Z35" s="12">
        <v>69.952380952380949</v>
      </c>
      <c r="AA35" s="12">
        <v>1680.8571428571429</v>
      </c>
      <c r="AB35" s="12">
        <v>1933.7619047619048</v>
      </c>
      <c r="AC35" s="12">
        <v>4766.0476190476193</v>
      </c>
      <c r="AD35" s="12">
        <v>2124</v>
      </c>
      <c r="AE35" s="12">
        <v>1124.047619047619</v>
      </c>
      <c r="AF35" s="12">
        <v>1224.6190476190477</v>
      </c>
      <c r="AG35" s="12">
        <v>278.66666666666669</v>
      </c>
      <c r="AH35" s="12">
        <v>78.761904761904759</v>
      </c>
      <c r="AI35" s="12">
        <v>233.8095238095238</v>
      </c>
      <c r="AJ35" s="12">
        <v>166.1904761904762</v>
      </c>
      <c r="AK35" s="12">
        <v>22.047619047619047</v>
      </c>
      <c r="AL35" s="12">
        <v>70.238095238095241</v>
      </c>
      <c r="AM35" s="12">
        <v>27.761904761904763</v>
      </c>
      <c r="AN35" s="12">
        <v>73.476190476190482</v>
      </c>
      <c r="AO35" s="12">
        <v>124.80952380952381</v>
      </c>
      <c r="AP35" s="12">
        <v>127.85714285714286</v>
      </c>
      <c r="AQ35" s="12">
        <v>98.857142857142861</v>
      </c>
      <c r="AR35" s="12">
        <v>160.76190476190476</v>
      </c>
      <c r="AS35" s="13">
        <v>15876.571428571428</v>
      </c>
      <c r="AT35" s="14"/>
      <c r="AW35" s="15"/>
    </row>
    <row r="36" spans="1:49">
      <c r="A36" s="1" t="s">
        <v>31</v>
      </c>
      <c r="B36" s="12">
        <v>59.333333333333336</v>
      </c>
      <c r="C36" s="12">
        <v>190.1904761904762</v>
      </c>
      <c r="D36" s="12">
        <v>83.952380952380949</v>
      </c>
      <c r="E36" s="12">
        <v>76.952380952380949</v>
      </c>
      <c r="F36" s="12">
        <v>216.47619047619048</v>
      </c>
      <c r="G36" s="12">
        <v>87.142857142857139</v>
      </c>
      <c r="H36" s="12">
        <v>144.85714285714286</v>
      </c>
      <c r="I36" s="12">
        <v>173.61904761904762</v>
      </c>
      <c r="J36" s="12">
        <v>221.71428571428572</v>
      </c>
      <c r="K36" s="12">
        <v>161.57142857142858</v>
      </c>
      <c r="L36" s="12">
        <v>186.61904761904762</v>
      </c>
      <c r="M36" s="12">
        <v>123.42857142857143</v>
      </c>
      <c r="N36" s="12">
        <v>112.38095238095238</v>
      </c>
      <c r="O36" s="12">
        <v>118.0952380952381</v>
      </c>
      <c r="P36" s="12">
        <v>69.333333333333329</v>
      </c>
      <c r="Q36" s="12">
        <v>57.61904761904762</v>
      </c>
      <c r="R36" s="12">
        <v>69.428571428571431</v>
      </c>
      <c r="S36" s="12">
        <v>91.523809523809518</v>
      </c>
      <c r="T36" s="12">
        <v>110.28571428571429</v>
      </c>
      <c r="U36" s="12">
        <v>128.1904761904762</v>
      </c>
      <c r="V36" s="12">
        <v>101.66666666666667</v>
      </c>
      <c r="W36" s="12">
        <v>48.666666666666664</v>
      </c>
      <c r="X36" s="12">
        <v>40.952380952380949</v>
      </c>
      <c r="Y36" s="12">
        <v>72</v>
      </c>
      <c r="Z36" s="12">
        <v>95.571428571428569</v>
      </c>
      <c r="AA36" s="12">
        <v>1118.3809523809523</v>
      </c>
      <c r="AB36" s="12">
        <v>1319.3809523809523</v>
      </c>
      <c r="AC36" s="12">
        <v>1398.5714285714287</v>
      </c>
      <c r="AD36" s="12">
        <v>816.04761904761904</v>
      </c>
      <c r="AE36" s="12">
        <v>309.28571428571428</v>
      </c>
      <c r="AF36" s="12">
        <v>328</v>
      </c>
      <c r="AG36" s="12">
        <v>94.38095238095238</v>
      </c>
      <c r="AH36" s="12">
        <v>249.8095238095238</v>
      </c>
      <c r="AI36" s="12">
        <v>21.285714285714285</v>
      </c>
      <c r="AJ36" s="12">
        <v>65.238095238095241</v>
      </c>
      <c r="AK36" s="12">
        <v>43.523809523809526</v>
      </c>
      <c r="AL36" s="12">
        <v>169.1904761904762</v>
      </c>
      <c r="AM36" s="12">
        <v>70.142857142857139</v>
      </c>
      <c r="AN36" s="12">
        <v>104.85714285714286</v>
      </c>
      <c r="AO36" s="12">
        <v>86.857142857142861</v>
      </c>
      <c r="AP36" s="12">
        <v>129.76190476190476</v>
      </c>
      <c r="AQ36" s="12">
        <v>191.9047619047619</v>
      </c>
      <c r="AR36" s="12">
        <v>276.66666666666669</v>
      </c>
      <c r="AS36" s="13">
        <v>9634.8571428571413</v>
      </c>
      <c r="AT36" s="14"/>
      <c r="AW36" s="15"/>
    </row>
    <row r="37" spans="1:49">
      <c r="A37" s="1" t="s">
        <v>32</v>
      </c>
      <c r="B37" s="12">
        <v>12.666666666666666</v>
      </c>
      <c r="C37" s="12">
        <v>21.952380952380953</v>
      </c>
      <c r="D37" s="12">
        <v>4.0952380952380949</v>
      </c>
      <c r="E37" s="12">
        <v>3.0952380952380953</v>
      </c>
      <c r="F37" s="12">
        <v>40.666666666666664</v>
      </c>
      <c r="G37" s="12">
        <v>9.4285714285714288</v>
      </c>
      <c r="H37" s="12">
        <v>27</v>
      </c>
      <c r="I37" s="12">
        <v>67.61904761904762</v>
      </c>
      <c r="J37" s="12">
        <v>96.428571428571431</v>
      </c>
      <c r="K37" s="12">
        <v>12.952380952380953</v>
      </c>
      <c r="L37" s="12">
        <v>18.38095238095238</v>
      </c>
      <c r="M37" s="12">
        <v>20.666666666666668</v>
      </c>
      <c r="N37" s="12">
        <v>12.238095238095237</v>
      </c>
      <c r="O37" s="12">
        <v>14.19047619047619</v>
      </c>
      <c r="P37" s="12">
        <v>8.7619047619047628</v>
      </c>
      <c r="Q37" s="12">
        <v>5</v>
      </c>
      <c r="R37" s="12">
        <v>9.0952380952380949</v>
      </c>
      <c r="S37" s="12">
        <v>12.19047619047619</v>
      </c>
      <c r="T37" s="12">
        <v>21</v>
      </c>
      <c r="U37" s="12">
        <v>16.61904761904762</v>
      </c>
      <c r="V37" s="12">
        <v>18.952380952380953</v>
      </c>
      <c r="W37" s="12">
        <v>4.333333333333333</v>
      </c>
      <c r="X37" s="12">
        <v>4.8571428571428568</v>
      </c>
      <c r="Y37" s="12">
        <v>6.666666666666667</v>
      </c>
      <c r="Z37" s="12">
        <v>13.571428571428571</v>
      </c>
      <c r="AA37" s="12">
        <v>674.42857142857144</v>
      </c>
      <c r="AB37" s="12">
        <v>783.23809523809518</v>
      </c>
      <c r="AC37" s="12">
        <v>682.38095238095241</v>
      </c>
      <c r="AD37" s="12">
        <v>454.33333333333331</v>
      </c>
      <c r="AE37" s="12">
        <v>145.23809523809524</v>
      </c>
      <c r="AF37" s="12">
        <v>157.1904761904762</v>
      </c>
      <c r="AG37" s="12">
        <v>66.38095238095238</v>
      </c>
      <c r="AH37" s="12">
        <v>171.76190476190476</v>
      </c>
      <c r="AI37" s="12">
        <v>55.428571428571431</v>
      </c>
      <c r="AJ37" s="12">
        <v>8.8571428571428577</v>
      </c>
      <c r="AK37" s="12">
        <v>1.6190476190476191</v>
      </c>
      <c r="AL37" s="12">
        <v>38.952380952380949</v>
      </c>
      <c r="AM37" s="12">
        <v>4.1428571428571432</v>
      </c>
      <c r="AN37" s="12">
        <v>18.38095238095238</v>
      </c>
      <c r="AO37" s="12">
        <v>18.904761904761905</v>
      </c>
      <c r="AP37" s="12">
        <v>46.19047619047619</v>
      </c>
      <c r="AQ37" s="12">
        <v>122.61904761904762</v>
      </c>
      <c r="AR37" s="12">
        <v>82.952380952380949</v>
      </c>
      <c r="AS37" s="13">
        <v>4015.4285714285711</v>
      </c>
      <c r="AT37" s="14"/>
      <c r="AW37" s="15"/>
    </row>
    <row r="38" spans="1:49">
      <c r="A38" s="1" t="s">
        <v>33</v>
      </c>
      <c r="B38" s="12">
        <v>5.6190476190476186</v>
      </c>
      <c r="C38" s="12">
        <v>12.761904761904763</v>
      </c>
      <c r="D38" s="12">
        <v>6.666666666666667</v>
      </c>
      <c r="E38" s="12">
        <v>7.5238095238095237</v>
      </c>
      <c r="F38" s="12">
        <v>75.285714285714292</v>
      </c>
      <c r="G38" s="12">
        <v>14.666666666666666</v>
      </c>
      <c r="H38" s="12">
        <v>28</v>
      </c>
      <c r="I38" s="12">
        <v>78.857142857142861</v>
      </c>
      <c r="J38" s="12">
        <v>130</v>
      </c>
      <c r="K38" s="12">
        <v>106.42857142857143</v>
      </c>
      <c r="L38" s="12">
        <v>72.38095238095238</v>
      </c>
      <c r="M38" s="12">
        <v>99.80952380952381</v>
      </c>
      <c r="N38" s="12">
        <v>43.095238095238095</v>
      </c>
      <c r="O38" s="12">
        <v>77.047619047619051</v>
      </c>
      <c r="P38" s="12">
        <v>23.857142857142858</v>
      </c>
      <c r="Q38" s="12">
        <v>21.714285714285715</v>
      </c>
      <c r="R38" s="12">
        <v>18.80952380952381</v>
      </c>
      <c r="S38" s="12">
        <v>30.428571428571427</v>
      </c>
      <c r="T38" s="12">
        <v>7.4285714285714288</v>
      </c>
      <c r="U38" s="12">
        <v>5.8571428571428568</v>
      </c>
      <c r="V38" s="12">
        <v>7.9523809523809526</v>
      </c>
      <c r="W38" s="12">
        <v>1.5714285714285714</v>
      </c>
      <c r="X38" s="12">
        <v>2.5714285714285716</v>
      </c>
      <c r="Y38" s="12">
        <v>11.333333333333334</v>
      </c>
      <c r="Z38" s="12">
        <v>16</v>
      </c>
      <c r="AA38" s="12">
        <v>481.8095238095238</v>
      </c>
      <c r="AB38" s="12">
        <v>467.28571428571428</v>
      </c>
      <c r="AC38" s="12">
        <v>242.28571428571428</v>
      </c>
      <c r="AD38" s="12">
        <v>196.23809523809524</v>
      </c>
      <c r="AE38" s="12">
        <v>45.61904761904762</v>
      </c>
      <c r="AF38" s="12">
        <v>24.238095238095237</v>
      </c>
      <c r="AG38" s="12">
        <v>15.714285714285714</v>
      </c>
      <c r="AH38" s="12">
        <v>18</v>
      </c>
      <c r="AI38" s="12">
        <v>40.571428571428569</v>
      </c>
      <c r="AJ38" s="12">
        <v>1.1428571428571428</v>
      </c>
      <c r="AK38" s="12">
        <v>4.7619047619047619</v>
      </c>
      <c r="AL38" s="12">
        <v>193.0952380952381</v>
      </c>
      <c r="AM38" s="12">
        <v>1.4761904761904763</v>
      </c>
      <c r="AN38" s="12">
        <v>4.4761904761904763</v>
      </c>
      <c r="AO38" s="12">
        <v>3.4285714285714284</v>
      </c>
      <c r="AP38" s="12">
        <v>4.9047619047619051</v>
      </c>
      <c r="AQ38" s="12">
        <v>20.476190476190474</v>
      </c>
      <c r="AR38" s="12">
        <v>6.5714285714285712</v>
      </c>
      <c r="AS38" s="13">
        <v>2677.761904761905</v>
      </c>
      <c r="AT38" s="14"/>
      <c r="AW38" s="15"/>
    </row>
    <row r="39" spans="1:49">
      <c r="A39" s="1" t="s">
        <v>34</v>
      </c>
      <c r="B39" s="12">
        <v>26.38095238095238</v>
      </c>
      <c r="C39" s="12">
        <v>60.142857142857146</v>
      </c>
      <c r="D39" s="12">
        <v>21.857142857142858</v>
      </c>
      <c r="E39" s="12">
        <v>19.142857142857142</v>
      </c>
      <c r="F39" s="12">
        <v>176.04761904761904</v>
      </c>
      <c r="G39" s="12">
        <v>38.952380952380949</v>
      </c>
      <c r="H39" s="12">
        <v>92.19047619047619</v>
      </c>
      <c r="I39" s="12">
        <v>241.42857142857142</v>
      </c>
      <c r="J39" s="12">
        <v>338.66666666666669</v>
      </c>
      <c r="K39" s="12">
        <v>250.42857142857142</v>
      </c>
      <c r="L39" s="12">
        <v>209.04761904761904</v>
      </c>
      <c r="M39" s="12">
        <v>458.66666666666669</v>
      </c>
      <c r="N39" s="12">
        <v>146</v>
      </c>
      <c r="O39" s="12">
        <v>386.52380952380952</v>
      </c>
      <c r="P39" s="12">
        <v>115.42857142857143</v>
      </c>
      <c r="Q39" s="12">
        <v>66.38095238095238</v>
      </c>
      <c r="R39" s="12">
        <v>67.857142857142861</v>
      </c>
      <c r="S39" s="12">
        <v>95.238095238095241</v>
      </c>
      <c r="T39" s="12">
        <v>12.380952380952381</v>
      </c>
      <c r="U39" s="12">
        <v>10.428571428571429</v>
      </c>
      <c r="V39" s="12">
        <v>10.666666666666666</v>
      </c>
      <c r="W39" s="12">
        <v>1.3809523809523809</v>
      </c>
      <c r="X39" s="12">
        <v>3.4285714285714284</v>
      </c>
      <c r="Y39" s="12">
        <v>14.238095238095237</v>
      </c>
      <c r="Z39" s="12">
        <v>25</v>
      </c>
      <c r="AA39" s="12">
        <v>1741.5238095238096</v>
      </c>
      <c r="AB39" s="12">
        <v>1439.4285714285713</v>
      </c>
      <c r="AC39" s="12">
        <v>835.09523809523807</v>
      </c>
      <c r="AD39" s="12">
        <v>595.23809523809518</v>
      </c>
      <c r="AE39" s="12">
        <v>113.23809523809524</v>
      </c>
      <c r="AF39" s="12">
        <v>71.333333333333329</v>
      </c>
      <c r="AG39" s="12">
        <v>64.047619047619051</v>
      </c>
      <c r="AH39" s="12">
        <v>74.952380952380949</v>
      </c>
      <c r="AI39" s="12">
        <v>179.85714285714286</v>
      </c>
      <c r="AJ39" s="12">
        <v>39.19047619047619</v>
      </c>
      <c r="AK39" s="12">
        <v>207.71428571428572</v>
      </c>
      <c r="AL39" s="12">
        <v>26</v>
      </c>
      <c r="AM39" s="12">
        <v>2.7619047619047619</v>
      </c>
      <c r="AN39" s="12">
        <v>14.285714285714286</v>
      </c>
      <c r="AO39" s="12">
        <v>37</v>
      </c>
      <c r="AP39" s="12">
        <v>22.761904761904763</v>
      </c>
      <c r="AQ39" s="12">
        <v>138.04761904761904</v>
      </c>
      <c r="AR39" s="12">
        <v>24.80952380952381</v>
      </c>
      <c r="AS39" s="13">
        <v>8515.1904761904752</v>
      </c>
      <c r="AT39" s="14"/>
      <c r="AW39" s="15"/>
    </row>
    <row r="40" spans="1:49">
      <c r="A40" s="1" t="s">
        <v>35</v>
      </c>
      <c r="B40" s="12">
        <v>7</v>
      </c>
      <c r="C40" s="12">
        <v>11.761904761904763</v>
      </c>
      <c r="D40" s="12">
        <v>5.3809523809523814</v>
      </c>
      <c r="E40" s="12">
        <v>3.2380952380952381</v>
      </c>
      <c r="F40" s="12">
        <v>47.80952380952381</v>
      </c>
      <c r="G40" s="12">
        <v>9.1428571428571423</v>
      </c>
      <c r="H40" s="12">
        <v>54.095238095238095</v>
      </c>
      <c r="I40" s="12">
        <v>129.61904761904762</v>
      </c>
      <c r="J40" s="12">
        <v>160.61904761904762</v>
      </c>
      <c r="K40" s="12">
        <v>19.142857142857142</v>
      </c>
      <c r="L40" s="12">
        <v>15.619047619047619</v>
      </c>
      <c r="M40" s="12">
        <v>46.571428571428569</v>
      </c>
      <c r="N40" s="12">
        <v>8.5238095238095237</v>
      </c>
      <c r="O40" s="12">
        <v>7.0476190476190474</v>
      </c>
      <c r="P40" s="12">
        <v>11.523809523809524</v>
      </c>
      <c r="Q40" s="12">
        <v>6.1428571428571432</v>
      </c>
      <c r="R40" s="12">
        <v>3.5714285714285716</v>
      </c>
      <c r="S40" s="12">
        <v>7.5714285714285712</v>
      </c>
      <c r="T40" s="12">
        <v>87.523809523809518</v>
      </c>
      <c r="U40" s="12">
        <v>45.142857142857146</v>
      </c>
      <c r="V40" s="12">
        <v>82.714285714285708</v>
      </c>
      <c r="W40" s="12">
        <v>21.857142857142858</v>
      </c>
      <c r="X40" s="12">
        <v>13.095238095238095</v>
      </c>
      <c r="Y40" s="12">
        <v>29.142857142857142</v>
      </c>
      <c r="Z40" s="12">
        <v>4.1904761904761907</v>
      </c>
      <c r="AA40" s="12">
        <v>408.38095238095241</v>
      </c>
      <c r="AB40" s="12">
        <v>379.28571428571428</v>
      </c>
      <c r="AC40" s="12">
        <v>229.61904761904762</v>
      </c>
      <c r="AD40" s="12">
        <v>188</v>
      </c>
      <c r="AE40" s="12">
        <v>36.238095238095241</v>
      </c>
      <c r="AF40" s="12">
        <v>28.19047619047619</v>
      </c>
      <c r="AG40" s="12">
        <v>13.761904761904763</v>
      </c>
      <c r="AH40" s="12">
        <v>23.333333333333332</v>
      </c>
      <c r="AI40" s="12">
        <v>66.523809523809518</v>
      </c>
      <c r="AJ40" s="12">
        <v>4.6190476190476186</v>
      </c>
      <c r="AK40" s="12">
        <v>2</v>
      </c>
      <c r="AL40" s="12">
        <v>2.9047619047619047</v>
      </c>
      <c r="AM40" s="12">
        <v>5.2857142857142856</v>
      </c>
      <c r="AN40" s="12">
        <v>91</v>
      </c>
      <c r="AO40" s="12">
        <v>5.9523809523809526</v>
      </c>
      <c r="AP40" s="12">
        <v>7.4761904761904763</v>
      </c>
      <c r="AQ40" s="12">
        <v>34.333333333333336</v>
      </c>
      <c r="AR40" s="12">
        <v>9.0476190476190474</v>
      </c>
      <c r="AS40" s="13">
        <v>2374</v>
      </c>
      <c r="AT40" s="14"/>
      <c r="AW40" s="15"/>
    </row>
    <row r="41" spans="1:49">
      <c r="A41" s="1" t="s">
        <v>36</v>
      </c>
      <c r="B41" s="12">
        <v>45.666666666666664</v>
      </c>
      <c r="C41" s="12">
        <v>52.523809523809526</v>
      </c>
      <c r="D41" s="12">
        <v>13.19047619047619</v>
      </c>
      <c r="E41" s="12">
        <v>10.476190476190476</v>
      </c>
      <c r="F41" s="12">
        <v>102.71428571428571</v>
      </c>
      <c r="G41" s="12">
        <v>24.19047619047619</v>
      </c>
      <c r="H41" s="12">
        <v>188.61904761904762</v>
      </c>
      <c r="I41" s="12">
        <v>215.66666666666666</v>
      </c>
      <c r="J41" s="12">
        <v>307.66666666666669</v>
      </c>
      <c r="K41" s="12">
        <v>44.238095238095241</v>
      </c>
      <c r="L41" s="12">
        <v>63.904761904761905</v>
      </c>
      <c r="M41" s="12">
        <v>134.57142857142858</v>
      </c>
      <c r="N41" s="12">
        <v>39.523809523809526</v>
      </c>
      <c r="O41" s="12">
        <v>22.38095238095238</v>
      </c>
      <c r="P41" s="12">
        <v>43.761904761904759</v>
      </c>
      <c r="Q41" s="12">
        <v>18.238095238095237</v>
      </c>
      <c r="R41" s="12">
        <v>17.904761904761905</v>
      </c>
      <c r="S41" s="12">
        <v>37.523809523809526</v>
      </c>
      <c r="T41" s="12">
        <v>498.8095238095238</v>
      </c>
      <c r="U41" s="12">
        <v>179.9047619047619</v>
      </c>
      <c r="V41" s="12">
        <v>271.66666666666669</v>
      </c>
      <c r="W41" s="12">
        <v>39</v>
      </c>
      <c r="X41" s="12">
        <v>31.095238095238095</v>
      </c>
      <c r="Y41" s="12">
        <v>63.38095238095238</v>
      </c>
      <c r="Z41" s="12">
        <v>44.61904761904762</v>
      </c>
      <c r="AA41" s="12">
        <v>647.38095238095241</v>
      </c>
      <c r="AB41" s="12">
        <v>584.66666666666663</v>
      </c>
      <c r="AC41" s="12">
        <v>491.33333333333331</v>
      </c>
      <c r="AD41" s="12">
        <v>452.42857142857144</v>
      </c>
      <c r="AE41" s="12">
        <v>114.57142857142857</v>
      </c>
      <c r="AF41" s="12">
        <v>108.85714285714286</v>
      </c>
      <c r="AG41" s="12">
        <v>55.047619047619051</v>
      </c>
      <c r="AH41" s="12">
        <v>73.047619047619051</v>
      </c>
      <c r="AI41" s="12">
        <v>110.95238095238095</v>
      </c>
      <c r="AJ41" s="12">
        <v>17.61904761904762</v>
      </c>
      <c r="AK41" s="12">
        <v>4.8571428571428568</v>
      </c>
      <c r="AL41" s="12">
        <v>16.19047619047619</v>
      </c>
      <c r="AM41" s="12">
        <v>110.52380952380952</v>
      </c>
      <c r="AN41" s="12">
        <v>15.19047619047619</v>
      </c>
      <c r="AO41" s="12">
        <v>24.666666666666668</v>
      </c>
      <c r="AP41" s="12">
        <v>31.952380952380953</v>
      </c>
      <c r="AQ41" s="12">
        <v>78.904761904761898</v>
      </c>
      <c r="AR41" s="12">
        <v>41.666666666666664</v>
      </c>
      <c r="AS41" s="13">
        <v>5491.0952380952385</v>
      </c>
      <c r="AT41" s="14"/>
      <c r="AW41" s="15"/>
    </row>
    <row r="42" spans="1:49">
      <c r="A42" s="1" t="s">
        <v>53</v>
      </c>
      <c r="B42" s="12">
        <v>11.571428571428571</v>
      </c>
      <c r="C42" s="12">
        <v>25.952380952380953</v>
      </c>
      <c r="D42" s="12">
        <v>7.5238095238095237</v>
      </c>
      <c r="E42" s="12">
        <v>5.333333333333333</v>
      </c>
      <c r="F42" s="12">
        <v>39</v>
      </c>
      <c r="G42" s="12">
        <v>7.5238095238095237</v>
      </c>
      <c r="H42" s="12">
        <v>27.047619047619047</v>
      </c>
      <c r="I42" s="12">
        <v>60.142857142857146</v>
      </c>
      <c r="J42" s="12">
        <v>79.19047619047619</v>
      </c>
      <c r="K42" s="12">
        <v>16.666666666666668</v>
      </c>
      <c r="L42" s="12">
        <v>18.571428571428573</v>
      </c>
      <c r="M42" s="12">
        <v>24.571428571428573</v>
      </c>
      <c r="N42" s="12">
        <v>17.428571428571427</v>
      </c>
      <c r="O42" s="12">
        <v>8.2857142857142865</v>
      </c>
      <c r="P42" s="12">
        <v>8.2380952380952372</v>
      </c>
      <c r="Q42" s="12">
        <v>8.4761904761904763</v>
      </c>
      <c r="R42" s="12">
        <v>5.1428571428571432</v>
      </c>
      <c r="S42" s="12">
        <v>10.047619047619047</v>
      </c>
      <c r="T42" s="12">
        <v>17.38095238095238</v>
      </c>
      <c r="U42" s="12">
        <v>18</v>
      </c>
      <c r="V42" s="12">
        <v>16.38095238095238</v>
      </c>
      <c r="W42" s="12">
        <v>1.5714285714285714</v>
      </c>
      <c r="X42" s="12">
        <v>2.6666666666666665</v>
      </c>
      <c r="Y42" s="12">
        <v>9.3809523809523814</v>
      </c>
      <c r="Z42" s="12">
        <v>11.761904761904763</v>
      </c>
      <c r="AA42" s="12">
        <v>564.66666666666663</v>
      </c>
      <c r="AB42" s="12">
        <v>627.19047619047615</v>
      </c>
      <c r="AC42" s="12">
        <v>486.85714285714283</v>
      </c>
      <c r="AD42" s="12">
        <v>369</v>
      </c>
      <c r="AE42" s="12">
        <v>91.714285714285708</v>
      </c>
      <c r="AF42" s="12">
        <v>102.42857142857143</v>
      </c>
      <c r="AG42" s="12">
        <v>48.80952380952381</v>
      </c>
      <c r="AH42" s="12">
        <v>134.14285714285714</v>
      </c>
      <c r="AI42" s="12">
        <v>90.904761904761898</v>
      </c>
      <c r="AJ42" s="12">
        <v>18.857142857142858</v>
      </c>
      <c r="AK42" s="12">
        <v>3.7142857142857144</v>
      </c>
      <c r="AL42" s="12">
        <v>37.095238095238095</v>
      </c>
      <c r="AM42" s="12">
        <v>7.7619047619047619</v>
      </c>
      <c r="AN42" s="12">
        <v>22.476190476190474</v>
      </c>
      <c r="AO42" s="12">
        <v>8.6666666666666661</v>
      </c>
      <c r="AP42" s="12">
        <v>31.142857142857142</v>
      </c>
      <c r="AQ42" s="12">
        <v>44.666666666666664</v>
      </c>
      <c r="AR42" s="12">
        <v>57.952380952380949</v>
      </c>
      <c r="AS42" s="13">
        <v>3205.9047619047615</v>
      </c>
      <c r="AT42" s="14"/>
      <c r="AW42" s="15"/>
    </row>
    <row r="43" spans="1:49">
      <c r="A43" s="1" t="s">
        <v>54</v>
      </c>
      <c r="B43" s="12">
        <v>10.285714285714286</v>
      </c>
      <c r="C43" s="12">
        <v>28.142857142857142</v>
      </c>
      <c r="D43" s="12">
        <v>5.6190476190476186</v>
      </c>
      <c r="E43" s="12">
        <v>7.9047619047619051</v>
      </c>
      <c r="F43" s="12">
        <v>29.476190476190474</v>
      </c>
      <c r="G43" s="12">
        <v>7.4761904761904763</v>
      </c>
      <c r="H43" s="12">
        <v>21.80952380952381</v>
      </c>
      <c r="I43" s="12">
        <v>39.476190476190474</v>
      </c>
      <c r="J43" s="12">
        <v>55.904761904761905</v>
      </c>
      <c r="K43" s="12">
        <v>16.476190476190474</v>
      </c>
      <c r="L43" s="12">
        <v>24.523809523809526</v>
      </c>
      <c r="M43" s="12">
        <v>23.333333333333332</v>
      </c>
      <c r="N43" s="12">
        <v>25.428571428571427</v>
      </c>
      <c r="O43" s="12">
        <v>9.6190476190476186</v>
      </c>
      <c r="P43" s="12">
        <v>10.857142857142858</v>
      </c>
      <c r="Q43" s="12">
        <v>7.9523809523809526</v>
      </c>
      <c r="R43" s="12">
        <v>7.0952380952380949</v>
      </c>
      <c r="S43" s="12">
        <v>11.571428571428571</v>
      </c>
      <c r="T43" s="12">
        <v>19.38095238095238</v>
      </c>
      <c r="U43" s="12">
        <v>24.476190476190474</v>
      </c>
      <c r="V43" s="12">
        <v>19.285714285714285</v>
      </c>
      <c r="W43" s="12">
        <v>8.9047619047619051</v>
      </c>
      <c r="X43" s="12">
        <v>7.2857142857142856</v>
      </c>
      <c r="Y43" s="12">
        <v>10.285714285714286</v>
      </c>
      <c r="Z43" s="12">
        <v>12.238095238095237</v>
      </c>
      <c r="AA43" s="12">
        <v>404.33333333333331</v>
      </c>
      <c r="AB43" s="12">
        <v>462.85714285714283</v>
      </c>
      <c r="AC43" s="12">
        <v>374</v>
      </c>
      <c r="AD43" s="12">
        <v>281.95238095238096</v>
      </c>
      <c r="AE43" s="12">
        <v>102.33333333333333</v>
      </c>
      <c r="AF43" s="12">
        <v>136.8095238095238</v>
      </c>
      <c r="AG43" s="12">
        <v>58.857142857142854</v>
      </c>
      <c r="AH43" s="12">
        <v>153.0952380952381</v>
      </c>
      <c r="AI43" s="12">
        <v>144.9047619047619</v>
      </c>
      <c r="AJ43" s="12">
        <v>51.857142857142854</v>
      </c>
      <c r="AK43" s="12">
        <v>4.6190476190476186</v>
      </c>
      <c r="AL43" s="12">
        <v>23.19047619047619</v>
      </c>
      <c r="AM43" s="12">
        <v>7.7142857142857144</v>
      </c>
      <c r="AN43" s="12">
        <v>29.857142857142858</v>
      </c>
      <c r="AO43" s="12">
        <v>36.714285714285715</v>
      </c>
      <c r="AP43" s="12">
        <v>6.7142857142857144</v>
      </c>
      <c r="AQ43" s="12">
        <v>71.952380952380949</v>
      </c>
      <c r="AR43" s="12">
        <v>44.952380952380949</v>
      </c>
      <c r="AS43" s="13">
        <v>2841.5238095238087</v>
      </c>
      <c r="AT43" s="14"/>
      <c r="AW43" s="15"/>
    </row>
    <row r="44" spans="1:49">
      <c r="A44" s="1" t="s">
        <v>55</v>
      </c>
      <c r="B44" s="12">
        <v>30.714285714285715</v>
      </c>
      <c r="C44" s="12">
        <v>69.428571428571431</v>
      </c>
      <c r="D44" s="12">
        <v>44.666666666666664</v>
      </c>
      <c r="E44" s="12">
        <v>56.285714285714285</v>
      </c>
      <c r="F44" s="12">
        <v>118.52380952380952</v>
      </c>
      <c r="G44" s="12">
        <v>46.047619047619051</v>
      </c>
      <c r="H44" s="12">
        <v>77.095238095238102</v>
      </c>
      <c r="I44" s="12">
        <v>47.38095238095238</v>
      </c>
      <c r="J44" s="12">
        <v>84.047619047619051</v>
      </c>
      <c r="K44" s="12">
        <v>32.428571428571431</v>
      </c>
      <c r="L44" s="12">
        <v>49.095238095238095</v>
      </c>
      <c r="M44" s="12">
        <v>51.19047619047619</v>
      </c>
      <c r="N44" s="12">
        <v>31.428571428571427</v>
      </c>
      <c r="O44" s="12">
        <v>21.666666666666668</v>
      </c>
      <c r="P44" s="12">
        <v>16.142857142857142</v>
      </c>
      <c r="Q44" s="12">
        <v>12.476190476190476</v>
      </c>
      <c r="R44" s="12">
        <v>19.38095238095238</v>
      </c>
      <c r="S44" s="12">
        <v>50.714285714285715</v>
      </c>
      <c r="T44" s="12">
        <v>68.904761904761898</v>
      </c>
      <c r="U44" s="12">
        <v>113.0952380952381</v>
      </c>
      <c r="V44" s="12">
        <v>123.14285714285714</v>
      </c>
      <c r="W44" s="12">
        <v>61.19047619047619</v>
      </c>
      <c r="X44" s="12">
        <v>50</v>
      </c>
      <c r="Y44" s="12">
        <v>94.523809523809518</v>
      </c>
      <c r="Z44" s="12">
        <v>47.666666666666664</v>
      </c>
      <c r="AA44" s="12">
        <v>436.47619047619048</v>
      </c>
      <c r="AB44" s="12">
        <v>432.42857142857144</v>
      </c>
      <c r="AC44" s="12">
        <v>1148.9047619047619</v>
      </c>
      <c r="AD44" s="12">
        <v>505.90476190476193</v>
      </c>
      <c r="AE44" s="12">
        <v>170.8095238095238</v>
      </c>
      <c r="AF44" s="12">
        <v>183.28571428571428</v>
      </c>
      <c r="AG44" s="12">
        <v>91</v>
      </c>
      <c r="AH44" s="12">
        <v>105.52380952380952</v>
      </c>
      <c r="AI44" s="12">
        <v>182</v>
      </c>
      <c r="AJ44" s="12">
        <v>121.95238095238095</v>
      </c>
      <c r="AK44" s="12">
        <v>20.238095238095237</v>
      </c>
      <c r="AL44" s="12">
        <v>138.57142857142858</v>
      </c>
      <c r="AM44" s="12">
        <v>38.047619047619051</v>
      </c>
      <c r="AN44" s="12">
        <v>84.476190476190482</v>
      </c>
      <c r="AO44" s="12">
        <v>47.857142857142854</v>
      </c>
      <c r="AP44" s="12">
        <v>71.714285714285708</v>
      </c>
      <c r="AQ44" s="12">
        <v>18.80952380952381</v>
      </c>
      <c r="AR44" s="12">
        <v>355.85714285714283</v>
      </c>
      <c r="AS44" s="13">
        <v>5571.0952380952385</v>
      </c>
      <c r="AT44" s="14"/>
      <c r="AW44" s="15"/>
    </row>
    <row r="45" spans="1:49">
      <c r="A45" s="1" t="s">
        <v>56</v>
      </c>
      <c r="B45" s="12">
        <v>22.761904761904763</v>
      </c>
      <c r="C45" s="12">
        <v>38.19047619047619</v>
      </c>
      <c r="D45" s="12">
        <v>17.19047619047619</v>
      </c>
      <c r="E45" s="12">
        <v>26.714285714285715</v>
      </c>
      <c r="F45" s="12">
        <v>167.33333333333334</v>
      </c>
      <c r="G45" s="12">
        <v>25.61904761904762</v>
      </c>
      <c r="H45" s="12">
        <v>44.476190476190474</v>
      </c>
      <c r="I45" s="12">
        <v>83.047619047619051</v>
      </c>
      <c r="J45" s="12">
        <v>115</v>
      </c>
      <c r="K45" s="12">
        <v>18.333333333333332</v>
      </c>
      <c r="L45" s="12">
        <v>27.666666666666668</v>
      </c>
      <c r="M45" s="12">
        <v>33.38095238095238</v>
      </c>
      <c r="N45" s="12">
        <v>16.285714285714285</v>
      </c>
      <c r="O45" s="12">
        <v>7.1428571428571432</v>
      </c>
      <c r="P45" s="12">
        <v>6.0476190476190474</v>
      </c>
      <c r="Q45" s="12">
        <v>5.333333333333333</v>
      </c>
      <c r="R45" s="12">
        <v>4.2857142857142856</v>
      </c>
      <c r="S45" s="12">
        <v>7.2857142857142856</v>
      </c>
      <c r="T45" s="12">
        <v>21.80952380952381</v>
      </c>
      <c r="U45" s="12">
        <v>23.428571428571427</v>
      </c>
      <c r="V45" s="12">
        <v>22.047619047619047</v>
      </c>
      <c r="W45" s="12">
        <v>11.476190476190476</v>
      </c>
      <c r="X45" s="12">
        <v>11.571428571428571</v>
      </c>
      <c r="Y45" s="12">
        <v>23.285714285714285</v>
      </c>
      <c r="Z45" s="12">
        <v>18.476190476190474</v>
      </c>
      <c r="AA45" s="12">
        <v>694.33333333333337</v>
      </c>
      <c r="AB45" s="12">
        <v>839.38095238095241</v>
      </c>
      <c r="AC45" s="12">
        <v>644.76190476190482</v>
      </c>
      <c r="AD45" s="12">
        <v>364.23809523809524</v>
      </c>
      <c r="AE45" s="12">
        <v>133.71428571428572</v>
      </c>
      <c r="AF45" s="12">
        <v>165.85714285714286</v>
      </c>
      <c r="AG45" s="12">
        <v>102.38095238095238</v>
      </c>
      <c r="AH45" s="12">
        <v>172.14285714285714</v>
      </c>
      <c r="AI45" s="12">
        <v>276.66666666666669</v>
      </c>
      <c r="AJ45" s="12">
        <v>92.38095238095238</v>
      </c>
      <c r="AK45" s="12">
        <v>6.3809523809523814</v>
      </c>
      <c r="AL45" s="12">
        <v>22.095238095238095</v>
      </c>
      <c r="AM45" s="12">
        <v>9.0952380952380949</v>
      </c>
      <c r="AN45" s="12">
        <v>41.476190476190474</v>
      </c>
      <c r="AO45" s="12">
        <v>59.61904761904762</v>
      </c>
      <c r="AP45" s="12">
        <v>42.904761904761905</v>
      </c>
      <c r="AQ45" s="12">
        <v>381.95238095238096</v>
      </c>
      <c r="AR45" s="12">
        <v>16.571428571428573</v>
      </c>
      <c r="AS45" s="13">
        <v>4864.1428571428578</v>
      </c>
      <c r="AT45" s="14"/>
      <c r="AW45" s="15"/>
    </row>
    <row r="46" spans="1:49">
      <c r="A46" s="11" t="s">
        <v>49</v>
      </c>
      <c r="B46" s="14">
        <v>3754.3333333333321</v>
      </c>
      <c r="C46" s="14">
        <v>7953.2380952380945</v>
      </c>
      <c r="D46" s="14">
        <v>4568.666666666667</v>
      </c>
      <c r="E46" s="14">
        <v>3996.4761904761913</v>
      </c>
      <c r="F46" s="14">
        <v>12571.571428571428</v>
      </c>
      <c r="G46" s="14">
        <v>4792.1428571428569</v>
      </c>
      <c r="H46" s="14">
        <v>8386.7142857142862</v>
      </c>
      <c r="I46" s="14">
        <v>9678.5714285714294</v>
      </c>
      <c r="J46" s="14">
        <v>13344.857142857141</v>
      </c>
      <c r="K46" s="14">
        <v>6319.1904761904761</v>
      </c>
      <c r="L46" s="14">
        <v>7855.6666666666679</v>
      </c>
      <c r="M46" s="14">
        <v>7707.666666666667</v>
      </c>
      <c r="N46" s="14">
        <v>5605.333333333333</v>
      </c>
      <c r="O46" s="14">
        <v>5888.5714285714294</v>
      </c>
      <c r="P46" s="14">
        <v>5015.1428571428587</v>
      </c>
      <c r="Q46" s="14">
        <v>3428.7619047619046</v>
      </c>
      <c r="R46" s="14">
        <v>4128.2857142857156</v>
      </c>
      <c r="S46" s="14">
        <v>7805.6666666666652</v>
      </c>
      <c r="T46" s="14">
        <v>5961.5714285714284</v>
      </c>
      <c r="U46" s="14">
        <v>6714.3333333333339</v>
      </c>
      <c r="V46" s="14">
        <v>6334.8571428571431</v>
      </c>
      <c r="W46" s="14">
        <v>3475.9523809523803</v>
      </c>
      <c r="X46" s="14">
        <v>2927.1428571428564</v>
      </c>
      <c r="Y46" s="14">
        <v>5187.666666666667</v>
      </c>
      <c r="Z46" s="14">
        <v>5524.333333333333</v>
      </c>
      <c r="AA46" s="14">
        <v>33624.190476190473</v>
      </c>
      <c r="AB46" s="14">
        <v>33460.666666666664</v>
      </c>
      <c r="AC46" s="14">
        <v>32144.904761904756</v>
      </c>
      <c r="AD46" s="14">
        <v>22634.761904761901</v>
      </c>
      <c r="AE46" s="14">
        <v>11619.904761904763</v>
      </c>
      <c r="AF46" s="14">
        <v>13379.761904761906</v>
      </c>
      <c r="AG46" s="14">
        <v>8199.9047619047651</v>
      </c>
      <c r="AH46" s="14">
        <v>16526.476190476191</v>
      </c>
      <c r="AI46" s="14">
        <v>9510.0476190476165</v>
      </c>
      <c r="AJ46" s="14">
        <v>4024.9047619047615</v>
      </c>
      <c r="AK46" s="14">
        <v>2723.3333333333339</v>
      </c>
      <c r="AL46" s="14">
        <v>8622.5714285714312</v>
      </c>
      <c r="AM46" s="14">
        <v>2484</v>
      </c>
      <c r="AN46" s="14">
        <v>5341.047619047622</v>
      </c>
      <c r="AO46" s="14">
        <v>3206.5714285714275</v>
      </c>
      <c r="AP46" s="14">
        <v>2758.0476190476184</v>
      </c>
      <c r="AQ46" s="14">
        <v>5866</v>
      </c>
      <c r="AR46" s="14">
        <v>4941.8095238095239</v>
      </c>
      <c r="AS46" s="14">
        <v>379995.61904761899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D1" sqref="D1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61</v>
      </c>
      <c r="G1" s="19">
        <f>'Weekday OD'!G1</f>
        <v>39699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6.75</v>
      </c>
      <c r="C3" s="12">
        <v>83.5</v>
      </c>
      <c r="D3" s="12">
        <v>87.25</v>
      </c>
      <c r="E3" s="12">
        <v>43</v>
      </c>
      <c r="F3" s="12">
        <v>234.75</v>
      </c>
      <c r="G3" s="12">
        <v>77.75</v>
      </c>
      <c r="H3" s="12">
        <v>78.25</v>
      </c>
      <c r="I3" s="12">
        <v>42.25</v>
      </c>
      <c r="J3" s="12">
        <v>79.75</v>
      </c>
      <c r="K3" s="12">
        <v>21.5</v>
      </c>
      <c r="L3" s="12">
        <v>85</v>
      </c>
      <c r="M3" s="12">
        <v>67</v>
      </c>
      <c r="N3" s="12">
        <v>28.75</v>
      </c>
      <c r="O3" s="12">
        <v>20.75</v>
      </c>
      <c r="P3" s="12">
        <v>24.25</v>
      </c>
      <c r="Q3" s="12">
        <v>12.75</v>
      </c>
      <c r="R3" s="12">
        <v>10.75</v>
      </c>
      <c r="S3" s="12">
        <v>21</v>
      </c>
      <c r="T3" s="12">
        <v>23.5</v>
      </c>
      <c r="U3" s="12">
        <v>7.75</v>
      </c>
      <c r="V3" s="12">
        <v>8.75</v>
      </c>
      <c r="W3" s="12">
        <v>4.5</v>
      </c>
      <c r="X3" s="12">
        <v>5.75</v>
      </c>
      <c r="Y3" s="12">
        <v>10.25</v>
      </c>
      <c r="Z3" s="12">
        <v>22</v>
      </c>
      <c r="AA3" s="12">
        <v>106.25</v>
      </c>
      <c r="AB3" s="12">
        <v>91</v>
      </c>
      <c r="AC3" s="12">
        <v>261.5</v>
      </c>
      <c r="AD3" s="12">
        <v>111.75</v>
      </c>
      <c r="AE3" s="12">
        <v>94</v>
      </c>
      <c r="AF3" s="12">
        <v>105.75</v>
      </c>
      <c r="AG3" s="12">
        <v>19</v>
      </c>
      <c r="AH3" s="12">
        <v>41.75</v>
      </c>
      <c r="AI3" s="12">
        <v>27.5</v>
      </c>
      <c r="AJ3" s="12">
        <v>8.75</v>
      </c>
      <c r="AK3" s="12">
        <v>6.75</v>
      </c>
      <c r="AL3" s="12">
        <v>16.5</v>
      </c>
      <c r="AM3" s="12">
        <v>3</v>
      </c>
      <c r="AN3" s="12">
        <v>33.5</v>
      </c>
      <c r="AO3" s="12">
        <v>6.25</v>
      </c>
      <c r="AP3" s="12">
        <v>9.25</v>
      </c>
      <c r="AQ3" s="12">
        <v>28</v>
      </c>
      <c r="AR3" s="12">
        <v>8.5</v>
      </c>
      <c r="AS3" s="13">
        <v>2086.5</v>
      </c>
      <c r="AT3" s="14"/>
      <c r="AV3" s="9" t="s">
        <v>38</v>
      </c>
      <c r="AW3" s="12">
        <f>SUM(B3:Z27,AK3:AN27,B38:Z41,AK38:AN41)</f>
        <v>45415.5</v>
      </c>
      <c r="AY3" s="9" t="s">
        <v>39</v>
      </c>
      <c r="AZ3" s="15">
        <f>SUM(AW12:AW18,AX12:BC12)</f>
        <v>117771</v>
      </c>
      <c r="BA3" s="16">
        <f>AZ3/BD$19</f>
        <v>0.60746781381530079</v>
      </c>
    </row>
    <row r="4" spans="1:56">
      <c r="A4" s="1" t="s">
        <v>3</v>
      </c>
      <c r="B4" s="12">
        <v>96.5</v>
      </c>
      <c r="C4" s="12">
        <v>10.25</v>
      </c>
      <c r="D4" s="12">
        <v>97.25</v>
      </c>
      <c r="E4" s="12">
        <v>62.75</v>
      </c>
      <c r="F4" s="12">
        <v>607.75</v>
      </c>
      <c r="G4" s="12">
        <v>129</v>
      </c>
      <c r="H4" s="12">
        <v>129.5</v>
      </c>
      <c r="I4" s="12">
        <v>69.75</v>
      </c>
      <c r="J4" s="12">
        <v>160.25</v>
      </c>
      <c r="K4" s="12">
        <v>45.75</v>
      </c>
      <c r="L4" s="12">
        <v>113</v>
      </c>
      <c r="M4" s="12">
        <v>167</v>
      </c>
      <c r="N4" s="12">
        <v>38</v>
      </c>
      <c r="O4" s="12">
        <v>49.5</v>
      </c>
      <c r="P4" s="12">
        <v>45.75</v>
      </c>
      <c r="Q4" s="12">
        <v>17</v>
      </c>
      <c r="R4" s="12">
        <v>24.5</v>
      </c>
      <c r="S4" s="12">
        <v>52.25</v>
      </c>
      <c r="T4" s="12">
        <v>26.25</v>
      </c>
      <c r="U4" s="12">
        <v>17</v>
      </c>
      <c r="V4" s="12">
        <v>20.25</v>
      </c>
      <c r="W4" s="12">
        <v>7.75</v>
      </c>
      <c r="X4" s="12">
        <v>9.25</v>
      </c>
      <c r="Y4" s="12">
        <v>25.25</v>
      </c>
      <c r="Z4" s="12">
        <v>32</v>
      </c>
      <c r="AA4" s="12">
        <v>293.5</v>
      </c>
      <c r="AB4" s="12">
        <v>224.75</v>
      </c>
      <c r="AC4" s="12">
        <v>702.75</v>
      </c>
      <c r="AD4" s="12">
        <v>211.25</v>
      </c>
      <c r="AE4" s="12">
        <v>88.75</v>
      </c>
      <c r="AF4" s="12">
        <v>108.5</v>
      </c>
      <c r="AG4" s="12">
        <v>42.5</v>
      </c>
      <c r="AH4" s="12">
        <v>60.5</v>
      </c>
      <c r="AI4" s="12">
        <v>47</v>
      </c>
      <c r="AJ4" s="12">
        <v>24</v>
      </c>
      <c r="AK4" s="12">
        <v>6.75</v>
      </c>
      <c r="AL4" s="12">
        <v>16</v>
      </c>
      <c r="AM4" s="12">
        <v>5</v>
      </c>
      <c r="AN4" s="12">
        <v>38.5</v>
      </c>
      <c r="AO4" s="12">
        <v>16.25</v>
      </c>
      <c r="AP4" s="12">
        <v>16.25</v>
      </c>
      <c r="AQ4" s="12">
        <v>53</v>
      </c>
      <c r="AR4" s="12">
        <v>20.25</v>
      </c>
      <c r="AS4" s="13">
        <v>4029</v>
      </c>
      <c r="AT4" s="14"/>
      <c r="AV4" s="9" t="s">
        <v>40</v>
      </c>
      <c r="AW4" s="12">
        <f>SUM(AA28:AJ37, AA42:AJ45, AO28:AR37, AO42:AR45)</f>
        <v>61868.5</v>
      </c>
      <c r="AY4" s="9" t="s">
        <v>41</v>
      </c>
      <c r="AZ4" s="15">
        <f>SUM(AX13:BB18)</f>
        <v>70928</v>
      </c>
      <c r="BA4" s="16">
        <f>AZ4/BD$19</f>
        <v>0.36584963274737969</v>
      </c>
    </row>
    <row r="5" spans="1:56">
      <c r="A5" s="1" t="s">
        <v>4</v>
      </c>
      <c r="B5" s="12">
        <v>96</v>
      </c>
      <c r="C5" s="12">
        <v>80.75</v>
      </c>
      <c r="D5" s="12">
        <v>5</v>
      </c>
      <c r="E5" s="12">
        <v>44</v>
      </c>
      <c r="F5" s="12">
        <v>528.25</v>
      </c>
      <c r="G5" s="12">
        <v>83.75</v>
      </c>
      <c r="H5" s="12">
        <v>84.25</v>
      </c>
      <c r="I5" s="12">
        <v>40.75</v>
      </c>
      <c r="J5" s="12">
        <v>103.75</v>
      </c>
      <c r="K5" s="12">
        <v>41.5</v>
      </c>
      <c r="L5" s="12">
        <v>43</v>
      </c>
      <c r="M5" s="12">
        <v>64</v>
      </c>
      <c r="N5" s="12">
        <v>13.25</v>
      </c>
      <c r="O5" s="12">
        <v>15.25</v>
      </c>
      <c r="P5" s="12">
        <v>11</v>
      </c>
      <c r="Q5" s="12">
        <v>9.5</v>
      </c>
      <c r="R5" s="12">
        <v>12.5</v>
      </c>
      <c r="S5" s="12">
        <v>28</v>
      </c>
      <c r="T5" s="12">
        <v>15.5</v>
      </c>
      <c r="U5" s="12">
        <v>14.5</v>
      </c>
      <c r="V5" s="12">
        <v>22.75</v>
      </c>
      <c r="W5" s="12">
        <v>7.75</v>
      </c>
      <c r="X5" s="12">
        <v>5</v>
      </c>
      <c r="Y5" s="12">
        <v>23.5</v>
      </c>
      <c r="Z5" s="12">
        <v>12.75</v>
      </c>
      <c r="AA5" s="12">
        <v>164</v>
      </c>
      <c r="AB5" s="12">
        <v>135.5</v>
      </c>
      <c r="AC5" s="12">
        <v>399.5</v>
      </c>
      <c r="AD5" s="12">
        <v>152.25</v>
      </c>
      <c r="AE5" s="12">
        <v>48.5</v>
      </c>
      <c r="AF5" s="12">
        <v>48.75</v>
      </c>
      <c r="AG5" s="12">
        <v>12.75</v>
      </c>
      <c r="AH5" s="12">
        <v>17.25</v>
      </c>
      <c r="AI5" s="12">
        <v>23</v>
      </c>
      <c r="AJ5" s="12">
        <v>4.25</v>
      </c>
      <c r="AK5" s="12">
        <v>6.25</v>
      </c>
      <c r="AL5" s="12">
        <v>13.25</v>
      </c>
      <c r="AM5" s="12">
        <v>2.5</v>
      </c>
      <c r="AN5" s="12">
        <v>13.75</v>
      </c>
      <c r="AO5" s="12">
        <v>3.75</v>
      </c>
      <c r="AP5" s="12">
        <v>5.25</v>
      </c>
      <c r="AQ5" s="12">
        <v>30</v>
      </c>
      <c r="AR5" s="12">
        <v>14</v>
      </c>
      <c r="AS5" s="13">
        <v>2500.75</v>
      </c>
      <c r="AT5" s="14"/>
      <c r="AV5" s="9" t="s">
        <v>42</v>
      </c>
      <c r="AW5" s="12">
        <f>SUM(AA3:AJ27,B28:Z37,AA38:AJ41,AK28:AN37, B42:Z45, AK42:AN45, AO3:AR27, AO38:AR41)</f>
        <v>86588</v>
      </c>
    </row>
    <row r="6" spans="1:56">
      <c r="A6" s="1" t="s">
        <v>5</v>
      </c>
      <c r="B6" s="12">
        <v>56.25</v>
      </c>
      <c r="C6" s="12">
        <v>63.5</v>
      </c>
      <c r="D6" s="12">
        <v>49.5</v>
      </c>
      <c r="E6" s="12">
        <v>8.5</v>
      </c>
      <c r="F6" s="12">
        <v>165</v>
      </c>
      <c r="G6" s="12">
        <v>59</v>
      </c>
      <c r="H6" s="12">
        <v>60.5</v>
      </c>
      <c r="I6" s="12">
        <v>49.75</v>
      </c>
      <c r="J6" s="12">
        <v>83.75</v>
      </c>
      <c r="K6" s="12">
        <v>47.25</v>
      </c>
      <c r="L6" s="12">
        <v>69</v>
      </c>
      <c r="M6" s="12">
        <v>54.5</v>
      </c>
      <c r="N6" s="12">
        <v>23</v>
      </c>
      <c r="O6" s="12">
        <v>19.25</v>
      </c>
      <c r="P6" s="12">
        <v>9.5</v>
      </c>
      <c r="Q6" s="12">
        <v>5</v>
      </c>
      <c r="R6" s="12">
        <v>11.5</v>
      </c>
      <c r="S6" s="12">
        <v>24.25</v>
      </c>
      <c r="T6" s="12">
        <v>10</v>
      </c>
      <c r="U6" s="12">
        <v>10</v>
      </c>
      <c r="V6" s="12">
        <v>15.75</v>
      </c>
      <c r="W6" s="12">
        <v>10.25</v>
      </c>
      <c r="X6" s="12">
        <v>10.25</v>
      </c>
      <c r="Y6" s="12">
        <v>11.5</v>
      </c>
      <c r="Z6" s="12">
        <v>9.5</v>
      </c>
      <c r="AA6" s="12">
        <v>224.5</v>
      </c>
      <c r="AB6" s="12">
        <v>183.25</v>
      </c>
      <c r="AC6" s="12">
        <v>422.75</v>
      </c>
      <c r="AD6" s="12">
        <v>256.5</v>
      </c>
      <c r="AE6" s="12">
        <v>109.25</v>
      </c>
      <c r="AF6" s="12">
        <v>82.25</v>
      </c>
      <c r="AG6" s="12">
        <v>20.75</v>
      </c>
      <c r="AH6" s="12">
        <v>19.75</v>
      </c>
      <c r="AI6" s="12">
        <v>19.5</v>
      </c>
      <c r="AJ6" s="12">
        <v>1.75</v>
      </c>
      <c r="AK6" s="12">
        <v>4.5</v>
      </c>
      <c r="AL6" s="12">
        <v>11.5</v>
      </c>
      <c r="AM6" s="12">
        <v>1.75</v>
      </c>
      <c r="AN6" s="12">
        <v>13.25</v>
      </c>
      <c r="AO6" s="12">
        <v>3.5</v>
      </c>
      <c r="AP6" s="12">
        <v>3.75</v>
      </c>
      <c r="AQ6" s="12">
        <v>40</v>
      </c>
      <c r="AR6" s="12">
        <v>14.25</v>
      </c>
      <c r="AS6" s="13">
        <v>2369</v>
      </c>
      <c r="AT6" s="14"/>
      <c r="AW6" s="12"/>
    </row>
    <row r="7" spans="1:56">
      <c r="A7" s="1" t="s">
        <v>6</v>
      </c>
      <c r="B7" s="12">
        <v>250.5</v>
      </c>
      <c r="C7" s="12">
        <v>605.75</v>
      </c>
      <c r="D7" s="12">
        <v>521.25</v>
      </c>
      <c r="E7" s="12">
        <v>190</v>
      </c>
      <c r="F7" s="12">
        <v>25</v>
      </c>
      <c r="G7" s="12">
        <v>288.5</v>
      </c>
      <c r="H7" s="12">
        <v>319</v>
      </c>
      <c r="I7" s="12">
        <v>246</v>
      </c>
      <c r="J7" s="12">
        <v>293.75</v>
      </c>
      <c r="K7" s="12">
        <v>176.5</v>
      </c>
      <c r="L7" s="12">
        <v>264.5</v>
      </c>
      <c r="M7" s="12">
        <v>199.25</v>
      </c>
      <c r="N7" s="12">
        <v>126.75</v>
      </c>
      <c r="O7" s="12">
        <v>133.75</v>
      </c>
      <c r="P7" s="12">
        <v>126</v>
      </c>
      <c r="Q7" s="12">
        <v>56</v>
      </c>
      <c r="R7" s="12">
        <v>104</v>
      </c>
      <c r="S7" s="12">
        <v>349</v>
      </c>
      <c r="T7" s="12">
        <v>92.75</v>
      </c>
      <c r="U7" s="12">
        <v>107.25</v>
      </c>
      <c r="V7" s="12">
        <v>175</v>
      </c>
      <c r="W7" s="12">
        <v>105.25</v>
      </c>
      <c r="X7" s="12">
        <v>70.25</v>
      </c>
      <c r="Y7" s="12">
        <v>59.25</v>
      </c>
      <c r="Z7" s="12">
        <v>69.75</v>
      </c>
      <c r="AA7" s="12">
        <v>717</v>
      </c>
      <c r="AB7" s="12">
        <v>500.75</v>
      </c>
      <c r="AC7" s="12">
        <v>1605.5</v>
      </c>
      <c r="AD7" s="12">
        <v>745.25</v>
      </c>
      <c r="AE7" s="12">
        <v>252.75</v>
      </c>
      <c r="AF7" s="12">
        <v>212.25</v>
      </c>
      <c r="AG7" s="12">
        <v>99.25</v>
      </c>
      <c r="AH7" s="12">
        <v>76.25</v>
      </c>
      <c r="AI7" s="12">
        <v>175.5</v>
      </c>
      <c r="AJ7" s="12">
        <v>23.5</v>
      </c>
      <c r="AK7" s="12">
        <v>46.25</v>
      </c>
      <c r="AL7" s="12">
        <v>183.5</v>
      </c>
      <c r="AM7" s="12">
        <v>25.5</v>
      </c>
      <c r="AN7" s="12">
        <v>59.75</v>
      </c>
      <c r="AO7" s="12">
        <v>35.25</v>
      </c>
      <c r="AP7" s="12">
        <v>23.5</v>
      </c>
      <c r="AQ7" s="12">
        <v>83.25</v>
      </c>
      <c r="AR7" s="12">
        <v>131.75</v>
      </c>
      <c r="AS7" s="13">
        <v>9951.75</v>
      </c>
      <c r="AT7" s="14"/>
      <c r="AW7" s="12"/>
    </row>
    <row r="8" spans="1:56">
      <c r="A8" s="1" t="s">
        <v>7</v>
      </c>
      <c r="B8" s="12">
        <v>83.75</v>
      </c>
      <c r="C8" s="12">
        <v>132</v>
      </c>
      <c r="D8" s="12">
        <v>66</v>
      </c>
      <c r="E8" s="12">
        <v>54</v>
      </c>
      <c r="F8" s="12">
        <v>228.25</v>
      </c>
      <c r="G8" s="12">
        <v>6.75</v>
      </c>
      <c r="H8" s="12">
        <v>94.5</v>
      </c>
      <c r="I8" s="12">
        <v>81.5</v>
      </c>
      <c r="J8" s="12">
        <v>121.75</v>
      </c>
      <c r="K8" s="12">
        <v>67.75</v>
      </c>
      <c r="L8" s="12">
        <v>96.5</v>
      </c>
      <c r="M8" s="12">
        <v>98.75</v>
      </c>
      <c r="N8" s="12">
        <v>30.75</v>
      </c>
      <c r="O8" s="12">
        <v>39.75</v>
      </c>
      <c r="P8" s="12">
        <v>26.5</v>
      </c>
      <c r="Q8" s="12">
        <v>12.75</v>
      </c>
      <c r="R8" s="12">
        <v>18.25</v>
      </c>
      <c r="S8" s="12">
        <v>32.5</v>
      </c>
      <c r="T8" s="12">
        <v>17.5</v>
      </c>
      <c r="U8" s="12">
        <v>8.25</v>
      </c>
      <c r="V8" s="12">
        <v>16.75</v>
      </c>
      <c r="W8" s="12">
        <v>8.75</v>
      </c>
      <c r="X8" s="12">
        <v>8.5</v>
      </c>
      <c r="Y8" s="12">
        <v>18.75</v>
      </c>
      <c r="Z8" s="12">
        <v>43</v>
      </c>
      <c r="AA8" s="12">
        <v>172.5</v>
      </c>
      <c r="AB8" s="12">
        <v>156.25</v>
      </c>
      <c r="AC8" s="12">
        <v>360.5</v>
      </c>
      <c r="AD8" s="12">
        <v>238</v>
      </c>
      <c r="AE8" s="12">
        <v>153</v>
      </c>
      <c r="AF8" s="12">
        <v>102.75</v>
      </c>
      <c r="AG8" s="12">
        <v>22.75</v>
      </c>
      <c r="AH8" s="12">
        <v>20</v>
      </c>
      <c r="AI8" s="12">
        <v>21.5</v>
      </c>
      <c r="AJ8" s="12">
        <v>3.25</v>
      </c>
      <c r="AK8" s="12">
        <v>7.5</v>
      </c>
      <c r="AL8" s="12">
        <v>16</v>
      </c>
      <c r="AM8" s="12">
        <v>2.5</v>
      </c>
      <c r="AN8" s="12">
        <v>24.25</v>
      </c>
      <c r="AO8" s="12">
        <v>3.5</v>
      </c>
      <c r="AP8" s="12">
        <v>3.5</v>
      </c>
      <c r="AQ8" s="12">
        <v>28</v>
      </c>
      <c r="AR8" s="12">
        <v>17.75</v>
      </c>
      <c r="AS8" s="13">
        <v>2767</v>
      </c>
      <c r="AT8" s="14"/>
      <c r="AW8" s="15"/>
    </row>
    <row r="9" spans="1:56">
      <c r="A9" s="1" t="s">
        <v>8</v>
      </c>
      <c r="B9" s="12">
        <v>90</v>
      </c>
      <c r="C9" s="12">
        <v>129.75</v>
      </c>
      <c r="D9" s="12">
        <v>73</v>
      </c>
      <c r="E9" s="12">
        <v>66.25</v>
      </c>
      <c r="F9" s="12">
        <v>294</v>
      </c>
      <c r="G9" s="12">
        <v>87.25</v>
      </c>
      <c r="H9" s="12">
        <v>15</v>
      </c>
      <c r="I9" s="12">
        <v>60.25</v>
      </c>
      <c r="J9" s="12">
        <v>96.25</v>
      </c>
      <c r="K9" s="12">
        <v>47.5</v>
      </c>
      <c r="L9" s="12">
        <v>125.25</v>
      </c>
      <c r="M9" s="12">
        <v>160.5</v>
      </c>
      <c r="N9" s="12">
        <v>57.25</v>
      </c>
      <c r="O9" s="12">
        <v>74.75</v>
      </c>
      <c r="P9" s="12">
        <v>58.5</v>
      </c>
      <c r="Q9" s="12">
        <v>25</v>
      </c>
      <c r="R9" s="12">
        <v>24.5</v>
      </c>
      <c r="S9" s="12">
        <v>52.75</v>
      </c>
      <c r="T9" s="12">
        <v>54.5</v>
      </c>
      <c r="U9" s="12">
        <v>31.25</v>
      </c>
      <c r="V9" s="12">
        <v>50</v>
      </c>
      <c r="W9" s="12">
        <v>24.75</v>
      </c>
      <c r="X9" s="12">
        <v>15.75</v>
      </c>
      <c r="Y9" s="12">
        <v>41.25</v>
      </c>
      <c r="Z9" s="12">
        <v>55</v>
      </c>
      <c r="AA9" s="12">
        <v>356.25</v>
      </c>
      <c r="AB9" s="12">
        <v>285.75</v>
      </c>
      <c r="AC9" s="12">
        <v>741.75</v>
      </c>
      <c r="AD9" s="12">
        <v>389.5</v>
      </c>
      <c r="AE9" s="12">
        <v>196</v>
      </c>
      <c r="AF9" s="12">
        <v>163.5</v>
      </c>
      <c r="AG9" s="12">
        <v>39.75</v>
      </c>
      <c r="AH9" s="12">
        <v>39.25</v>
      </c>
      <c r="AI9" s="12">
        <v>47.25</v>
      </c>
      <c r="AJ9" s="12">
        <v>10.25</v>
      </c>
      <c r="AK9" s="12">
        <v>11.75</v>
      </c>
      <c r="AL9" s="12">
        <v>27</v>
      </c>
      <c r="AM9" s="12">
        <v>7.5</v>
      </c>
      <c r="AN9" s="12">
        <v>83.25</v>
      </c>
      <c r="AO9" s="12">
        <v>8</v>
      </c>
      <c r="AP9" s="12">
        <v>8.25</v>
      </c>
      <c r="AQ9" s="12">
        <v>48.75</v>
      </c>
      <c r="AR9" s="12">
        <v>19.5</v>
      </c>
      <c r="AS9" s="13">
        <v>4293.5</v>
      </c>
      <c r="AT9" s="14"/>
      <c r="AW9" s="15"/>
    </row>
    <row r="10" spans="1:56">
      <c r="A10" s="1">
        <v>19</v>
      </c>
      <c r="B10" s="12">
        <v>42</v>
      </c>
      <c r="C10" s="12">
        <v>72.25</v>
      </c>
      <c r="D10" s="12">
        <v>42.25</v>
      </c>
      <c r="E10" s="12">
        <v>47.5</v>
      </c>
      <c r="F10" s="12">
        <v>205.25</v>
      </c>
      <c r="G10" s="12">
        <v>89.25</v>
      </c>
      <c r="H10" s="12">
        <v>57</v>
      </c>
      <c r="I10" s="12">
        <v>8.5</v>
      </c>
      <c r="J10" s="12">
        <v>22.5</v>
      </c>
      <c r="K10" s="12">
        <v>16.5</v>
      </c>
      <c r="L10" s="12">
        <v>54.75</v>
      </c>
      <c r="M10" s="12">
        <v>68</v>
      </c>
      <c r="N10" s="12">
        <v>49</v>
      </c>
      <c r="O10" s="12">
        <v>53</v>
      </c>
      <c r="P10" s="12">
        <v>41.75</v>
      </c>
      <c r="Q10" s="12">
        <v>17.25</v>
      </c>
      <c r="R10" s="12">
        <v>27</v>
      </c>
      <c r="S10" s="12">
        <v>46.25</v>
      </c>
      <c r="T10" s="12">
        <v>38.25</v>
      </c>
      <c r="U10" s="12">
        <v>26</v>
      </c>
      <c r="V10" s="12">
        <v>35.75</v>
      </c>
      <c r="W10" s="12">
        <v>21.25</v>
      </c>
      <c r="X10" s="12">
        <v>20</v>
      </c>
      <c r="Y10" s="12">
        <v>52.5</v>
      </c>
      <c r="Z10" s="12">
        <v>36.5</v>
      </c>
      <c r="AA10" s="12">
        <v>151.25</v>
      </c>
      <c r="AB10" s="12">
        <v>140</v>
      </c>
      <c r="AC10" s="12">
        <v>368</v>
      </c>
      <c r="AD10" s="12">
        <v>222</v>
      </c>
      <c r="AE10" s="12">
        <v>117.25</v>
      </c>
      <c r="AF10" s="12">
        <v>87.25</v>
      </c>
      <c r="AG10" s="12">
        <v>27.25</v>
      </c>
      <c r="AH10" s="12">
        <v>26.25</v>
      </c>
      <c r="AI10" s="12">
        <v>31.25</v>
      </c>
      <c r="AJ10" s="12">
        <v>6.25</v>
      </c>
      <c r="AK10" s="12">
        <v>5.5</v>
      </c>
      <c r="AL10" s="12">
        <v>21</v>
      </c>
      <c r="AM10" s="12">
        <v>4.25</v>
      </c>
      <c r="AN10" s="12">
        <v>34</v>
      </c>
      <c r="AO10" s="12">
        <v>4.75</v>
      </c>
      <c r="AP10" s="12">
        <v>6.25</v>
      </c>
      <c r="AQ10" s="12">
        <v>25.25</v>
      </c>
      <c r="AR10" s="12">
        <v>12.75</v>
      </c>
      <c r="AS10" s="13">
        <v>2480.75</v>
      </c>
      <c r="AT10" s="14"/>
      <c r="AV10" s="17"/>
      <c r="AW10" s="15"/>
      <c r="BC10" s="11"/>
    </row>
    <row r="11" spans="1:56">
      <c r="A11" s="1">
        <v>12</v>
      </c>
      <c r="B11" s="12">
        <v>67.75</v>
      </c>
      <c r="C11" s="12">
        <v>145.75</v>
      </c>
      <c r="D11" s="12">
        <v>107.25</v>
      </c>
      <c r="E11" s="12">
        <v>81</v>
      </c>
      <c r="F11" s="12">
        <v>251.5</v>
      </c>
      <c r="G11" s="12">
        <v>113.75</v>
      </c>
      <c r="H11" s="12">
        <v>93.5</v>
      </c>
      <c r="I11" s="12">
        <v>23.5</v>
      </c>
      <c r="J11" s="12">
        <v>9.75</v>
      </c>
      <c r="K11" s="12">
        <v>27</v>
      </c>
      <c r="L11" s="12">
        <v>102</v>
      </c>
      <c r="M11" s="12">
        <v>155.25</v>
      </c>
      <c r="N11" s="12">
        <v>109</v>
      </c>
      <c r="O11" s="12">
        <v>120</v>
      </c>
      <c r="P11" s="12">
        <v>82.5</v>
      </c>
      <c r="Q11" s="12">
        <v>38.25</v>
      </c>
      <c r="R11" s="12">
        <v>52.75</v>
      </c>
      <c r="S11" s="12">
        <v>103.5</v>
      </c>
      <c r="T11" s="12">
        <v>68.5</v>
      </c>
      <c r="U11" s="12">
        <v>54.75</v>
      </c>
      <c r="V11" s="12">
        <v>70.5</v>
      </c>
      <c r="W11" s="12">
        <v>28.75</v>
      </c>
      <c r="X11" s="12">
        <v>38.25</v>
      </c>
      <c r="Y11" s="12">
        <v>53.75</v>
      </c>
      <c r="Z11" s="12">
        <v>59.75</v>
      </c>
      <c r="AA11" s="12">
        <v>276.5</v>
      </c>
      <c r="AB11" s="12">
        <v>254</v>
      </c>
      <c r="AC11" s="12">
        <v>696.5</v>
      </c>
      <c r="AD11" s="12">
        <v>293.25</v>
      </c>
      <c r="AE11" s="12">
        <v>116.25</v>
      </c>
      <c r="AF11" s="12">
        <v>90.5</v>
      </c>
      <c r="AG11" s="12">
        <v>43.25</v>
      </c>
      <c r="AH11" s="12">
        <v>53.75</v>
      </c>
      <c r="AI11" s="12">
        <v>53</v>
      </c>
      <c r="AJ11" s="12">
        <v>18.5</v>
      </c>
      <c r="AK11" s="12">
        <v>14.75</v>
      </c>
      <c r="AL11" s="12">
        <v>36.5</v>
      </c>
      <c r="AM11" s="12">
        <v>17.75</v>
      </c>
      <c r="AN11" s="12">
        <v>71.75</v>
      </c>
      <c r="AO11" s="12">
        <v>14.5</v>
      </c>
      <c r="AP11" s="12">
        <v>11.75</v>
      </c>
      <c r="AQ11" s="12">
        <v>64</v>
      </c>
      <c r="AR11" s="12">
        <v>23.75</v>
      </c>
      <c r="AS11" s="13">
        <v>4208.5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28.25</v>
      </c>
      <c r="C12" s="12">
        <v>42</v>
      </c>
      <c r="D12" s="12">
        <v>42.25</v>
      </c>
      <c r="E12" s="12">
        <v>52.75</v>
      </c>
      <c r="F12" s="12">
        <v>168.25</v>
      </c>
      <c r="G12" s="12">
        <v>68.25</v>
      </c>
      <c r="H12" s="12">
        <v>59.75</v>
      </c>
      <c r="I12" s="12">
        <v>15.25</v>
      </c>
      <c r="J12" s="12">
        <v>25.25</v>
      </c>
      <c r="K12" s="12">
        <v>6.5</v>
      </c>
      <c r="L12" s="12">
        <v>81.25</v>
      </c>
      <c r="M12" s="12">
        <v>145.25</v>
      </c>
      <c r="N12" s="12">
        <v>124</v>
      </c>
      <c r="O12" s="12">
        <v>143.25</v>
      </c>
      <c r="P12" s="12">
        <v>50.5</v>
      </c>
      <c r="Q12" s="12">
        <v>33.25</v>
      </c>
      <c r="R12" s="12">
        <v>48.5</v>
      </c>
      <c r="S12" s="12">
        <v>84.5</v>
      </c>
      <c r="T12" s="12">
        <v>10.5</v>
      </c>
      <c r="U12" s="12">
        <v>7.25</v>
      </c>
      <c r="V12" s="12">
        <v>12.75</v>
      </c>
      <c r="W12" s="12">
        <v>9.5</v>
      </c>
      <c r="X12" s="12">
        <v>6.5</v>
      </c>
      <c r="Y12" s="12">
        <v>28.75</v>
      </c>
      <c r="Z12" s="12">
        <v>30.25</v>
      </c>
      <c r="AA12" s="12">
        <v>263.25</v>
      </c>
      <c r="AB12" s="12">
        <v>233.75</v>
      </c>
      <c r="AC12" s="12">
        <v>647.5</v>
      </c>
      <c r="AD12" s="12">
        <v>265</v>
      </c>
      <c r="AE12" s="12">
        <v>122.75</v>
      </c>
      <c r="AF12" s="12">
        <v>118.25</v>
      </c>
      <c r="AG12" s="12">
        <v>34.75</v>
      </c>
      <c r="AH12" s="12">
        <v>42.5</v>
      </c>
      <c r="AI12" s="12">
        <v>36</v>
      </c>
      <c r="AJ12" s="12">
        <v>9.75</v>
      </c>
      <c r="AK12" s="12">
        <v>64</v>
      </c>
      <c r="AL12" s="12">
        <v>78.75</v>
      </c>
      <c r="AM12" s="12">
        <v>4.25</v>
      </c>
      <c r="AN12" s="12">
        <v>16.75</v>
      </c>
      <c r="AO12" s="12">
        <v>5.75</v>
      </c>
      <c r="AP12" s="12">
        <v>9.75</v>
      </c>
      <c r="AQ12" s="12">
        <v>15.5</v>
      </c>
      <c r="AR12" s="12">
        <v>23.75</v>
      </c>
      <c r="AS12" s="13">
        <v>3316.5</v>
      </c>
      <c r="AT12" s="14"/>
      <c r="AV12" s="17" t="s">
        <v>43</v>
      </c>
      <c r="AW12" s="15">
        <f>SUM(AA28:AD31)</f>
        <v>2487.25</v>
      </c>
      <c r="AX12" s="15">
        <f>SUM(Z28:Z31,H28:K31)</f>
        <v>7661.5</v>
      </c>
      <c r="AY12" s="15">
        <f>SUM(AE28:AJ31)</f>
        <v>18984.75</v>
      </c>
      <c r="AZ12" s="15">
        <f>SUM(B28:G31)</f>
        <v>8656.25</v>
      </c>
      <c r="BA12" s="15">
        <f>SUM(AM28:AN31,T28:Y31)</f>
        <v>7649.75</v>
      </c>
      <c r="BB12" s="15">
        <f>SUM(AK28:AL31,L28:S31)</f>
        <v>10248</v>
      </c>
      <c r="BC12" s="14">
        <f>SUM(AO28:AR31)</f>
        <v>5430.25</v>
      </c>
      <c r="BD12" s="9">
        <f t="shared" ref="BD12:BD19" si="0">SUM(AW12:BC12)</f>
        <v>61117.75</v>
      </c>
    </row>
    <row r="13" spans="1:56">
      <c r="A13" s="1" t="s">
        <v>10</v>
      </c>
      <c r="B13" s="12">
        <v>79</v>
      </c>
      <c r="C13" s="12">
        <v>109.25</v>
      </c>
      <c r="D13" s="12">
        <v>48.75</v>
      </c>
      <c r="E13" s="12">
        <v>65.5</v>
      </c>
      <c r="F13" s="12">
        <v>246.25</v>
      </c>
      <c r="G13" s="12">
        <v>96.75</v>
      </c>
      <c r="H13" s="12">
        <v>124.25</v>
      </c>
      <c r="I13" s="12">
        <v>64.75</v>
      </c>
      <c r="J13" s="12">
        <v>105.25</v>
      </c>
      <c r="K13" s="12">
        <v>73</v>
      </c>
      <c r="L13" s="12">
        <v>11.5</v>
      </c>
      <c r="M13" s="12">
        <v>194.25</v>
      </c>
      <c r="N13" s="12">
        <v>186</v>
      </c>
      <c r="O13" s="12">
        <v>261</v>
      </c>
      <c r="P13" s="12">
        <v>162.25</v>
      </c>
      <c r="Q13" s="12">
        <v>74.25</v>
      </c>
      <c r="R13" s="12">
        <v>57.25</v>
      </c>
      <c r="S13" s="12">
        <v>97.25</v>
      </c>
      <c r="T13" s="12">
        <v>42</v>
      </c>
      <c r="U13" s="12">
        <v>20</v>
      </c>
      <c r="V13" s="12">
        <v>31.25</v>
      </c>
      <c r="W13" s="12">
        <v>23.75</v>
      </c>
      <c r="X13" s="12">
        <v>18.25</v>
      </c>
      <c r="Y13" s="12">
        <v>38.25</v>
      </c>
      <c r="Z13" s="12">
        <v>105.5</v>
      </c>
      <c r="AA13" s="12">
        <v>285.25</v>
      </c>
      <c r="AB13" s="12">
        <v>229.75</v>
      </c>
      <c r="AC13" s="12">
        <v>672</v>
      </c>
      <c r="AD13" s="12">
        <v>300</v>
      </c>
      <c r="AE13" s="12">
        <v>154.75</v>
      </c>
      <c r="AF13" s="12">
        <v>150.25</v>
      </c>
      <c r="AG13" s="12">
        <v>39.5</v>
      </c>
      <c r="AH13" s="12">
        <v>53.25</v>
      </c>
      <c r="AI13" s="12">
        <v>52</v>
      </c>
      <c r="AJ13" s="12">
        <v>13.25</v>
      </c>
      <c r="AK13" s="12">
        <v>46.5</v>
      </c>
      <c r="AL13" s="12">
        <v>100.25</v>
      </c>
      <c r="AM13" s="12">
        <v>8.5</v>
      </c>
      <c r="AN13" s="12">
        <v>55.25</v>
      </c>
      <c r="AO13" s="12">
        <v>13</v>
      </c>
      <c r="AP13" s="12">
        <v>17.5</v>
      </c>
      <c r="AQ13" s="12">
        <v>40.5</v>
      </c>
      <c r="AR13" s="12">
        <v>25.75</v>
      </c>
      <c r="AS13" s="13">
        <v>4592.75</v>
      </c>
      <c r="AT13" s="14"/>
      <c r="AV13" s="17" t="s">
        <v>44</v>
      </c>
      <c r="AW13" s="15">
        <f>SUM(AA27:AD27,AA9:AD12)</f>
        <v>7367.75</v>
      </c>
      <c r="AX13" s="15">
        <f>SUM(Z27,Z9:Z12,H9:K12,H27:K27)</f>
        <v>954.75</v>
      </c>
      <c r="AY13" s="15">
        <f>SUM(AE9:AJ12,AE27:AJ27)</f>
        <v>1838.75</v>
      </c>
      <c r="AZ13" s="15">
        <f>SUM(B9:G12,B27:G27)</f>
        <v>2597</v>
      </c>
      <c r="BA13" s="15">
        <f>SUM(T9:Y12,AM9:AN12,T27:Y27,AM27:AN27)</f>
        <v>1116</v>
      </c>
      <c r="BB13" s="15">
        <f>SUM(L9:S12,AK9:AL12,L27:S27,AK27:AL27)</f>
        <v>2975</v>
      </c>
      <c r="BC13" s="14">
        <f>SUM(AO9:AR12,AO27:AR27)</f>
        <v>351</v>
      </c>
      <c r="BD13" s="9">
        <f t="shared" si="0"/>
        <v>17200.25</v>
      </c>
    </row>
    <row r="14" spans="1:56">
      <c r="A14" s="1" t="s">
        <v>11</v>
      </c>
      <c r="B14" s="12">
        <v>69.5</v>
      </c>
      <c r="C14" s="12">
        <v>167</v>
      </c>
      <c r="D14" s="12">
        <v>63.5</v>
      </c>
      <c r="E14" s="12">
        <v>64.25</v>
      </c>
      <c r="F14" s="12">
        <v>186.75</v>
      </c>
      <c r="G14" s="12">
        <v>93.75</v>
      </c>
      <c r="H14" s="12">
        <v>153.75</v>
      </c>
      <c r="I14" s="12">
        <v>90.25</v>
      </c>
      <c r="J14" s="12">
        <v>174</v>
      </c>
      <c r="K14" s="12">
        <v>114.75</v>
      </c>
      <c r="L14" s="12">
        <v>198.75</v>
      </c>
      <c r="M14" s="12">
        <v>10.5</v>
      </c>
      <c r="N14" s="12">
        <v>139.5</v>
      </c>
      <c r="O14" s="12">
        <v>215</v>
      </c>
      <c r="P14" s="12">
        <v>159.5</v>
      </c>
      <c r="Q14" s="12">
        <v>89.25</v>
      </c>
      <c r="R14" s="12">
        <v>107</v>
      </c>
      <c r="S14" s="12">
        <v>260.5</v>
      </c>
      <c r="T14" s="12">
        <v>73.5</v>
      </c>
      <c r="U14" s="12">
        <v>66</v>
      </c>
      <c r="V14" s="12">
        <v>79.25</v>
      </c>
      <c r="W14" s="12">
        <v>51</v>
      </c>
      <c r="X14" s="12">
        <v>34</v>
      </c>
      <c r="Y14" s="12">
        <v>40.5</v>
      </c>
      <c r="Z14" s="12">
        <v>78.75</v>
      </c>
      <c r="AA14" s="12">
        <v>281.5</v>
      </c>
      <c r="AB14" s="12">
        <v>179</v>
      </c>
      <c r="AC14" s="12">
        <v>475</v>
      </c>
      <c r="AD14" s="12">
        <v>207.75</v>
      </c>
      <c r="AE14" s="12">
        <v>86.25</v>
      </c>
      <c r="AF14" s="12">
        <v>65.75</v>
      </c>
      <c r="AG14" s="12">
        <v>56.75</v>
      </c>
      <c r="AH14" s="12">
        <v>52.25</v>
      </c>
      <c r="AI14" s="12">
        <v>62</v>
      </c>
      <c r="AJ14" s="12">
        <v>11.25</v>
      </c>
      <c r="AK14" s="12">
        <v>80.75</v>
      </c>
      <c r="AL14" s="12">
        <v>399.75</v>
      </c>
      <c r="AM14" s="12">
        <v>29.75</v>
      </c>
      <c r="AN14" s="12">
        <v>115.75</v>
      </c>
      <c r="AO14" s="12">
        <v>22.5</v>
      </c>
      <c r="AP14" s="12">
        <v>19.25</v>
      </c>
      <c r="AQ14" s="12">
        <v>42.25</v>
      </c>
      <c r="AR14" s="12">
        <v>33.75</v>
      </c>
      <c r="AS14" s="13">
        <v>5001.75</v>
      </c>
      <c r="AT14" s="14"/>
      <c r="AV14" s="17" t="s">
        <v>45</v>
      </c>
      <c r="AW14" s="15">
        <f>SUM(AA32:AD37)</f>
        <v>18736.75</v>
      </c>
      <c r="AX14" s="15">
        <f>SUM(H32:K37,Z32:Z37)</f>
        <v>1872.25</v>
      </c>
      <c r="AY14" s="15">
        <f>SUM(AE32:AJ37)</f>
        <v>6713.25</v>
      </c>
      <c r="AZ14" s="15">
        <f>SUM(B32:G37)</f>
        <v>2224</v>
      </c>
      <c r="BA14" s="15">
        <f>SUM(T32:Y37,AM32:AN37)</f>
        <v>1313.5</v>
      </c>
      <c r="BB14" s="15">
        <f>SUM(L32:S37,AK32:AL37)</f>
        <v>1934</v>
      </c>
      <c r="BC14" s="14">
        <f>SUM(AO32:AR37)</f>
        <v>1974.25</v>
      </c>
      <c r="BD14" s="9">
        <f t="shared" si="0"/>
        <v>34768</v>
      </c>
    </row>
    <row r="15" spans="1:56">
      <c r="A15" s="1" t="s">
        <v>12</v>
      </c>
      <c r="B15" s="12">
        <v>27.5</v>
      </c>
      <c r="C15" s="12">
        <v>40.25</v>
      </c>
      <c r="D15" s="12">
        <v>17.5</v>
      </c>
      <c r="E15" s="12">
        <v>19.75</v>
      </c>
      <c r="F15" s="12">
        <v>133.5</v>
      </c>
      <c r="G15" s="12">
        <v>31.75</v>
      </c>
      <c r="H15" s="12">
        <v>66.5</v>
      </c>
      <c r="I15" s="12">
        <v>54</v>
      </c>
      <c r="J15" s="12">
        <v>116.75</v>
      </c>
      <c r="K15" s="12">
        <v>131.25</v>
      </c>
      <c r="L15" s="12">
        <v>179.75</v>
      </c>
      <c r="M15" s="12">
        <v>142</v>
      </c>
      <c r="N15" s="12">
        <v>7</v>
      </c>
      <c r="O15" s="12">
        <v>92</v>
      </c>
      <c r="P15" s="12">
        <v>113</v>
      </c>
      <c r="Q15" s="12">
        <v>46.5</v>
      </c>
      <c r="R15" s="12">
        <v>41</v>
      </c>
      <c r="S15" s="12">
        <v>57.5</v>
      </c>
      <c r="T15" s="12">
        <v>17.75</v>
      </c>
      <c r="U15" s="12">
        <v>9.5</v>
      </c>
      <c r="V15" s="12">
        <v>11.75</v>
      </c>
      <c r="W15" s="12">
        <v>6.5</v>
      </c>
      <c r="X15" s="12">
        <v>6.5</v>
      </c>
      <c r="Y15" s="12">
        <v>15.25</v>
      </c>
      <c r="Z15" s="12">
        <v>27.5</v>
      </c>
      <c r="AA15" s="12">
        <v>177.75</v>
      </c>
      <c r="AB15" s="12">
        <v>161.5</v>
      </c>
      <c r="AC15" s="12">
        <v>436.75</v>
      </c>
      <c r="AD15" s="12">
        <v>125</v>
      </c>
      <c r="AE15" s="12">
        <v>35</v>
      </c>
      <c r="AF15" s="12">
        <v>46.25</v>
      </c>
      <c r="AG15" s="12">
        <v>15.5</v>
      </c>
      <c r="AH15" s="12">
        <v>26.25</v>
      </c>
      <c r="AI15" s="12">
        <v>29.5</v>
      </c>
      <c r="AJ15" s="12">
        <v>5.5</v>
      </c>
      <c r="AK15" s="12">
        <v>35</v>
      </c>
      <c r="AL15" s="12">
        <v>57</v>
      </c>
      <c r="AM15" s="12">
        <v>1.25</v>
      </c>
      <c r="AN15" s="12">
        <v>33.5</v>
      </c>
      <c r="AO15" s="12">
        <v>9</v>
      </c>
      <c r="AP15" s="12">
        <v>12.75</v>
      </c>
      <c r="AQ15" s="12">
        <v>25</v>
      </c>
      <c r="AR15" s="12">
        <v>10.75</v>
      </c>
      <c r="AS15" s="13">
        <v>2655.5</v>
      </c>
      <c r="AT15" s="14"/>
      <c r="AV15" s="17" t="s">
        <v>46</v>
      </c>
      <c r="AW15" s="15">
        <f>SUM(AA3:AD8)</f>
        <v>8436.75</v>
      </c>
      <c r="AX15" s="15">
        <f>SUM(H3:K8,Z3:Z8)</f>
        <v>2728.25</v>
      </c>
      <c r="AY15" s="15">
        <f>SUM(AE3:AJ8)</f>
        <v>2238.5</v>
      </c>
      <c r="AZ15" s="15">
        <f>SUM(B3:G8)</f>
        <v>5227.75</v>
      </c>
      <c r="BA15" s="15">
        <f>SUM(T3:Y8,AM3:AN8)</f>
        <v>1234.5</v>
      </c>
      <c r="BB15" s="15">
        <f>SUM(L3:S8,AK3:AL8)</f>
        <v>3239.5</v>
      </c>
      <c r="BC15" s="14">
        <f>SUM(AO3:AR8)</f>
        <v>598.75</v>
      </c>
      <c r="BD15" s="9">
        <f t="shared" si="0"/>
        <v>23704</v>
      </c>
    </row>
    <row r="16" spans="1:56">
      <c r="A16" s="1" t="s">
        <v>13</v>
      </c>
      <c r="B16" s="12">
        <v>24.25</v>
      </c>
      <c r="C16" s="12">
        <v>40.5</v>
      </c>
      <c r="D16" s="12">
        <v>15.25</v>
      </c>
      <c r="E16" s="12">
        <v>18.75</v>
      </c>
      <c r="F16" s="12">
        <v>132.25</v>
      </c>
      <c r="G16" s="12">
        <v>40.75</v>
      </c>
      <c r="H16" s="12">
        <v>73</v>
      </c>
      <c r="I16" s="12">
        <v>68.75</v>
      </c>
      <c r="J16" s="12">
        <v>130</v>
      </c>
      <c r="K16" s="12">
        <v>123</v>
      </c>
      <c r="L16" s="12">
        <v>243</v>
      </c>
      <c r="M16" s="12">
        <v>205</v>
      </c>
      <c r="N16" s="12">
        <v>102.75</v>
      </c>
      <c r="O16" s="12">
        <v>10</v>
      </c>
      <c r="P16" s="12">
        <v>161</v>
      </c>
      <c r="Q16" s="12">
        <v>96</v>
      </c>
      <c r="R16" s="12">
        <v>81.75</v>
      </c>
      <c r="S16" s="12">
        <v>154</v>
      </c>
      <c r="T16" s="12">
        <v>15.75</v>
      </c>
      <c r="U16" s="12">
        <v>6.5</v>
      </c>
      <c r="V16" s="12">
        <v>11</v>
      </c>
      <c r="W16" s="12">
        <v>6.75</v>
      </c>
      <c r="X16" s="12">
        <v>5</v>
      </c>
      <c r="Y16" s="12">
        <v>15.25</v>
      </c>
      <c r="Z16" s="12">
        <v>40.75</v>
      </c>
      <c r="AA16" s="12">
        <v>179.5</v>
      </c>
      <c r="AB16" s="12">
        <v>140</v>
      </c>
      <c r="AC16" s="12">
        <v>409.5</v>
      </c>
      <c r="AD16" s="12">
        <v>120.75</v>
      </c>
      <c r="AE16" s="12">
        <v>42</v>
      </c>
      <c r="AF16" s="12">
        <v>36</v>
      </c>
      <c r="AG16" s="12">
        <v>20</v>
      </c>
      <c r="AH16" s="12">
        <v>31.25</v>
      </c>
      <c r="AI16" s="12">
        <v>30</v>
      </c>
      <c r="AJ16" s="12">
        <v>9.25</v>
      </c>
      <c r="AK16" s="12">
        <v>57.5</v>
      </c>
      <c r="AL16" s="12">
        <v>189.25</v>
      </c>
      <c r="AM16" s="12">
        <v>3.5</v>
      </c>
      <c r="AN16" s="12">
        <v>33.5</v>
      </c>
      <c r="AO16" s="12">
        <v>6.25</v>
      </c>
      <c r="AP16" s="12">
        <v>8.5</v>
      </c>
      <c r="AQ16" s="12">
        <v>16.25</v>
      </c>
      <c r="AR16" s="12">
        <v>10.25</v>
      </c>
      <c r="AS16" s="13">
        <v>3164.25</v>
      </c>
      <c r="AT16" s="14"/>
      <c r="AV16" s="17" t="s">
        <v>47</v>
      </c>
      <c r="AW16" s="15">
        <f>SUM(AA21:AD26,AA40:AD41)</f>
        <v>7365.25</v>
      </c>
      <c r="AX16" s="15">
        <f>SUM(H21:K26,H40:K41,Z21:Z26,Z40:Z41)</f>
        <v>1181</v>
      </c>
      <c r="AY16" s="15">
        <f>SUM(AE21:AJ26,AE40:AJ41)</f>
        <v>1361.5</v>
      </c>
      <c r="AZ16" s="15">
        <f>SUM(B21:G26,B40:G41)</f>
        <v>1252.75</v>
      </c>
      <c r="BA16" s="15">
        <f>SUM(T21:Y26,T40:Y41,AM21:AN26,AM40:AN41)</f>
        <v>4010.75</v>
      </c>
      <c r="BB16" s="15">
        <f>SUM(L21:S26,L40:S41,AK21:AL26,AK40:AL41)</f>
        <v>1321.25</v>
      </c>
      <c r="BC16" s="14">
        <f>SUM(AO21:AR26,AO40:AR41)</f>
        <v>671</v>
      </c>
      <c r="BD16" s="9">
        <f t="shared" si="0"/>
        <v>17163.5</v>
      </c>
    </row>
    <row r="17" spans="1:56">
      <c r="A17" s="1" t="s">
        <v>14</v>
      </c>
      <c r="B17" s="12">
        <v>26.25</v>
      </c>
      <c r="C17" s="12">
        <v>47</v>
      </c>
      <c r="D17" s="12">
        <v>12</v>
      </c>
      <c r="E17" s="12">
        <v>13.5</v>
      </c>
      <c r="F17" s="12">
        <v>123</v>
      </c>
      <c r="G17" s="12">
        <v>27.75</v>
      </c>
      <c r="H17" s="12">
        <v>59.5</v>
      </c>
      <c r="I17" s="12">
        <v>40.75</v>
      </c>
      <c r="J17" s="12">
        <v>90.75</v>
      </c>
      <c r="K17" s="12">
        <v>52.25</v>
      </c>
      <c r="L17" s="12">
        <v>157.75</v>
      </c>
      <c r="M17" s="12">
        <v>166.5</v>
      </c>
      <c r="N17" s="12">
        <v>108</v>
      </c>
      <c r="O17" s="12">
        <v>186.75</v>
      </c>
      <c r="P17" s="12">
        <v>10.25</v>
      </c>
      <c r="Q17" s="12">
        <v>103.25</v>
      </c>
      <c r="R17" s="12">
        <v>91.25</v>
      </c>
      <c r="S17" s="12">
        <v>166</v>
      </c>
      <c r="T17" s="12">
        <v>16</v>
      </c>
      <c r="U17" s="12">
        <v>7</v>
      </c>
      <c r="V17" s="12">
        <v>8</v>
      </c>
      <c r="W17" s="12">
        <v>6.5</v>
      </c>
      <c r="X17" s="12">
        <v>5.25</v>
      </c>
      <c r="Y17" s="12">
        <v>13.75</v>
      </c>
      <c r="Z17" s="12">
        <v>23.75</v>
      </c>
      <c r="AA17" s="12">
        <v>107.75</v>
      </c>
      <c r="AB17" s="12">
        <v>67.25</v>
      </c>
      <c r="AC17" s="12">
        <v>221.75</v>
      </c>
      <c r="AD17" s="12">
        <v>84.25</v>
      </c>
      <c r="AE17" s="12">
        <v>31.25</v>
      </c>
      <c r="AF17" s="12">
        <v>33.5</v>
      </c>
      <c r="AG17" s="12">
        <v>11</v>
      </c>
      <c r="AH17" s="12">
        <v>19.5</v>
      </c>
      <c r="AI17" s="12">
        <v>24</v>
      </c>
      <c r="AJ17" s="12">
        <v>5</v>
      </c>
      <c r="AK17" s="12">
        <v>20.25</v>
      </c>
      <c r="AL17" s="12">
        <v>52.5</v>
      </c>
      <c r="AM17" s="12">
        <v>5.5</v>
      </c>
      <c r="AN17" s="12">
        <v>29.5</v>
      </c>
      <c r="AO17" s="12">
        <v>7.5</v>
      </c>
      <c r="AP17" s="12">
        <v>5.5</v>
      </c>
      <c r="AQ17" s="12">
        <v>9.75</v>
      </c>
      <c r="AR17" s="12">
        <v>6.75</v>
      </c>
      <c r="AS17" s="13">
        <v>2305.25</v>
      </c>
      <c r="AT17" s="14"/>
      <c r="AV17" s="1" t="s">
        <v>48</v>
      </c>
      <c r="AW17" s="14">
        <f>SUM(AA13:AD20,AA38:AD39)</f>
        <v>10090.25</v>
      </c>
      <c r="AX17" s="14">
        <f>SUM(H13:K20,H38:K39,Z13:Z20,Z38:Z39)</f>
        <v>3084.25</v>
      </c>
      <c r="AY17" s="14">
        <f>SUM(AE13:AJ20,AE38:AJ39)</f>
        <v>1943.75</v>
      </c>
      <c r="AZ17" s="14">
        <f>SUM(B13:G20,B38:G39)</f>
        <v>3362.25</v>
      </c>
      <c r="BA17" s="14">
        <f>SUM(T13:Y20,T38:Y39,AM13:AN20,AM38:AN39)</f>
        <v>1345.75</v>
      </c>
      <c r="BB17" s="14">
        <f>SUM(L13:S20,L38:S39,AK13:AL20,AK38:AL39)</f>
        <v>9784.75</v>
      </c>
      <c r="BC17" s="14">
        <f>SUM(AO13:AR20,AO38:AR39)</f>
        <v>667.75</v>
      </c>
      <c r="BD17" s="9">
        <f t="shared" si="0"/>
        <v>30278.75</v>
      </c>
    </row>
    <row r="18" spans="1:56">
      <c r="A18" s="1" t="s">
        <v>15</v>
      </c>
      <c r="B18" s="12">
        <v>14.5</v>
      </c>
      <c r="C18" s="12">
        <v>23</v>
      </c>
      <c r="D18" s="12">
        <v>10.25</v>
      </c>
      <c r="E18" s="12">
        <v>6.25</v>
      </c>
      <c r="F18" s="12">
        <v>62.5</v>
      </c>
      <c r="G18" s="12">
        <v>15.25</v>
      </c>
      <c r="H18" s="12">
        <v>24.75</v>
      </c>
      <c r="I18" s="12">
        <v>18.25</v>
      </c>
      <c r="J18" s="12">
        <v>39</v>
      </c>
      <c r="K18" s="12">
        <v>30.25</v>
      </c>
      <c r="L18" s="12">
        <v>73.5</v>
      </c>
      <c r="M18" s="12">
        <v>93</v>
      </c>
      <c r="N18" s="12">
        <v>43.5</v>
      </c>
      <c r="O18" s="12">
        <v>106.25</v>
      </c>
      <c r="P18" s="12">
        <v>91.25</v>
      </c>
      <c r="Q18" s="12">
        <v>9.25</v>
      </c>
      <c r="R18" s="12">
        <v>57.25</v>
      </c>
      <c r="S18" s="12">
        <v>99.75</v>
      </c>
      <c r="T18" s="12">
        <v>7.75</v>
      </c>
      <c r="U18" s="12">
        <v>4.25</v>
      </c>
      <c r="V18" s="12">
        <v>8</v>
      </c>
      <c r="W18" s="12">
        <v>4</v>
      </c>
      <c r="X18" s="12">
        <v>2.5</v>
      </c>
      <c r="Y18" s="12">
        <v>3.5</v>
      </c>
      <c r="Z18" s="12">
        <v>9.5</v>
      </c>
      <c r="AA18" s="12">
        <v>87.25</v>
      </c>
      <c r="AB18" s="12">
        <v>56.25</v>
      </c>
      <c r="AC18" s="12">
        <v>190.25</v>
      </c>
      <c r="AD18" s="12">
        <v>66.5</v>
      </c>
      <c r="AE18" s="12">
        <v>22</v>
      </c>
      <c r="AF18" s="12">
        <v>27.75</v>
      </c>
      <c r="AG18" s="12">
        <v>9.75</v>
      </c>
      <c r="AH18" s="12">
        <v>13</v>
      </c>
      <c r="AI18" s="12">
        <v>16.5</v>
      </c>
      <c r="AJ18" s="12">
        <v>4.75</v>
      </c>
      <c r="AK18" s="12">
        <v>17</v>
      </c>
      <c r="AL18" s="12">
        <v>35.25</v>
      </c>
      <c r="AM18" s="12">
        <v>2.5</v>
      </c>
      <c r="AN18" s="12">
        <v>16.25</v>
      </c>
      <c r="AO18" s="12">
        <v>1.5</v>
      </c>
      <c r="AP18" s="12">
        <v>6</v>
      </c>
      <c r="AQ18" s="12">
        <v>7</v>
      </c>
      <c r="AR18" s="12">
        <v>2.5</v>
      </c>
      <c r="AS18" s="13">
        <v>1439.25</v>
      </c>
      <c r="AT18" s="14"/>
      <c r="AV18" s="9" t="s">
        <v>58</v>
      </c>
      <c r="AW18" s="15">
        <f>SUM(AA42:AD45)</f>
        <v>4656.5</v>
      </c>
      <c r="AX18" s="9">
        <f>SUM(Z42:Z45,H42:K45)</f>
        <v>322.25</v>
      </c>
      <c r="AY18" s="9">
        <f>SUM(AE42:AJ45)</f>
        <v>1975.25</v>
      </c>
      <c r="AZ18" s="9">
        <f>SUM(B42:G45)</f>
        <v>595.25</v>
      </c>
      <c r="BA18" s="9">
        <f>SUM(T42:Y45, AM42:AN45)</f>
        <v>604.25</v>
      </c>
      <c r="BB18" s="9">
        <f>SUM(AK42:AL45,L42:S45)</f>
        <v>576</v>
      </c>
      <c r="BC18" s="9">
        <f>SUM(AO42:AR45)</f>
        <v>910.25</v>
      </c>
      <c r="BD18" s="9">
        <f t="shared" si="0"/>
        <v>9639.75</v>
      </c>
    </row>
    <row r="19" spans="1:56">
      <c r="A19" s="1" t="s">
        <v>16</v>
      </c>
      <c r="B19" s="12">
        <v>7</v>
      </c>
      <c r="C19" s="12">
        <v>25</v>
      </c>
      <c r="D19" s="12">
        <v>9.75</v>
      </c>
      <c r="E19" s="12">
        <v>10.25</v>
      </c>
      <c r="F19" s="12">
        <v>121.5</v>
      </c>
      <c r="G19" s="12">
        <v>17.75</v>
      </c>
      <c r="H19" s="12">
        <v>29.5</v>
      </c>
      <c r="I19" s="12">
        <v>26.5</v>
      </c>
      <c r="J19" s="12">
        <v>58.5</v>
      </c>
      <c r="K19" s="12">
        <v>51.5</v>
      </c>
      <c r="L19" s="12">
        <v>55.75</v>
      </c>
      <c r="M19" s="12">
        <v>105</v>
      </c>
      <c r="N19" s="12">
        <v>40</v>
      </c>
      <c r="O19" s="12">
        <v>91.25</v>
      </c>
      <c r="P19" s="12">
        <v>83.25</v>
      </c>
      <c r="Q19" s="12">
        <v>63</v>
      </c>
      <c r="R19" s="12">
        <v>8.75</v>
      </c>
      <c r="S19" s="12">
        <v>113.75</v>
      </c>
      <c r="T19" s="12">
        <v>12.5</v>
      </c>
      <c r="U19" s="12">
        <v>9.5</v>
      </c>
      <c r="V19" s="12">
        <v>8.5</v>
      </c>
      <c r="W19" s="12">
        <v>4.5</v>
      </c>
      <c r="X19" s="12">
        <v>3.25</v>
      </c>
      <c r="Y19" s="12">
        <v>8.5</v>
      </c>
      <c r="Z19" s="12">
        <v>12.5</v>
      </c>
      <c r="AA19" s="12">
        <v>143.25</v>
      </c>
      <c r="AB19" s="12">
        <v>98.25</v>
      </c>
      <c r="AC19" s="12">
        <v>284.5</v>
      </c>
      <c r="AD19" s="12">
        <v>78.5</v>
      </c>
      <c r="AE19" s="12">
        <v>15.5</v>
      </c>
      <c r="AF19" s="12">
        <v>21.25</v>
      </c>
      <c r="AG19" s="12">
        <v>7.25</v>
      </c>
      <c r="AH19" s="12">
        <v>14.75</v>
      </c>
      <c r="AI19" s="12">
        <v>16.75</v>
      </c>
      <c r="AJ19" s="12">
        <v>12.75</v>
      </c>
      <c r="AK19" s="12">
        <v>11.5</v>
      </c>
      <c r="AL19" s="12">
        <v>33.25</v>
      </c>
      <c r="AM19" s="12">
        <v>2.75</v>
      </c>
      <c r="AN19" s="12">
        <v>12</v>
      </c>
      <c r="AO19" s="12">
        <v>3.25</v>
      </c>
      <c r="AP19" s="12">
        <v>5</v>
      </c>
      <c r="AQ19" s="12">
        <v>17</v>
      </c>
      <c r="AR19" s="12">
        <v>6.75</v>
      </c>
      <c r="AS19" s="13">
        <v>1761.5</v>
      </c>
      <c r="AT19" s="14"/>
      <c r="AV19" s="9" t="s">
        <v>49</v>
      </c>
      <c r="AW19" s="15">
        <f>SUM(AW12:AW18)</f>
        <v>59140.5</v>
      </c>
      <c r="AX19" s="9">
        <f t="shared" ref="AX19:BC19" si="1">SUM(AX12:AX18)</f>
        <v>17804.25</v>
      </c>
      <c r="AY19" s="9">
        <f t="shared" si="1"/>
        <v>35055.75</v>
      </c>
      <c r="AZ19" s="9">
        <f t="shared" si="1"/>
        <v>23915.25</v>
      </c>
      <c r="BA19" s="9">
        <f t="shared" si="1"/>
        <v>17274.5</v>
      </c>
      <c r="BB19" s="9">
        <f t="shared" si="1"/>
        <v>30078.5</v>
      </c>
      <c r="BC19" s="9">
        <f t="shared" si="1"/>
        <v>10603.25</v>
      </c>
      <c r="BD19" s="9">
        <f t="shared" si="0"/>
        <v>193872</v>
      </c>
    </row>
    <row r="20" spans="1:56">
      <c r="A20" s="1" t="s">
        <v>17</v>
      </c>
      <c r="B20" s="12">
        <v>24</v>
      </c>
      <c r="C20" s="12">
        <v>48.25</v>
      </c>
      <c r="D20" s="12">
        <v>26</v>
      </c>
      <c r="E20" s="12">
        <v>25.75</v>
      </c>
      <c r="F20" s="12">
        <v>437</v>
      </c>
      <c r="G20" s="12">
        <v>37.75</v>
      </c>
      <c r="H20" s="12">
        <v>52.5</v>
      </c>
      <c r="I20" s="12">
        <v>54.5</v>
      </c>
      <c r="J20" s="12">
        <v>103</v>
      </c>
      <c r="K20" s="12">
        <v>76</v>
      </c>
      <c r="L20" s="12">
        <v>93.25</v>
      </c>
      <c r="M20" s="12">
        <v>257.25</v>
      </c>
      <c r="N20" s="12">
        <v>65.25</v>
      </c>
      <c r="O20" s="12">
        <v>155.25</v>
      </c>
      <c r="P20" s="12">
        <v>179</v>
      </c>
      <c r="Q20" s="12">
        <v>114.5</v>
      </c>
      <c r="R20" s="12">
        <v>126.75</v>
      </c>
      <c r="S20" s="12">
        <v>29.75</v>
      </c>
      <c r="T20" s="12">
        <v>22.5</v>
      </c>
      <c r="U20" s="12">
        <v>21.5</v>
      </c>
      <c r="V20" s="12">
        <v>16.5</v>
      </c>
      <c r="W20" s="12">
        <v>7.75</v>
      </c>
      <c r="X20" s="12">
        <v>7.25</v>
      </c>
      <c r="Y20" s="12">
        <v>19.75</v>
      </c>
      <c r="Z20" s="12">
        <v>15</v>
      </c>
      <c r="AA20" s="12">
        <v>282</v>
      </c>
      <c r="AB20" s="12">
        <v>226</v>
      </c>
      <c r="AC20" s="12">
        <v>658.5</v>
      </c>
      <c r="AD20" s="12">
        <v>175.25</v>
      </c>
      <c r="AE20" s="12">
        <v>48</v>
      </c>
      <c r="AF20" s="12">
        <v>32.25</v>
      </c>
      <c r="AG20" s="12">
        <v>21.25</v>
      </c>
      <c r="AH20" s="12">
        <v>22.75</v>
      </c>
      <c r="AI20" s="12">
        <v>53</v>
      </c>
      <c r="AJ20" s="12">
        <v>7.25</v>
      </c>
      <c r="AK20" s="12">
        <v>27.25</v>
      </c>
      <c r="AL20" s="12">
        <v>56</v>
      </c>
      <c r="AM20" s="12">
        <v>3</v>
      </c>
      <c r="AN20" s="12">
        <v>25.75</v>
      </c>
      <c r="AO20" s="12">
        <v>8</v>
      </c>
      <c r="AP20" s="12">
        <v>8.5</v>
      </c>
      <c r="AQ20" s="12">
        <v>40</v>
      </c>
      <c r="AR20" s="12">
        <v>8.75</v>
      </c>
      <c r="AS20" s="13">
        <v>3719.5</v>
      </c>
      <c r="AT20" s="14"/>
      <c r="AV20" s="18"/>
      <c r="AW20" s="15"/>
    </row>
    <row r="21" spans="1:56">
      <c r="A21" s="1" t="s">
        <v>18</v>
      </c>
      <c r="B21" s="12">
        <v>20.5</v>
      </c>
      <c r="C21" s="12">
        <v>28.75</v>
      </c>
      <c r="D21" s="12">
        <v>13.5</v>
      </c>
      <c r="E21" s="12">
        <v>9.25</v>
      </c>
      <c r="F21" s="12">
        <v>91.5</v>
      </c>
      <c r="G21" s="12">
        <v>15.25</v>
      </c>
      <c r="H21" s="12">
        <v>56.25</v>
      </c>
      <c r="I21" s="12">
        <v>40.5</v>
      </c>
      <c r="J21" s="12">
        <v>71.75</v>
      </c>
      <c r="K21" s="12">
        <v>8.75</v>
      </c>
      <c r="L21" s="12">
        <v>36.25</v>
      </c>
      <c r="M21" s="12">
        <v>75.25</v>
      </c>
      <c r="N21" s="12">
        <v>16.75</v>
      </c>
      <c r="O21" s="12">
        <v>15</v>
      </c>
      <c r="P21" s="12">
        <v>13.25</v>
      </c>
      <c r="Q21" s="12">
        <v>8.25</v>
      </c>
      <c r="R21" s="12">
        <v>12.5</v>
      </c>
      <c r="S21" s="12">
        <v>18.25</v>
      </c>
      <c r="T21" s="12">
        <v>9.25</v>
      </c>
      <c r="U21" s="12">
        <v>74</v>
      </c>
      <c r="V21" s="12">
        <v>223.5</v>
      </c>
      <c r="W21" s="12">
        <v>86.75</v>
      </c>
      <c r="X21" s="12">
        <v>33.75</v>
      </c>
      <c r="Y21" s="12">
        <v>57.5</v>
      </c>
      <c r="Z21" s="12">
        <v>14</v>
      </c>
      <c r="AA21" s="12">
        <v>206.25</v>
      </c>
      <c r="AB21" s="12">
        <v>126.25</v>
      </c>
      <c r="AC21" s="12">
        <v>315.25</v>
      </c>
      <c r="AD21" s="12">
        <v>112</v>
      </c>
      <c r="AE21" s="12">
        <v>31.75</v>
      </c>
      <c r="AF21" s="12">
        <v>58.75</v>
      </c>
      <c r="AG21" s="12">
        <v>19.75</v>
      </c>
      <c r="AH21" s="12">
        <v>33.25</v>
      </c>
      <c r="AI21" s="12">
        <v>43.5</v>
      </c>
      <c r="AJ21" s="12">
        <v>12</v>
      </c>
      <c r="AK21" s="12">
        <v>3.75</v>
      </c>
      <c r="AL21" s="12">
        <v>10.25</v>
      </c>
      <c r="AM21" s="12">
        <v>23.5</v>
      </c>
      <c r="AN21" s="12">
        <v>256.25</v>
      </c>
      <c r="AO21" s="12">
        <v>8.5</v>
      </c>
      <c r="AP21" s="12">
        <v>11</v>
      </c>
      <c r="AQ21" s="12">
        <v>53.5</v>
      </c>
      <c r="AR21" s="12">
        <v>13</v>
      </c>
      <c r="AS21" s="13">
        <v>2388.75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12</v>
      </c>
      <c r="C22" s="12">
        <v>12</v>
      </c>
      <c r="D22" s="12">
        <v>11.75</v>
      </c>
      <c r="E22" s="12">
        <v>14</v>
      </c>
      <c r="F22" s="12">
        <v>107.75</v>
      </c>
      <c r="G22" s="12">
        <v>9.25</v>
      </c>
      <c r="H22" s="12">
        <v>33.25</v>
      </c>
      <c r="I22" s="12">
        <v>24.75</v>
      </c>
      <c r="J22" s="12">
        <v>56</v>
      </c>
      <c r="K22" s="12">
        <v>6.25</v>
      </c>
      <c r="L22" s="12">
        <v>24.25</v>
      </c>
      <c r="M22" s="12">
        <v>64.75</v>
      </c>
      <c r="N22" s="12">
        <v>7.5</v>
      </c>
      <c r="O22" s="12">
        <v>6.5</v>
      </c>
      <c r="P22" s="12">
        <v>5.5</v>
      </c>
      <c r="Q22" s="12">
        <v>5.75</v>
      </c>
      <c r="R22" s="12">
        <v>6.25</v>
      </c>
      <c r="S22" s="12">
        <v>14.5</v>
      </c>
      <c r="T22" s="12">
        <v>66.25</v>
      </c>
      <c r="U22" s="12">
        <v>9.75</v>
      </c>
      <c r="V22" s="12">
        <v>85.25</v>
      </c>
      <c r="W22" s="12">
        <v>58.5</v>
      </c>
      <c r="X22" s="12">
        <v>19.25</v>
      </c>
      <c r="Y22" s="12">
        <v>78.75</v>
      </c>
      <c r="Z22" s="12">
        <v>5.5</v>
      </c>
      <c r="AA22" s="12">
        <v>326.25</v>
      </c>
      <c r="AB22" s="12">
        <v>174.5</v>
      </c>
      <c r="AC22" s="12">
        <v>394</v>
      </c>
      <c r="AD22" s="12">
        <v>145.5</v>
      </c>
      <c r="AE22" s="12">
        <v>32.25</v>
      </c>
      <c r="AF22" s="12">
        <v>33.75</v>
      </c>
      <c r="AG22" s="12">
        <v>17</v>
      </c>
      <c r="AH22" s="12">
        <v>15.5</v>
      </c>
      <c r="AI22" s="12">
        <v>21.25</v>
      </c>
      <c r="AJ22" s="12">
        <v>5</v>
      </c>
      <c r="AK22" s="12">
        <v>5</v>
      </c>
      <c r="AL22" s="12">
        <v>8.5</v>
      </c>
      <c r="AM22" s="12">
        <v>9.25</v>
      </c>
      <c r="AN22" s="12">
        <v>82.5</v>
      </c>
      <c r="AO22" s="12">
        <v>8.25</v>
      </c>
      <c r="AP22" s="12">
        <v>7.25</v>
      </c>
      <c r="AQ22" s="12">
        <v>79.75</v>
      </c>
      <c r="AR22" s="12">
        <v>11.25</v>
      </c>
      <c r="AS22" s="13">
        <v>2122</v>
      </c>
      <c r="AT22" s="14"/>
      <c r="AV22" s="17" t="s">
        <v>43</v>
      </c>
      <c r="AW22" s="15">
        <f>AW12</f>
        <v>2487.25</v>
      </c>
      <c r="AX22" s="15"/>
      <c r="AY22" s="15"/>
    </row>
    <row r="23" spans="1:56">
      <c r="A23" s="1" t="s">
        <v>20</v>
      </c>
      <c r="B23" s="12">
        <v>9.5</v>
      </c>
      <c r="C23" s="12">
        <v>18.75</v>
      </c>
      <c r="D23" s="12">
        <v>20.75</v>
      </c>
      <c r="E23" s="12">
        <v>12</v>
      </c>
      <c r="F23" s="12">
        <v>187.5</v>
      </c>
      <c r="G23" s="12">
        <v>23.25</v>
      </c>
      <c r="H23" s="12">
        <v>53.75</v>
      </c>
      <c r="I23" s="12">
        <v>37</v>
      </c>
      <c r="J23" s="12">
        <v>74.5</v>
      </c>
      <c r="K23" s="12">
        <v>13.25</v>
      </c>
      <c r="L23" s="12">
        <v>24.75</v>
      </c>
      <c r="M23" s="12">
        <v>79</v>
      </c>
      <c r="N23" s="12">
        <v>14.25</v>
      </c>
      <c r="O23" s="12">
        <v>14.5</v>
      </c>
      <c r="P23" s="12">
        <v>9.25</v>
      </c>
      <c r="Q23" s="12">
        <v>8</v>
      </c>
      <c r="R23" s="12">
        <v>9</v>
      </c>
      <c r="S23" s="12">
        <v>19.25</v>
      </c>
      <c r="T23" s="12">
        <v>288.75</v>
      </c>
      <c r="U23" s="12">
        <v>109.25</v>
      </c>
      <c r="V23" s="12">
        <v>14.5</v>
      </c>
      <c r="W23" s="12">
        <v>100.75</v>
      </c>
      <c r="X23" s="12">
        <v>43.25</v>
      </c>
      <c r="Y23" s="12">
        <v>141.25</v>
      </c>
      <c r="Z23" s="12">
        <v>7.5</v>
      </c>
      <c r="AA23" s="12">
        <v>383</v>
      </c>
      <c r="AB23" s="12">
        <v>220</v>
      </c>
      <c r="AC23" s="12">
        <v>495</v>
      </c>
      <c r="AD23" s="12">
        <v>198</v>
      </c>
      <c r="AE23" s="12">
        <v>45.5</v>
      </c>
      <c r="AF23" s="12">
        <v>40.75</v>
      </c>
      <c r="AG23" s="12">
        <v>25.5</v>
      </c>
      <c r="AH23" s="12">
        <v>18</v>
      </c>
      <c r="AI23" s="12">
        <v>34.25</v>
      </c>
      <c r="AJ23" s="12">
        <v>7.5</v>
      </c>
      <c r="AK23" s="12">
        <v>5</v>
      </c>
      <c r="AL23" s="12">
        <v>4.5</v>
      </c>
      <c r="AM23" s="12">
        <v>27.25</v>
      </c>
      <c r="AN23" s="12">
        <v>112.5</v>
      </c>
      <c r="AO23" s="12">
        <v>7</v>
      </c>
      <c r="AP23" s="12">
        <v>10.75</v>
      </c>
      <c r="AQ23" s="12">
        <v>97.75</v>
      </c>
      <c r="AR23" s="12">
        <v>23.25</v>
      </c>
      <c r="AS23" s="13">
        <v>3089</v>
      </c>
      <c r="AT23" s="14"/>
      <c r="AV23" s="17" t="s">
        <v>44</v>
      </c>
      <c r="AW23" s="15">
        <f>AW13+AX12</f>
        <v>15029.25</v>
      </c>
      <c r="AX23" s="15">
        <f>AX13</f>
        <v>954.75</v>
      </c>
      <c r="AY23" s="15"/>
      <c r="AZ23" s="15"/>
    </row>
    <row r="24" spans="1:56">
      <c r="A24" s="1" t="s">
        <v>21</v>
      </c>
      <c r="B24" s="12">
        <v>6</v>
      </c>
      <c r="C24" s="12">
        <v>7.25</v>
      </c>
      <c r="D24" s="12">
        <v>7.5</v>
      </c>
      <c r="E24" s="12">
        <v>12.5</v>
      </c>
      <c r="F24" s="12">
        <v>105.5</v>
      </c>
      <c r="G24" s="12">
        <v>10.25</v>
      </c>
      <c r="H24" s="12">
        <v>21.75</v>
      </c>
      <c r="I24" s="12">
        <v>22.5</v>
      </c>
      <c r="J24" s="12">
        <v>38.5</v>
      </c>
      <c r="K24" s="12">
        <v>8.75</v>
      </c>
      <c r="L24" s="12">
        <v>27</v>
      </c>
      <c r="M24" s="12">
        <v>46.75</v>
      </c>
      <c r="N24" s="12">
        <v>5</v>
      </c>
      <c r="O24" s="12">
        <v>5.75</v>
      </c>
      <c r="P24" s="12">
        <v>5.5</v>
      </c>
      <c r="Q24" s="12">
        <v>4.5</v>
      </c>
      <c r="R24" s="12">
        <v>4.25</v>
      </c>
      <c r="S24" s="12">
        <v>5.5</v>
      </c>
      <c r="T24" s="12">
        <v>104</v>
      </c>
      <c r="U24" s="12">
        <v>66.75</v>
      </c>
      <c r="V24" s="12">
        <v>108.25</v>
      </c>
      <c r="W24" s="12">
        <v>10.25</v>
      </c>
      <c r="X24" s="12">
        <v>39.75</v>
      </c>
      <c r="Y24" s="12">
        <v>104.5</v>
      </c>
      <c r="Z24" s="12">
        <v>3</v>
      </c>
      <c r="AA24" s="12">
        <v>199.75</v>
      </c>
      <c r="AB24" s="12">
        <v>116.25</v>
      </c>
      <c r="AC24" s="12">
        <v>303.25</v>
      </c>
      <c r="AD24" s="12">
        <v>123.5</v>
      </c>
      <c r="AE24" s="12">
        <v>22.75</v>
      </c>
      <c r="AF24" s="12">
        <v>22</v>
      </c>
      <c r="AG24" s="12">
        <v>11.5</v>
      </c>
      <c r="AH24" s="12">
        <v>9</v>
      </c>
      <c r="AI24" s="12">
        <v>15.75</v>
      </c>
      <c r="AJ24" s="12">
        <v>3.25</v>
      </c>
      <c r="AK24" s="12">
        <v>1.5</v>
      </c>
      <c r="AL24" s="12">
        <v>3.75</v>
      </c>
      <c r="AM24" s="12">
        <v>13.75</v>
      </c>
      <c r="AN24" s="12">
        <v>27.5</v>
      </c>
      <c r="AO24" s="12">
        <v>2.25</v>
      </c>
      <c r="AP24" s="12">
        <v>5</v>
      </c>
      <c r="AQ24" s="12">
        <v>41.75</v>
      </c>
      <c r="AR24" s="12">
        <v>8.25</v>
      </c>
      <c r="AS24" s="13">
        <v>1712</v>
      </c>
      <c r="AT24" s="14"/>
      <c r="AV24" s="17" t="s">
        <v>45</v>
      </c>
      <c r="AW24" s="15">
        <f>AW14+AY12</f>
        <v>37721.5</v>
      </c>
      <c r="AX24" s="15">
        <f>AX14+AY13</f>
        <v>3711</v>
      </c>
      <c r="AY24" s="15">
        <f>AY14</f>
        <v>6713.25</v>
      </c>
      <c r="AZ24" s="15"/>
      <c r="BA24" s="15"/>
    </row>
    <row r="25" spans="1:56">
      <c r="A25" s="1" t="s">
        <v>22</v>
      </c>
      <c r="B25" s="12">
        <v>3.5</v>
      </c>
      <c r="C25" s="12">
        <v>12.5</v>
      </c>
      <c r="D25" s="12">
        <v>6</v>
      </c>
      <c r="E25" s="12">
        <v>8.5</v>
      </c>
      <c r="F25" s="12">
        <v>71</v>
      </c>
      <c r="G25" s="12">
        <v>8.5</v>
      </c>
      <c r="H25" s="12">
        <v>16</v>
      </c>
      <c r="I25" s="12">
        <v>15.5</v>
      </c>
      <c r="J25" s="12">
        <v>38.75</v>
      </c>
      <c r="K25" s="12">
        <v>6.25</v>
      </c>
      <c r="L25" s="12">
        <v>20</v>
      </c>
      <c r="M25" s="12">
        <v>33.75</v>
      </c>
      <c r="N25" s="12">
        <v>6.75</v>
      </c>
      <c r="O25" s="12">
        <v>3.25</v>
      </c>
      <c r="P25" s="12">
        <v>4.25</v>
      </c>
      <c r="Q25" s="12">
        <v>3.25</v>
      </c>
      <c r="R25" s="12">
        <v>3.75</v>
      </c>
      <c r="S25" s="12">
        <v>6.25</v>
      </c>
      <c r="T25" s="12">
        <v>36</v>
      </c>
      <c r="U25" s="12">
        <v>20.75</v>
      </c>
      <c r="V25" s="12">
        <v>33.75</v>
      </c>
      <c r="W25" s="12">
        <v>30.75</v>
      </c>
      <c r="X25" s="12">
        <v>5.25</v>
      </c>
      <c r="Y25" s="12">
        <v>74.5</v>
      </c>
      <c r="Z25" s="12">
        <v>2.5</v>
      </c>
      <c r="AA25" s="12">
        <v>190</v>
      </c>
      <c r="AB25" s="12">
        <v>99</v>
      </c>
      <c r="AC25" s="12">
        <v>238.25</v>
      </c>
      <c r="AD25" s="12">
        <v>97.25</v>
      </c>
      <c r="AE25" s="12">
        <v>22</v>
      </c>
      <c r="AF25" s="12">
        <v>11.5</v>
      </c>
      <c r="AG25" s="12">
        <v>10.5</v>
      </c>
      <c r="AH25" s="12">
        <v>6.5</v>
      </c>
      <c r="AI25" s="12">
        <v>11.5</v>
      </c>
      <c r="AJ25" s="12">
        <v>2.75</v>
      </c>
      <c r="AK25" s="12">
        <v>1</v>
      </c>
      <c r="AL25" s="12">
        <v>2.25</v>
      </c>
      <c r="AM25" s="12">
        <v>3.5</v>
      </c>
      <c r="AN25" s="12">
        <v>18.25</v>
      </c>
      <c r="AO25" s="12">
        <v>2.25</v>
      </c>
      <c r="AP25" s="12">
        <v>1.5</v>
      </c>
      <c r="AQ25" s="12">
        <v>29.25</v>
      </c>
      <c r="AR25" s="12">
        <v>7.5</v>
      </c>
      <c r="AS25" s="13">
        <v>1226</v>
      </c>
      <c r="AT25" s="14"/>
      <c r="AV25" s="17" t="s">
        <v>46</v>
      </c>
      <c r="AW25" s="15">
        <f>AW15+AZ12</f>
        <v>17093</v>
      </c>
      <c r="AX25" s="15">
        <f>AX15+AZ13</f>
        <v>5325.25</v>
      </c>
      <c r="AY25" s="15">
        <f>AY15+AZ14</f>
        <v>4462.5</v>
      </c>
      <c r="AZ25" s="15">
        <f>AZ15</f>
        <v>5227.75</v>
      </c>
      <c r="BA25" s="15"/>
      <c r="BB25" s="15"/>
      <c r="BC25" s="14"/>
    </row>
    <row r="26" spans="1:56">
      <c r="A26" s="1" t="s">
        <v>23</v>
      </c>
      <c r="B26" s="12">
        <v>12</v>
      </c>
      <c r="C26" s="12">
        <v>15.75</v>
      </c>
      <c r="D26" s="12">
        <v>26.25</v>
      </c>
      <c r="E26" s="12">
        <v>15.25</v>
      </c>
      <c r="F26" s="12">
        <v>62</v>
      </c>
      <c r="G26" s="12">
        <v>20</v>
      </c>
      <c r="H26" s="12">
        <v>49.75</v>
      </c>
      <c r="I26" s="12">
        <v>47.5</v>
      </c>
      <c r="J26" s="12">
        <v>63</v>
      </c>
      <c r="K26" s="12">
        <v>25.5</v>
      </c>
      <c r="L26" s="12">
        <v>36.5</v>
      </c>
      <c r="M26" s="12">
        <v>43.25</v>
      </c>
      <c r="N26" s="12">
        <v>15</v>
      </c>
      <c r="O26" s="12">
        <v>13.5</v>
      </c>
      <c r="P26" s="12">
        <v>9.75</v>
      </c>
      <c r="Q26" s="12">
        <v>6.5</v>
      </c>
      <c r="R26" s="12">
        <v>8.5</v>
      </c>
      <c r="S26" s="12">
        <v>17.75</v>
      </c>
      <c r="T26" s="12">
        <v>54.25</v>
      </c>
      <c r="U26" s="12">
        <v>82.75</v>
      </c>
      <c r="V26" s="12">
        <v>142.25</v>
      </c>
      <c r="W26" s="12">
        <v>108.5</v>
      </c>
      <c r="X26" s="12">
        <v>80.75</v>
      </c>
      <c r="Y26" s="12">
        <v>7.75</v>
      </c>
      <c r="Z26" s="12">
        <v>18.25</v>
      </c>
      <c r="AA26" s="12">
        <v>378.75</v>
      </c>
      <c r="AB26" s="12">
        <v>292</v>
      </c>
      <c r="AC26" s="12">
        <v>694.75</v>
      </c>
      <c r="AD26" s="12">
        <v>347.25</v>
      </c>
      <c r="AE26" s="12">
        <v>152.25</v>
      </c>
      <c r="AF26" s="12">
        <v>103.25</v>
      </c>
      <c r="AG26" s="12">
        <v>34</v>
      </c>
      <c r="AH26" s="12">
        <v>19.75</v>
      </c>
      <c r="AI26" s="12">
        <v>30.25</v>
      </c>
      <c r="AJ26" s="12">
        <v>6</v>
      </c>
      <c r="AK26" s="12">
        <v>7.5</v>
      </c>
      <c r="AL26" s="12">
        <v>11.75</v>
      </c>
      <c r="AM26" s="12">
        <v>10.75</v>
      </c>
      <c r="AN26" s="12">
        <v>46.5</v>
      </c>
      <c r="AO26" s="12">
        <v>3.25</v>
      </c>
      <c r="AP26" s="12">
        <v>4.75</v>
      </c>
      <c r="AQ26" s="12">
        <v>54.75</v>
      </c>
      <c r="AR26" s="12">
        <v>22</v>
      </c>
      <c r="AS26" s="13">
        <v>3201.75</v>
      </c>
      <c r="AT26" s="14"/>
      <c r="AV26" s="9" t="s">
        <v>47</v>
      </c>
      <c r="AW26" s="15">
        <f>AW16+BA12</f>
        <v>15015</v>
      </c>
      <c r="AX26" s="9">
        <f>AX16+BA13</f>
        <v>2297</v>
      </c>
      <c r="AY26" s="9">
        <f>AY16+BA14</f>
        <v>2675</v>
      </c>
      <c r="AZ26" s="9">
        <f>AZ16+BA15</f>
        <v>2487.25</v>
      </c>
      <c r="BA26" s="9">
        <f>BA16</f>
        <v>4010.75</v>
      </c>
    </row>
    <row r="27" spans="1:56">
      <c r="A27" s="1" t="s">
        <v>24</v>
      </c>
      <c r="B27" s="12">
        <v>21.75</v>
      </c>
      <c r="C27" s="12">
        <v>31</v>
      </c>
      <c r="D27" s="12">
        <v>8</v>
      </c>
      <c r="E27" s="12">
        <v>11.5</v>
      </c>
      <c r="F27" s="12">
        <v>69.75</v>
      </c>
      <c r="G27" s="12">
        <v>47.5</v>
      </c>
      <c r="H27" s="12">
        <v>50.75</v>
      </c>
      <c r="I27" s="12">
        <v>34</v>
      </c>
      <c r="J27" s="12">
        <v>70.5</v>
      </c>
      <c r="K27" s="12">
        <v>28.5</v>
      </c>
      <c r="L27" s="12">
        <v>89.75</v>
      </c>
      <c r="M27" s="12">
        <v>76.75</v>
      </c>
      <c r="N27" s="12">
        <v>26.75</v>
      </c>
      <c r="O27" s="12">
        <v>32.75</v>
      </c>
      <c r="P27" s="12">
        <v>26.5</v>
      </c>
      <c r="Q27" s="12">
        <v>11.25</v>
      </c>
      <c r="R27" s="12">
        <v>9.75</v>
      </c>
      <c r="S27" s="12">
        <v>10.5</v>
      </c>
      <c r="T27" s="12">
        <v>10</v>
      </c>
      <c r="U27" s="12">
        <v>5.5</v>
      </c>
      <c r="V27" s="12">
        <v>8.5</v>
      </c>
      <c r="W27" s="12">
        <v>4.25</v>
      </c>
      <c r="X27" s="12">
        <v>2.5</v>
      </c>
      <c r="Y27" s="12">
        <v>20.75</v>
      </c>
      <c r="Z27" s="12">
        <v>5.5</v>
      </c>
      <c r="AA27" s="12">
        <v>394</v>
      </c>
      <c r="AB27" s="12">
        <v>319</v>
      </c>
      <c r="AC27" s="12">
        <v>797.25</v>
      </c>
      <c r="AD27" s="12">
        <v>273.25</v>
      </c>
      <c r="AE27" s="12">
        <v>121</v>
      </c>
      <c r="AF27" s="12">
        <v>107.25</v>
      </c>
      <c r="AG27" s="12">
        <v>24.25</v>
      </c>
      <c r="AH27" s="12">
        <v>28</v>
      </c>
      <c r="AI27" s="12">
        <v>22.75</v>
      </c>
      <c r="AJ27" s="12">
        <v>4.75</v>
      </c>
      <c r="AK27" s="12">
        <v>8.75</v>
      </c>
      <c r="AL27" s="12">
        <v>13.75</v>
      </c>
      <c r="AM27" s="12">
        <v>3.25</v>
      </c>
      <c r="AN27" s="12">
        <v>20.75</v>
      </c>
      <c r="AO27" s="12">
        <v>4.5</v>
      </c>
      <c r="AP27" s="12">
        <v>8.25</v>
      </c>
      <c r="AQ27" s="12">
        <v>24.75</v>
      </c>
      <c r="AR27" s="12">
        <v>11.25</v>
      </c>
      <c r="AS27" s="13">
        <v>2901</v>
      </c>
      <c r="AT27" s="14"/>
      <c r="AV27" s="9" t="s">
        <v>48</v>
      </c>
      <c r="AW27" s="15">
        <f>AW17+BB12</f>
        <v>20338.25</v>
      </c>
      <c r="AX27" s="9">
        <f>AX17+BB13</f>
        <v>6059.25</v>
      </c>
      <c r="AY27" s="9">
        <f>AY17+BB14</f>
        <v>3877.75</v>
      </c>
      <c r="AZ27" s="9">
        <f>AZ17+BB15</f>
        <v>6601.75</v>
      </c>
      <c r="BA27" s="9">
        <f>BA17+BB16</f>
        <v>2667</v>
      </c>
      <c r="BB27" s="9">
        <f>BB17</f>
        <v>9784.75</v>
      </c>
    </row>
    <row r="28" spans="1:56">
      <c r="A28" s="1" t="s">
        <v>25</v>
      </c>
      <c r="B28" s="12">
        <v>126</v>
      </c>
      <c r="C28" s="12">
        <v>341.25</v>
      </c>
      <c r="D28" s="12">
        <v>207.5</v>
      </c>
      <c r="E28" s="12">
        <v>310.75</v>
      </c>
      <c r="F28" s="12">
        <v>893.75</v>
      </c>
      <c r="G28" s="12">
        <v>243.5</v>
      </c>
      <c r="H28" s="12">
        <v>443</v>
      </c>
      <c r="I28" s="12">
        <v>222</v>
      </c>
      <c r="J28" s="12">
        <v>373.25</v>
      </c>
      <c r="K28" s="12">
        <v>290.5</v>
      </c>
      <c r="L28" s="12">
        <v>338.25</v>
      </c>
      <c r="M28" s="12">
        <v>314.5</v>
      </c>
      <c r="N28" s="12">
        <v>209.75</v>
      </c>
      <c r="O28" s="12">
        <v>218</v>
      </c>
      <c r="P28" s="12">
        <v>120.25</v>
      </c>
      <c r="Q28" s="12">
        <v>108.25</v>
      </c>
      <c r="R28" s="12">
        <v>171.25</v>
      </c>
      <c r="S28" s="12">
        <v>325.5</v>
      </c>
      <c r="T28" s="12">
        <v>225.75</v>
      </c>
      <c r="U28" s="12">
        <v>377</v>
      </c>
      <c r="V28" s="12">
        <v>447.75</v>
      </c>
      <c r="W28" s="12">
        <v>252.25</v>
      </c>
      <c r="X28" s="12">
        <v>213.5</v>
      </c>
      <c r="Y28" s="12">
        <v>460</v>
      </c>
      <c r="Z28" s="12">
        <v>454.5</v>
      </c>
      <c r="AA28" s="12">
        <v>64</v>
      </c>
      <c r="AB28" s="12">
        <v>49.75</v>
      </c>
      <c r="AC28" s="12">
        <v>353.5</v>
      </c>
      <c r="AD28" s="12">
        <v>185.75</v>
      </c>
      <c r="AE28" s="12">
        <v>512</v>
      </c>
      <c r="AF28" s="12">
        <v>658.75</v>
      </c>
      <c r="AG28" s="12">
        <v>351</v>
      </c>
      <c r="AH28" s="12">
        <v>543.5</v>
      </c>
      <c r="AI28" s="12">
        <v>286.5</v>
      </c>
      <c r="AJ28" s="12">
        <v>113.75</v>
      </c>
      <c r="AK28" s="12">
        <v>179</v>
      </c>
      <c r="AL28" s="12">
        <v>892.5</v>
      </c>
      <c r="AM28" s="12">
        <v>100.25</v>
      </c>
      <c r="AN28" s="12">
        <v>237.75</v>
      </c>
      <c r="AO28" s="12">
        <v>96.75</v>
      </c>
      <c r="AP28" s="12">
        <v>90.75</v>
      </c>
      <c r="AQ28" s="12">
        <v>437.5</v>
      </c>
      <c r="AR28" s="12">
        <v>246.75</v>
      </c>
      <c r="AS28" s="13">
        <v>13087.75</v>
      </c>
      <c r="AT28" s="14"/>
      <c r="AV28" s="9" t="s">
        <v>58</v>
      </c>
      <c r="AW28" s="15">
        <f>AW18+BC12</f>
        <v>10086.75</v>
      </c>
      <c r="AX28" s="9">
        <f>AX18+BC13</f>
        <v>673.25</v>
      </c>
      <c r="AY28" s="9">
        <f>AY18+BC14</f>
        <v>3949.5</v>
      </c>
      <c r="AZ28" s="9">
        <f>AZ18+BC15</f>
        <v>1194</v>
      </c>
      <c r="BA28" s="9">
        <f>BA18+BC16</f>
        <v>1275.25</v>
      </c>
      <c r="BB28" s="9">
        <f>SUM(BB18,BC17)</f>
        <v>1243.75</v>
      </c>
      <c r="BC28" s="9">
        <f>BC18</f>
        <v>910.25</v>
      </c>
      <c r="BD28" s="9">
        <f>SUM(AW22:BC28)</f>
        <v>193872</v>
      </c>
    </row>
    <row r="29" spans="1:56">
      <c r="A29" s="1" t="s">
        <v>26</v>
      </c>
      <c r="B29" s="12">
        <v>94.25</v>
      </c>
      <c r="C29" s="12">
        <v>274.75</v>
      </c>
      <c r="D29" s="12">
        <v>170</v>
      </c>
      <c r="E29" s="12">
        <v>238.75</v>
      </c>
      <c r="F29" s="12">
        <v>581</v>
      </c>
      <c r="G29" s="12">
        <v>186.25</v>
      </c>
      <c r="H29" s="12">
        <v>336.75</v>
      </c>
      <c r="I29" s="12">
        <v>203.25</v>
      </c>
      <c r="J29" s="12">
        <v>344.75</v>
      </c>
      <c r="K29" s="12">
        <v>286</v>
      </c>
      <c r="L29" s="12">
        <v>283.5</v>
      </c>
      <c r="M29" s="12">
        <v>181.25</v>
      </c>
      <c r="N29" s="12">
        <v>187.75</v>
      </c>
      <c r="O29" s="12">
        <v>178</v>
      </c>
      <c r="P29" s="12">
        <v>97.25</v>
      </c>
      <c r="Q29" s="12">
        <v>68.5</v>
      </c>
      <c r="R29" s="12">
        <v>132.5</v>
      </c>
      <c r="S29" s="12">
        <v>257.25</v>
      </c>
      <c r="T29" s="12">
        <v>141.5</v>
      </c>
      <c r="U29" s="12">
        <v>192</v>
      </c>
      <c r="V29" s="12">
        <v>246</v>
      </c>
      <c r="W29" s="12">
        <v>137.75</v>
      </c>
      <c r="X29" s="12">
        <v>109.25</v>
      </c>
      <c r="Y29" s="12">
        <v>389.75</v>
      </c>
      <c r="Z29" s="12">
        <v>383.25</v>
      </c>
      <c r="AA29" s="12">
        <v>40.75</v>
      </c>
      <c r="AB29" s="12">
        <v>39.75</v>
      </c>
      <c r="AC29" s="12">
        <v>97</v>
      </c>
      <c r="AD29" s="12">
        <v>118.25</v>
      </c>
      <c r="AE29" s="12">
        <v>592.75</v>
      </c>
      <c r="AF29" s="12">
        <v>711</v>
      </c>
      <c r="AG29" s="12">
        <v>604.25</v>
      </c>
      <c r="AH29" s="12">
        <v>1734.75</v>
      </c>
      <c r="AI29" s="12">
        <v>344.75</v>
      </c>
      <c r="AJ29" s="12">
        <v>151.25</v>
      </c>
      <c r="AK29" s="12">
        <v>117.5</v>
      </c>
      <c r="AL29" s="12">
        <v>327.25</v>
      </c>
      <c r="AM29" s="12">
        <v>63.5</v>
      </c>
      <c r="AN29" s="12">
        <v>157</v>
      </c>
      <c r="AO29" s="12">
        <v>109.5</v>
      </c>
      <c r="AP29" s="12">
        <v>86.75</v>
      </c>
      <c r="AQ29" s="12">
        <v>300.5</v>
      </c>
      <c r="AR29" s="12">
        <v>194.75</v>
      </c>
      <c r="AS29" s="13">
        <v>11492.5</v>
      </c>
      <c r="AT29" s="14"/>
      <c r="AW29" s="15"/>
    </row>
    <row r="30" spans="1:56">
      <c r="A30" s="1" t="s">
        <v>27</v>
      </c>
      <c r="B30" s="12">
        <v>235.75</v>
      </c>
      <c r="C30" s="12">
        <v>618.25</v>
      </c>
      <c r="D30" s="12">
        <v>362.25</v>
      </c>
      <c r="E30" s="12">
        <v>372.25</v>
      </c>
      <c r="F30" s="12">
        <v>1554.25</v>
      </c>
      <c r="G30" s="12">
        <v>347.5</v>
      </c>
      <c r="H30" s="12">
        <v>705.25</v>
      </c>
      <c r="I30" s="12">
        <v>375</v>
      </c>
      <c r="J30" s="12">
        <v>612.25</v>
      </c>
      <c r="K30" s="12">
        <v>560.5</v>
      </c>
      <c r="L30" s="12">
        <v>592.5</v>
      </c>
      <c r="M30" s="12">
        <v>533.75</v>
      </c>
      <c r="N30" s="12">
        <v>383</v>
      </c>
      <c r="O30" s="12">
        <v>359.25</v>
      </c>
      <c r="P30" s="12">
        <v>200</v>
      </c>
      <c r="Q30" s="12">
        <v>164.25</v>
      </c>
      <c r="R30" s="12">
        <v>238.5</v>
      </c>
      <c r="S30" s="12">
        <v>580.25</v>
      </c>
      <c r="T30" s="12">
        <v>290.5</v>
      </c>
      <c r="U30" s="12">
        <v>400</v>
      </c>
      <c r="V30" s="12">
        <v>490.25</v>
      </c>
      <c r="W30" s="12">
        <v>279.5</v>
      </c>
      <c r="X30" s="12">
        <v>255.75</v>
      </c>
      <c r="Y30" s="12">
        <v>639</v>
      </c>
      <c r="Z30" s="12">
        <v>778.75</v>
      </c>
      <c r="AA30" s="12">
        <v>403</v>
      </c>
      <c r="AB30" s="12">
        <v>86.5</v>
      </c>
      <c r="AC30" s="12">
        <v>140.25</v>
      </c>
      <c r="AD30" s="12">
        <v>304.75</v>
      </c>
      <c r="AE30" s="12">
        <v>1628.5</v>
      </c>
      <c r="AF30" s="12">
        <v>2111.75</v>
      </c>
      <c r="AG30" s="12">
        <v>1242</v>
      </c>
      <c r="AH30" s="12">
        <v>2447.5</v>
      </c>
      <c r="AI30" s="12">
        <v>1182.25</v>
      </c>
      <c r="AJ30" s="12">
        <v>427</v>
      </c>
      <c r="AK30" s="12">
        <v>193.25</v>
      </c>
      <c r="AL30" s="12">
        <v>940.5</v>
      </c>
      <c r="AM30" s="12">
        <v>134</v>
      </c>
      <c r="AN30" s="12">
        <v>341.5</v>
      </c>
      <c r="AO30" s="12">
        <v>367.25</v>
      </c>
      <c r="AP30" s="12">
        <v>307.25</v>
      </c>
      <c r="AQ30" s="12">
        <v>1574.25</v>
      </c>
      <c r="AR30" s="12">
        <v>698.5</v>
      </c>
      <c r="AS30" s="13">
        <v>26458.5</v>
      </c>
      <c r="AT30" s="14"/>
      <c r="AW30" s="15"/>
    </row>
    <row r="31" spans="1:56">
      <c r="A31" s="1" t="s">
        <v>28</v>
      </c>
      <c r="B31" s="12">
        <v>91.75</v>
      </c>
      <c r="C31" s="12">
        <v>180.75</v>
      </c>
      <c r="D31" s="12">
        <v>129.75</v>
      </c>
      <c r="E31" s="12">
        <v>235.5</v>
      </c>
      <c r="F31" s="12">
        <v>635.25</v>
      </c>
      <c r="G31" s="12">
        <v>225.25</v>
      </c>
      <c r="H31" s="12">
        <v>369</v>
      </c>
      <c r="I31" s="12">
        <v>217</v>
      </c>
      <c r="J31" s="12">
        <v>245.5</v>
      </c>
      <c r="K31" s="12">
        <v>208.75</v>
      </c>
      <c r="L31" s="12">
        <v>277.25</v>
      </c>
      <c r="M31" s="12">
        <v>200.75</v>
      </c>
      <c r="N31" s="12">
        <v>95.5</v>
      </c>
      <c r="O31" s="12">
        <v>102</v>
      </c>
      <c r="P31" s="12">
        <v>74.75</v>
      </c>
      <c r="Q31" s="12">
        <v>54.25</v>
      </c>
      <c r="R31" s="12">
        <v>69.25</v>
      </c>
      <c r="S31" s="12">
        <v>158</v>
      </c>
      <c r="T31" s="12">
        <v>100.5</v>
      </c>
      <c r="U31" s="12">
        <v>118.75</v>
      </c>
      <c r="V31" s="12">
        <v>167.5</v>
      </c>
      <c r="W31" s="12">
        <v>128.5</v>
      </c>
      <c r="X31" s="12">
        <v>87.5</v>
      </c>
      <c r="Y31" s="12">
        <v>313.25</v>
      </c>
      <c r="Z31" s="12">
        <v>252.25</v>
      </c>
      <c r="AA31" s="12">
        <v>147</v>
      </c>
      <c r="AB31" s="12">
        <v>95.5</v>
      </c>
      <c r="AC31" s="12">
        <v>276.5</v>
      </c>
      <c r="AD31" s="12">
        <v>85</v>
      </c>
      <c r="AE31" s="12">
        <v>762</v>
      </c>
      <c r="AF31" s="12">
        <v>852.75</v>
      </c>
      <c r="AG31" s="12">
        <v>418.75</v>
      </c>
      <c r="AH31" s="12">
        <v>817.5</v>
      </c>
      <c r="AI31" s="12">
        <v>323.25</v>
      </c>
      <c r="AJ31" s="12">
        <v>167.25</v>
      </c>
      <c r="AK31" s="12">
        <v>75.25</v>
      </c>
      <c r="AL31" s="12">
        <v>247.75</v>
      </c>
      <c r="AM31" s="12">
        <v>42.25</v>
      </c>
      <c r="AN31" s="12">
        <v>110</v>
      </c>
      <c r="AO31" s="12">
        <v>95.25</v>
      </c>
      <c r="AP31" s="12">
        <v>130.25</v>
      </c>
      <c r="AQ31" s="12">
        <v>464.25</v>
      </c>
      <c r="AR31" s="12">
        <v>230</v>
      </c>
      <c r="AS31" s="13">
        <v>10079</v>
      </c>
      <c r="AT31" s="14"/>
      <c r="AW31" s="15"/>
    </row>
    <row r="32" spans="1:56">
      <c r="A32" s="1">
        <v>16</v>
      </c>
      <c r="B32" s="12">
        <v>78.75</v>
      </c>
      <c r="C32" s="12">
        <v>78.25</v>
      </c>
      <c r="D32" s="12">
        <v>52</v>
      </c>
      <c r="E32" s="12">
        <v>108</v>
      </c>
      <c r="F32" s="12">
        <v>262.25</v>
      </c>
      <c r="G32" s="12">
        <v>165</v>
      </c>
      <c r="H32" s="12">
        <v>193.75</v>
      </c>
      <c r="I32" s="12">
        <v>134</v>
      </c>
      <c r="J32" s="12">
        <v>119</v>
      </c>
      <c r="K32" s="12">
        <v>107.25</v>
      </c>
      <c r="L32" s="12">
        <v>143.75</v>
      </c>
      <c r="M32" s="12">
        <v>80.75</v>
      </c>
      <c r="N32" s="12">
        <v>38.75</v>
      </c>
      <c r="O32" s="12">
        <v>35</v>
      </c>
      <c r="P32" s="12">
        <v>30.75</v>
      </c>
      <c r="Q32" s="12">
        <v>22.25</v>
      </c>
      <c r="R32" s="12">
        <v>20.25</v>
      </c>
      <c r="S32" s="12">
        <v>44.25</v>
      </c>
      <c r="T32" s="12">
        <v>36.5</v>
      </c>
      <c r="U32" s="12">
        <v>31.75</v>
      </c>
      <c r="V32" s="12">
        <v>44.25</v>
      </c>
      <c r="W32" s="12">
        <v>27.75</v>
      </c>
      <c r="X32" s="12">
        <v>19</v>
      </c>
      <c r="Y32" s="12">
        <v>155.75</v>
      </c>
      <c r="Z32" s="12">
        <v>119.5</v>
      </c>
      <c r="AA32" s="12">
        <v>467.75</v>
      </c>
      <c r="AB32" s="12">
        <v>427.25</v>
      </c>
      <c r="AC32" s="12">
        <v>1912</v>
      </c>
      <c r="AD32" s="12">
        <v>844.5</v>
      </c>
      <c r="AE32" s="12">
        <v>48.25</v>
      </c>
      <c r="AF32" s="12">
        <v>347</v>
      </c>
      <c r="AG32" s="12">
        <v>307.25</v>
      </c>
      <c r="AH32" s="12">
        <v>643</v>
      </c>
      <c r="AI32" s="12">
        <v>224.75</v>
      </c>
      <c r="AJ32" s="12">
        <v>101.75</v>
      </c>
      <c r="AK32" s="12">
        <v>18.5</v>
      </c>
      <c r="AL32" s="12">
        <v>66</v>
      </c>
      <c r="AM32" s="12">
        <v>9.75</v>
      </c>
      <c r="AN32" s="12">
        <v>51</v>
      </c>
      <c r="AO32" s="12">
        <v>57.5</v>
      </c>
      <c r="AP32" s="12">
        <v>90.5</v>
      </c>
      <c r="AQ32" s="12">
        <v>130.5</v>
      </c>
      <c r="AR32" s="12">
        <v>137.5</v>
      </c>
      <c r="AS32" s="13">
        <v>8033.25</v>
      </c>
      <c r="AT32" s="14"/>
      <c r="AW32" s="15"/>
    </row>
    <row r="33" spans="1:49">
      <c r="A33" s="1">
        <v>24</v>
      </c>
      <c r="B33" s="12">
        <v>89</v>
      </c>
      <c r="C33" s="12">
        <v>110</v>
      </c>
      <c r="D33" s="12">
        <v>48</v>
      </c>
      <c r="E33" s="12">
        <v>79.75</v>
      </c>
      <c r="F33" s="12">
        <v>218.75</v>
      </c>
      <c r="G33" s="12">
        <v>109.5</v>
      </c>
      <c r="H33" s="12">
        <v>177.25</v>
      </c>
      <c r="I33" s="12">
        <v>88.5</v>
      </c>
      <c r="J33" s="12">
        <v>97.5</v>
      </c>
      <c r="K33" s="12">
        <v>99</v>
      </c>
      <c r="L33" s="12">
        <v>149.75</v>
      </c>
      <c r="M33" s="12">
        <v>74.5</v>
      </c>
      <c r="N33" s="12">
        <v>47.75</v>
      </c>
      <c r="O33" s="12">
        <v>36</v>
      </c>
      <c r="P33" s="12">
        <v>29</v>
      </c>
      <c r="Q33" s="12">
        <v>25.75</v>
      </c>
      <c r="R33" s="12">
        <v>15.25</v>
      </c>
      <c r="S33" s="12">
        <v>32</v>
      </c>
      <c r="T33" s="12">
        <v>46.5</v>
      </c>
      <c r="U33" s="12">
        <v>37</v>
      </c>
      <c r="V33" s="12">
        <v>39.5</v>
      </c>
      <c r="W33" s="12">
        <v>20</v>
      </c>
      <c r="X33" s="12">
        <v>15.5</v>
      </c>
      <c r="Y33" s="12">
        <v>110.75</v>
      </c>
      <c r="Z33" s="12">
        <v>119.75</v>
      </c>
      <c r="AA33" s="12">
        <v>551.25</v>
      </c>
      <c r="AB33" s="12">
        <v>493</v>
      </c>
      <c r="AC33" s="12">
        <v>2281.75</v>
      </c>
      <c r="AD33" s="12">
        <v>935.5</v>
      </c>
      <c r="AE33" s="12">
        <v>299.5</v>
      </c>
      <c r="AF33" s="12">
        <v>54.5</v>
      </c>
      <c r="AG33" s="12">
        <v>257.75</v>
      </c>
      <c r="AH33" s="12">
        <v>645.5</v>
      </c>
      <c r="AI33" s="12">
        <v>253</v>
      </c>
      <c r="AJ33" s="12">
        <v>132.25</v>
      </c>
      <c r="AK33" s="12">
        <v>20.25</v>
      </c>
      <c r="AL33" s="12">
        <v>41.5</v>
      </c>
      <c r="AM33" s="12">
        <v>11.25</v>
      </c>
      <c r="AN33" s="12">
        <v>60.5</v>
      </c>
      <c r="AO33" s="12">
        <v>75.25</v>
      </c>
      <c r="AP33" s="12">
        <v>142.75</v>
      </c>
      <c r="AQ33" s="12">
        <v>132.75</v>
      </c>
      <c r="AR33" s="12">
        <v>107.25</v>
      </c>
      <c r="AS33" s="13">
        <v>8411.75</v>
      </c>
      <c r="AT33" s="14"/>
      <c r="AW33" s="15"/>
    </row>
    <row r="34" spans="1:49">
      <c r="A34" s="1" t="s">
        <v>29</v>
      </c>
      <c r="B34" s="12">
        <v>21.75</v>
      </c>
      <c r="C34" s="12">
        <v>44.5</v>
      </c>
      <c r="D34" s="12">
        <v>18</v>
      </c>
      <c r="E34" s="12">
        <v>21.25</v>
      </c>
      <c r="F34" s="12">
        <v>106.5</v>
      </c>
      <c r="G34" s="12">
        <v>20.75</v>
      </c>
      <c r="H34" s="12">
        <v>37</v>
      </c>
      <c r="I34" s="12">
        <v>29.25</v>
      </c>
      <c r="J34" s="12">
        <v>39.25</v>
      </c>
      <c r="K34" s="12">
        <v>32.75</v>
      </c>
      <c r="L34" s="12">
        <v>38</v>
      </c>
      <c r="M34" s="12">
        <v>47</v>
      </c>
      <c r="N34" s="12">
        <v>19.5</v>
      </c>
      <c r="O34" s="12">
        <v>17</v>
      </c>
      <c r="P34" s="12">
        <v>15</v>
      </c>
      <c r="Q34" s="12">
        <v>10</v>
      </c>
      <c r="R34" s="12">
        <v>12.75</v>
      </c>
      <c r="S34" s="12">
        <v>37.5</v>
      </c>
      <c r="T34" s="12">
        <v>19</v>
      </c>
      <c r="U34" s="12">
        <v>19.75</v>
      </c>
      <c r="V34" s="12">
        <v>27.25</v>
      </c>
      <c r="W34" s="12">
        <v>12.75</v>
      </c>
      <c r="X34" s="12">
        <v>12</v>
      </c>
      <c r="Y34" s="12">
        <v>40.75</v>
      </c>
      <c r="Z34" s="12">
        <v>32</v>
      </c>
      <c r="AA34" s="12">
        <v>298.75</v>
      </c>
      <c r="AB34" s="12">
        <v>306.25</v>
      </c>
      <c r="AC34" s="12">
        <v>1500.25</v>
      </c>
      <c r="AD34" s="12">
        <v>356.75</v>
      </c>
      <c r="AE34" s="12">
        <v>256.5</v>
      </c>
      <c r="AF34" s="12">
        <v>254.5</v>
      </c>
      <c r="AG34" s="12">
        <v>30.75</v>
      </c>
      <c r="AH34" s="12">
        <v>125.5</v>
      </c>
      <c r="AI34" s="12">
        <v>55</v>
      </c>
      <c r="AJ34" s="12">
        <v>49</v>
      </c>
      <c r="AK34" s="12">
        <v>9.25</v>
      </c>
      <c r="AL34" s="12">
        <v>36</v>
      </c>
      <c r="AM34" s="12">
        <v>5.75</v>
      </c>
      <c r="AN34" s="12">
        <v>30</v>
      </c>
      <c r="AO34" s="12">
        <v>24.5</v>
      </c>
      <c r="AP34" s="12">
        <v>61</v>
      </c>
      <c r="AQ34" s="12">
        <v>78.25</v>
      </c>
      <c r="AR34" s="12">
        <v>67.25</v>
      </c>
      <c r="AS34" s="13">
        <v>4276.5</v>
      </c>
      <c r="AT34" s="14"/>
      <c r="AW34" s="15"/>
    </row>
    <row r="35" spans="1:49">
      <c r="A35" s="1" t="s">
        <v>30</v>
      </c>
      <c r="B35" s="12">
        <v>34.25</v>
      </c>
      <c r="C35" s="12">
        <v>58.75</v>
      </c>
      <c r="D35" s="12">
        <v>16</v>
      </c>
      <c r="E35" s="12">
        <v>19.5</v>
      </c>
      <c r="F35" s="12">
        <v>69.75</v>
      </c>
      <c r="G35" s="12">
        <v>23</v>
      </c>
      <c r="H35" s="12">
        <v>37.5</v>
      </c>
      <c r="I35" s="12">
        <v>25.25</v>
      </c>
      <c r="J35" s="12">
        <v>56.25</v>
      </c>
      <c r="K35" s="12">
        <v>38.25</v>
      </c>
      <c r="L35" s="12">
        <v>55.75</v>
      </c>
      <c r="M35" s="12">
        <v>55</v>
      </c>
      <c r="N35" s="12">
        <v>27.25</v>
      </c>
      <c r="O35" s="12">
        <v>27.5</v>
      </c>
      <c r="P35" s="12">
        <v>16.5</v>
      </c>
      <c r="Q35" s="12">
        <v>16.5</v>
      </c>
      <c r="R35" s="12">
        <v>17.75</v>
      </c>
      <c r="S35" s="12">
        <v>17.75</v>
      </c>
      <c r="T35" s="12">
        <v>26.75</v>
      </c>
      <c r="U35" s="12">
        <v>19.75</v>
      </c>
      <c r="V35" s="12">
        <v>18</v>
      </c>
      <c r="W35" s="12">
        <v>11</v>
      </c>
      <c r="X35" s="12">
        <v>5.5</v>
      </c>
      <c r="Y35" s="12">
        <v>17.75</v>
      </c>
      <c r="Z35" s="12">
        <v>40</v>
      </c>
      <c r="AA35" s="12">
        <v>507</v>
      </c>
      <c r="AB35" s="12">
        <v>547.75</v>
      </c>
      <c r="AC35" s="12">
        <v>3538</v>
      </c>
      <c r="AD35" s="12">
        <v>743.25</v>
      </c>
      <c r="AE35" s="12">
        <v>588.75</v>
      </c>
      <c r="AF35" s="12">
        <v>591.75</v>
      </c>
      <c r="AG35" s="12">
        <v>132.25</v>
      </c>
      <c r="AH35" s="12">
        <v>49.75</v>
      </c>
      <c r="AI35" s="12">
        <v>88.5</v>
      </c>
      <c r="AJ35" s="12">
        <v>81.5</v>
      </c>
      <c r="AK35" s="12">
        <v>10</v>
      </c>
      <c r="AL35" s="12">
        <v>33.5</v>
      </c>
      <c r="AM35" s="12">
        <v>8.75</v>
      </c>
      <c r="AN35" s="12">
        <v>49</v>
      </c>
      <c r="AO35" s="12">
        <v>46.25</v>
      </c>
      <c r="AP35" s="12">
        <v>89</v>
      </c>
      <c r="AQ35" s="12">
        <v>75.5</v>
      </c>
      <c r="AR35" s="12">
        <v>71.5</v>
      </c>
      <c r="AS35" s="13">
        <v>8003.25</v>
      </c>
      <c r="AT35" s="14"/>
      <c r="AW35" s="15"/>
    </row>
    <row r="36" spans="1:49">
      <c r="A36" s="1" t="s">
        <v>31</v>
      </c>
      <c r="B36" s="12">
        <v>28.75</v>
      </c>
      <c r="C36" s="12">
        <v>57</v>
      </c>
      <c r="D36" s="12">
        <v>17.5</v>
      </c>
      <c r="E36" s="12">
        <v>13.75</v>
      </c>
      <c r="F36" s="12">
        <v>176.75</v>
      </c>
      <c r="G36" s="12">
        <v>17.5</v>
      </c>
      <c r="H36" s="12">
        <v>39.25</v>
      </c>
      <c r="I36" s="12">
        <v>32.25</v>
      </c>
      <c r="J36" s="12">
        <v>55</v>
      </c>
      <c r="K36" s="12">
        <v>37</v>
      </c>
      <c r="L36" s="12">
        <v>54.25</v>
      </c>
      <c r="M36" s="12">
        <v>67</v>
      </c>
      <c r="N36" s="12">
        <v>24.25</v>
      </c>
      <c r="O36" s="12">
        <v>33</v>
      </c>
      <c r="P36" s="12">
        <v>24.75</v>
      </c>
      <c r="Q36" s="12">
        <v>13.5</v>
      </c>
      <c r="R36" s="12">
        <v>24.25</v>
      </c>
      <c r="S36" s="12">
        <v>39.25</v>
      </c>
      <c r="T36" s="12">
        <v>37.5</v>
      </c>
      <c r="U36" s="12">
        <v>22</v>
      </c>
      <c r="V36" s="12">
        <v>36.5</v>
      </c>
      <c r="W36" s="12">
        <v>13.75</v>
      </c>
      <c r="X36" s="12">
        <v>11.75</v>
      </c>
      <c r="Y36" s="12">
        <v>28</v>
      </c>
      <c r="Z36" s="12">
        <v>33.5</v>
      </c>
      <c r="AA36" s="12">
        <v>246.5</v>
      </c>
      <c r="AB36" s="12">
        <v>257.25</v>
      </c>
      <c r="AC36" s="12">
        <v>1309.5</v>
      </c>
      <c r="AD36" s="12">
        <v>320.5</v>
      </c>
      <c r="AE36" s="12">
        <v>211.75</v>
      </c>
      <c r="AF36" s="12">
        <v>252.25</v>
      </c>
      <c r="AG36" s="12">
        <v>59</v>
      </c>
      <c r="AH36" s="12">
        <v>92</v>
      </c>
      <c r="AI36" s="12">
        <v>11.5</v>
      </c>
      <c r="AJ36" s="12">
        <v>45.25</v>
      </c>
      <c r="AK36" s="12">
        <v>12.75</v>
      </c>
      <c r="AL36" s="12">
        <v>65.5</v>
      </c>
      <c r="AM36" s="12">
        <v>15.5</v>
      </c>
      <c r="AN36" s="12">
        <v>45</v>
      </c>
      <c r="AO36" s="12">
        <v>29</v>
      </c>
      <c r="AP36" s="12">
        <v>102.25</v>
      </c>
      <c r="AQ36" s="12">
        <v>143.25</v>
      </c>
      <c r="AR36" s="12">
        <v>115.25</v>
      </c>
      <c r="AS36" s="13">
        <v>4272</v>
      </c>
      <c r="AT36" s="14"/>
      <c r="AW36" s="15"/>
    </row>
    <row r="37" spans="1:49">
      <c r="A37" s="1" t="s">
        <v>32</v>
      </c>
      <c r="B37" s="12">
        <v>6.5</v>
      </c>
      <c r="C37" s="12">
        <v>15</v>
      </c>
      <c r="D37" s="12">
        <v>4</v>
      </c>
      <c r="E37" s="12">
        <v>2.75</v>
      </c>
      <c r="F37" s="12">
        <v>27.25</v>
      </c>
      <c r="G37" s="12">
        <v>4</v>
      </c>
      <c r="H37" s="12">
        <v>9</v>
      </c>
      <c r="I37" s="12">
        <v>9.75</v>
      </c>
      <c r="J37" s="12">
        <v>18.5</v>
      </c>
      <c r="K37" s="12">
        <v>7.5</v>
      </c>
      <c r="L37" s="12">
        <v>11.75</v>
      </c>
      <c r="M37" s="12">
        <v>12.25</v>
      </c>
      <c r="N37" s="12">
        <v>9.5</v>
      </c>
      <c r="O37" s="12">
        <v>8.75</v>
      </c>
      <c r="P37" s="12">
        <v>6.25</v>
      </c>
      <c r="Q37" s="12">
        <v>5.25</v>
      </c>
      <c r="R37" s="12">
        <v>9.75</v>
      </c>
      <c r="S37" s="12">
        <v>6</v>
      </c>
      <c r="T37" s="12">
        <v>8</v>
      </c>
      <c r="U37" s="12">
        <v>6.25</v>
      </c>
      <c r="V37" s="12">
        <v>10</v>
      </c>
      <c r="W37" s="12">
        <v>1.25</v>
      </c>
      <c r="X37" s="12">
        <v>4.5</v>
      </c>
      <c r="Y37" s="12">
        <v>7.25</v>
      </c>
      <c r="Z37" s="12">
        <v>7.5</v>
      </c>
      <c r="AA37" s="12">
        <v>104.5</v>
      </c>
      <c r="AB37" s="12">
        <v>108.5</v>
      </c>
      <c r="AC37" s="12">
        <v>514.5</v>
      </c>
      <c r="AD37" s="12">
        <v>164.5</v>
      </c>
      <c r="AE37" s="12">
        <v>85</v>
      </c>
      <c r="AF37" s="12">
        <v>135</v>
      </c>
      <c r="AG37" s="12">
        <v>52.25</v>
      </c>
      <c r="AH37" s="12">
        <v>99.5</v>
      </c>
      <c r="AI37" s="12">
        <v>46.25</v>
      </c>
      <c r="AJ37" s="12">
        <v>5.25</v>
      </c>
      <c r="AK37" s="12">
        <v>2.25</v>
      </c>
      <c r="AL37" s="12">
        <v>12.25</v>
      </c>
      <c r="AM37" s="12">
        <v>2.75</v>
      </c>
      <c r="AN37" s="12">
        <v>23</v>
      </c>
      <c r="AO37" s="12">
        <v>10</v>
      </c>
      <c r="AP37" s="12">
        <v>40.25</v>
      </c>
      <c r="AQ37" s="12">
        <v>107</v>
      </c>
      <c r="AR37" s="12">
        <v>40</v>
      </c>
      <c r="AS37" s="13">
        <v>1771.25</v>
      </c>
      <c r="AT37" s="14"/>
      <c r="AW37" s="15"/>
    </row>
    <row r="38" spans="1:49">
      <c r="A38" s="1" t="s">
        <v>33</v>
      </c>
      <c r="B38" s="12">
        <v>4.25</v>
      </c>
      <c r="C38" s="12">
        <v>5</v>
      </c>
      <c r="D38" s="12">
        <v>7.75</v>
      </c>
      <c r="E38" s="12">
        <v>3.75</v>
      </c>
      <c r="F38" s="12">
        <v>47.75</v>
      </c>
      <c r="G38" s="12">
        <v>10.5</v>
      </c>
      <c r="H38" s="12">
        <v>10.75</v>
      </c>
      <c r="I38" s="12">
        <v>10</v>
      </c>
      <c r="J38" s="12">
        <v>20.75</v>
      </c>
      <c r="K38" s="12">
        <v>56</v>
      </c>
      <c r="L38" s="12">
        <v>50.5</v>
      </c>
      <c r="M38" s="12">
        <v>72.75</v>
      </c>
      <c r="N38" s="12">
        <v>32.25</v>
      </c>
      <c r="O38" s="12">
        <v>66.25</v>
      </c>
      <c r="P38" s="12">
        <v>18.25</v>
      </c>
      <c r="Q38" s="12">
        <v>17.25</v>
      </c>
      <c r="R38" s="12">
        <v>9.25</v>
      </c>
      <c r="S38" s="12">
        <v>22.75</v>
      </c>
      <c r="T38" s="12">
        <v>5.25</v>
      </c>
      <c r="U38" s="12">
        <v>2.75</v>
      </c>
      <c r="V38" s="12">
        <v>4.75</v>
      </c>
      <c r="W38" s="12">
        <v>0.75</v>
      </c>
      <c r="X38" s="12">
        <v>1.5</v>
      </c>
      <c r="Y38" s="12">
        <v>6.5</v>
      </c>
      <c r="Z38" s="12">
        <v>8.25</v>
      </c>
      <c r="AA38" s="12">
        <v>147.5</v>
      </c>
      <c r="AB38" s="12">
        <v>95</v>
      </c>
      <c r="AC38" s="12">
        <v>224</v>
      </c>
      <c r="AD38" s="12">
        <v>81.75</v>
      </c>
      <c r="AE38" s="12">
        <v>18.25</v>
      </c>
      <c r="AF38" s="12">
        <v>17</v>
      </c>
      <c r="AG38" s="12">
        <v>9.5</v>
      </c>
      <c r="AH38" s="12">
        <v>11.25</v>
      </c>
      <c r="AI38" s="12">
        <v>14.25</v>
      </c>
      <c r="AJ38" s="12">
        <v>1.5</v>
      </c>
      <c r="AK38" s="12">
        <v>4.5</v>
      </c>
      <c r="AL38" s="12">
        <v>103.75</v>
      </c>
      <c r="AM38" s="12">
        <v>0.5</v>
      </c>
      <c r="AN38" s="12">
        <v>5.5</v>
      </c>
      <c r="AO38" s="12">
        <v>4.25</v>
      </c>
      <c r="AP38" s="12">
        <v>6.25</v>
      </c>
      <c r="AQ38" s="12">
        <v>13.5</v>
      </c>
      <c r="AR38" s="12">
        <v>5.5</v>
      </c>
      <c r="AS38" s="13">
        <v>1259.25</v>
      </c>
      <c r="AT38" s="14"/>
      <c r="AW38" s="15"/>
    </row>
    <row r="39" spans="1:49">
      <c r="A39" s="1" t="s">
        <v>34</v>
      </c>
      <c r="B39" s="12">
        <v>17.5</v>
      </c>
      <c r="C39" s="12">
        <v>15.5</v>
      </c>
      <c r="D39" s="12">
        <v>11.25</v>
      </c>
      <c r="E39" s="12">
        <v>9</v>
      </c>
      <c r="F39" s="12">
        <v>204.25</v>
      </c>
      <c r="G39" s="12">
        <v>22.25</v>
      </c>
      <c r="H39" s="12">
        <v>27.75</v>
      </c>
      <c r="I39" s="12">
        <v>23.25</v>
      </c>
      <c r="J39" s="12">
        <v>47.75</v>
      </c>
      <c r="K39" s="12">
        <v>83.75</v>
      </c>
      <c r="L39" s="12">
        <v>103.75</v>
      </c>
      <c r="M39" s="12">
        <v>400.75</v>
      </c>
      <c r="N39" s="12">
        <v>56</v>
      </c>
      <c r="O39" s="12">
        <v>189.25</v>
      </c>
      <c r="P39" s="12">
        <v>46</v>
      </c>
      <c r="Q39" s="12">
        <v>33.25</v>
      </c>
      <c r="R39" s="12">
        <v>33.25</v>
      </c>
      <c r="S39" s="12">
        <v>68.5</v>
      </c>
      <c r="T39" s="12">
        <v>9.5</v>
      </c>
      <c r="U39" s="12">
        <v>8.25</v>
      </c>
      <c r="V39" s="12">
        <v>9.75</v>
      </c>
      <c r="W39" s="12">
        <v>6</v>
      </c>
      <c r="X39" s="12">
        <v>3.75</v>
      </c>
      <c r="Y39" s="12">
        <v>13.25</v>
      </c>
      <c r="Z39" s="12">
        <v>12</v>
      </c>
      <c r="AA39" s="12">
        <v>796</v>
      </c>
      <c r="AB39" s="12">
        <v>321</v>
      </c>
      <c r="AC39" s="12">
        <v>967.25</v>
      </c>
      <c r="AD39" s="12">
        <v>249.25</v>
      </c>
      <c r="AE39" s="12">
        <v>63.25</v>
      </c>
      <c r="AF39" s="12">
        <v>39.25</v>
      </c>
      <c r="AG39" s="12">
        <v>25.25</v>
      </c>
      <c r="AH39" s="12">
        <v>38.25</v>
      </c>
      <c r="AI39" s="12">
        <v>74.75</v>
      </c>
      <c r="AJ39" s="12">
        <v>16.75</v>
      </c>
      <c r="AK39" s="12">
        <v>114.75</v>
      </c>
      <c r="AL39" s="12">
        <v>21.5</v>
      </c>
      <c r="AM39" s="12">
        <v>1.5</v>
      </c>
      <c r="AN39" s="12">
        <v>14.25</v>
      </c>
      <c r="AO39" s="12">
        <v>17.75</v>
      </c>
      <c r="AP39" s="12">
        <v>15.75</v>
      </c>
      <c r="AQ39" s="12">
        <v>121.5</v>
      </c>
      <c r="AR39" s="12">
        <v>26.25</v>
      </c>
      <c r="AS39" s="13">
        <v>4379.75</v>
      </c>
      <c r="AT39" s="14"/>
      <c r="AW39" s="15"/>
    </row>
    <row r="40" spans="1:49">
      <c r="A40" s="1" t="s">
        <v>35</v>
      </c>
      <c r="B40" s="12">
        <v>1.5</v>
      </c>
      <c r="C40" s="12">
        <v>4.5</v>
      </c>
      <c r="D40" s="12">
        <v>2</v>
      </c>
      <c r="E40" s="12">
        <v>2.25</v>
      </c>
      <c r="F40" s="12">
        <v>23.25</v>
      </c>
      <c r="G40" s="12">
        <v>1.5</v>
      </c>
      <c r="H40" s="12">
        <v>14</v>
      </c>
      <c r="I40" s="12">
        <v>6</v>
      </c>
      <c r="J40" s="12">
        <v>17.25</v>
      </c>
      <c r="K40" s="12">
        <v>4.25</v>
      </c>
      <c r="L40" s="12">
        <v>7.5</v>
      </c>
      <c r="M40" s="12">
        <v>30.5</v>
      </c>
      <c r="N40" s="12">
        <v>3.25</v>
      </c>
      <c r="O40" s="12">
        <v>2.75</v>
      </c>
      <c r="P40" s="12">
        <v>5.5</v>
      </c>
      <c r="Q40" s="12">
        <v>2.25</v>
      </c>
      <c r="R40" s="12">
        <v>3.25</v>
      </c>
      <c r="S40" s="12">
        <v>4.25</v>
      </c>
      <c r="T40" s="12">
        <v>26.75</v>
      </c>
      <c r="U40" s="12">
        <v>9.75</v>
      </c>
      <c r="V40" s="12">
        <v>23.25</v>
      </c>
      <c r="W40" s="12">
        <v>16.5</v>
      </c>
      <c r="X40" s="12">
        <v>3.75</v>
      </c>
      <c r="Y40" s="12">
        <v>14.75</v>
      </c>
      <c r="Z40" s="12">
        <v>3.25</v>
      </c>
      <c r="AA40" s="12">
        <v>86.5</v>
      </c>
      <c r="AB40" s="12">
        <v>59.75</v>
      </c>
      <c r="AC40" s="12">
        <v>131.25</v>
      </c>
      <c r="AD40" s="12">
        <v>35.5</v>
      </c>
      <c r="AE40" s="12">
        <v>13.25</v>
      </c>
      <c r="AF40" s="12">
        <v>12.5</v>
      </c>
      <c r="AG40" s="12">
        <v>6</v>
      </c>
      <c r="AH40" s="12">
        <v>6.5</v>
      </c>
      <c r="AI40" s="12">
        <v>16.5</v>
      </c>
      <c r="AJ40" s="12">
        <v>5.75</v>
      </c>
      <c r="AK40" s="12">
        <v>0.5</v>
      </c>
      <c r="AL40" s="12">
        <v>2.5</v>
      </c>
      <c r="AM40" s="12">
        <v>4.25</v>
      </c>
      <c r="AN40" s="12">
        <v>39</v>
      </c>
      <c r="AO40" s="12">
        <v>3.75</v>
      </c>
      <c r="AP40" s="12">
        <v>3.25</v>
      </c>
      <c r="AQ40" s="12">
        <v>25.25</v>
      </c>
      <c r="AR40" s="12">
        <v>3.25</v>
      </c>
      <c r="AS40" s="13">
        <v>689</v>
      </c>
      <c r="AT40" s="14"/>
      <c r="AW40" s="15"/>
    </row>
    <row r="41" spans="1:49">
      <c r="A41" s="1" t="s">
        <v>36</v>
      </c>
      <c r="B41" s="12">
        <v>35.75</v>
      </c>
      <c r="C41" s="12">
        <v>42.75</v>
      </c>
      <c r="D41" s="12">
        <v>13.25</v>
      </c>
      <c r="E41" s="12">
        <v>11.5</v>
      </c>
      <c r="F41" s="12">
        <v>66</v>
      </c>
      <c r="G41" s="12">
        <v>21</v>
      </c>
      <c r="H41" s="12">
        <v>101.75</v>
      </c>
      <c r="I41" s="12">
        <v>35.75</v>
      </c>
      <c r="J41" s="12">
        <v>76.75</v>
      </c>
      <c r="K41" s="12">
        <v>14.75</v>
      </c>
      <c r="L41" s="12">
        <v>59.25</v>
      </c>
      <c r="M41" s="12">
        <v>115.75</v>
      </c>
      <c r="N41" s="12">
        <v>22.75</v>
      </c>
      <c r="O41" s="12">
        <v>32</v>
      </c>
      <c r="P41" s="12">
        <v>36</v>
      </c>
      <c r="Q41" s="12">
        <v>17.25</v>
      </c>
      <c r="R41" s="12">
        <v>15.75</v>
      </c>
      <c r="S41" s="12">
        <v>30.5</v>
      </c>
      <c r="T41" s="12">
        <v>265.75</v>
      </c>
      <c r="U41" s="12">
        <v>88.25</v>
      </c>
      <c r="V41" s="12">
        <v>121</v>
      </c>
      <c r="W41" s="12">
        <v>27.25</v>
      </c>
      <c r="X41" s="12">
        <v>21.25</v>
      </c>
      <c r="Y41" s="12">
        <v>50.5</v>
      </c>
      <c r="Z41" s="12">
        <v>26.75</v>
      </c>
      <c r="AA41" s="12">
        <v>223</v>
      </c>
      <c r="AB41" s="12">
        <v>136.25</v>
      </c>
      <c r="AC41" s="12">
        <v>386.5</v>
      </c>
      <c r="AD41" s="12">
        <v>130.5</v>
      </c>
      <c r="AE41" s="12">
        <v>61.25</v>
      </c>
      <c r="AF41" s="12">
        <v>79</v>
      </c>
      <c r="AG41" s="12">
        <v>34.5</v>
      </c>
      <c r="AH41" s="12">
        <v>58</v>
      </c>
      <c r="AI41" s="12">
        <v>53.75</v>
      </c>
      <c r="AJ41" s="12">
        <v>24.75</v>
      </c>
      <c r="AK41" s="12">
        <v>6.5</v>
      </c>
      <c r="AL41" s="12">
        <v>13.75</v>
      </c>
      <c r="AM41" s="12">
        <v>44.75</v>
      </c>
      <c r="AN41" s="12">
        <v>11.5</v>
      </c>
      <c r="AO41" s="12">
        <v>18</v>
      </c>
      <c r="AP41" s="12">
        <v>21.5</v>
      </c>
      <c r="AQ41" s="12">
        <v>61</v>
      </c>
      <c r="AR41" s="12">
        <v>21.25</v>
      </c>
      <c r="AS41" s="13">
        <v>2735</v>
      </c>
      <c r="AT41" s="14"/>
      <c r="AW41" s="15"/>
    </row>
    <row r="42" spans="1:49">
      <c r="A42" s="1" t="s">
        <v>53</v>
      </c>
      <c r="B42" s="12">
        <v>6.75</v>
      </c>
      <c r="C42" s="12">
        <v>10.75</v>
      </c>
      <c r="D42" s="12">
        <v>4.25</v>
      </c>
      <c r="E42" s="12">
        <v>4.5</v>
      </c>
      <c r="F42" s="12">
        <v>33.5</v>
      </c>
      <c r="G42" s="12">
        <v>3.75</v>
      </c>
      <c r="H42" s="12">
        <v>9</v>
      </c>
      <c r="I42" s="12">
        <v>6</v>
      </c>
      <c r="J42" s="12">
        <v>14</v>
      </c>
      <c r="K42" s="12">
        <v>4.25</v>
      </c>
      <c r="L42" s="12">
        <v>10.5</v>
      </c>
      <c r="M42" s="12">
        <v>20.75</v>
      </c>
      <c r="N42" s="12">
        <v>6.5</v>
      </c>
      <c r="O42" s="12">
        <v>7</v>
      </c>
      <c r="P42" s="12">
        <v>3</v>
      </c>
      <c r="Q42" s="12">
        <v>4.5</v>
      </c>
      <c r="R42" s="12">
        <v>5.75</v>
      </c>
      <c r="S42" s="12">
        <v>5.5</v>
      </c>
      <c r="T42" s="12">
        <v>8</v>
      </c>
      <c r="U42" s="12">
        <v>5.5</v>
      </c>
      <c r="V42" s="12">
        <v>9.5</v>
      </c>
      <c r="W42" s="12">
        <v>2.75</v>
      </c>
      <c r="X42" s="12">
        <v>2.5</v>
      </c>
      <c r="Y42" s="12">
        <v>2.75</v>
      </c>
      <c r="Z42" s="12">
        <v>6</v>
      </c>
      <c r="AA42" s="12">
        <v>91</v>
      </c>
      <c r="AB42" s="12">
        <v>82.75</v>
      </c>
      <c r="AC42" s="12">
        <v>381.25</v>
      </c>
      <c r="AD42" s="12">
        <v>88</v>
      </c>
      <c r="AE42" s="12">
        <v>56.75</v>
      </c>
      <c r="AF42" s="12">
        <v>69.75</v>
      </c>
      <c r="AG42" s="12">
        <v>36</v>
      </c>
      <c r="AH42" s="12">
        <v>58</v>
      </c>
      <c r="AI42" s="12">
        <v>35.75</v>
      </c>
      <c r="AJ42" s="12">
        <v>11</v>
      </c>
      <c r="AK42" s="12">
        <v>2.25</v>
      </c>
      <c r="AL42" s="12">
        <v>19.5</v>
      </c>
      <c r="AM42" s="12">
        <v>4.25</v>
      </c>
      <c r="AN42" s="12">
        <v>13.5</v>
      </c>
      <c r="AO42" s="12">
        <v>4.75</v>
      </c>
      <c r="AP42" s="12">
        <v>28</v>
      </c>
      <c r="AQ42" s="12">
        <v>33.25</v>
      </c>
      <c r="AR42" s="12">
        <v>19.75</v>
      </c>
      <c r="AS42" s="13">
        <v>1232.75</v>
      </c>
      <c r="AT42" s="14"/>
      <c r="AW42" s="15"/>
    </row>
    <row r="43" spans="1:49">
      <c r="A43" s="1" t="s">
        <v>54</v>
      </c>
      <c r="B43" s="12">
        <v>7.25</v>
      </c>
      <c r="C43" s="12">
        <v>12.5</v>
      </c>
      <c r="D43" s="12">
        <v>7.25</v>
      </c>
      <c r="E43" s="12">
        <v>4.25</v>
      </c>
      <c r="F43" s="12">
        <v>28.25</v>
      </c>
      <c r="G43" s="12">
        <v>5.25</v>
      </c>
      <c r="H43" s="12">
        <v>6.75</v>
      </c>
      <c r="I43" s="12">
        <v>8</v>
      </c>
      <c r="J43" s="12">
        <v>16.5</v>
      </c>
      <c r="K43" s="12">
        <v>8.25</v>
      </c>
      <c r="L43" s="12">
        <v>15</v>
      </c>
      <c r="M43" s="12">
        <v>19</v>
      </c>
      <c r="N43" s="12">
        <v>13.25</v>
      </c>
      <c r="O43" s="12">
        <v>10.5</v>
      </c>
      <c r="P43" s="12">
        <v>6</v>
      </c>
      <c r="Q43" s="12">
        <v>5.25</v>
      </c>
      <c r="R43" s="12">
        <v>4.75</v>
      </c>
      <c r="S43" s="12">
        <v>8.75</v>
      </c>
      <c r="T43" s="12">
        <v>9.75</v>
      </c>
      <c r="U43" s="12">
        <v>5.75</v>
      </c>
      <c r="V43" s="12">
        <v>10.25</v>
      </c>
      <c r="W43" s="12">
        <v>4</v>
      </c>
      <c r="X43" s="12">
        <v>2.5</v>
      </c>
      <c r="Y43" s="12">
        <v>4.75</v>
      </c>
      <c r="Z43" s="12">
        <v>10.5</v>
      </c>
      <c r="AA43" s="12">
        <v>88.5</v>
      </c>
      <c r="AB43" s="12">
        <v>63.5</v>
      </c>
      <c r="AC43" s="12">
        <v>339.75</v>
      </c>
      <c r="AD43" s="12">
        <v>139</v>
      </c>
      <c r="AE43" s="12">
        <v>89.25</v>
      </c>
      <c r="AF43" s="12">
        <v>145</v>
      </c>
      <c r="AG43" s="12">
        <v>57.5</v>
      </c>
      <c r="AH43" s="12">
        <v>113.75</v>
      </c>
      <c r="AI43" s="12">
        <v>113.5</v>
      </c>
      <c r="AJ43" s="12">
        <v>47.5</v>
      </c>
      <c r="AK43" s="12">
        <v>5.75</v>
      </c>
      <c r="AL43" s="12">
        <v>13</v>
      </c>
      <c r="AM43" s="12">
        <v>1.75</v>
      </c>
      <c r="AN43" s="12">
        <v>18.25</v>
      </c>
      <c r="AO43" s="12">
        <v>44.5</v>
      </c>
      <c r="AP43" s="12">
        <v>6.75</v>
      </c>
      <c r="AQ43" s="12">
        <v>63</v>
      </c>
      <c r="AR43" s="12">
        <v>30.25</v>
      </c>
      <c r="AS43" s="13">
        <v>1614.75</v>
      </c>
      <c r="AT43" s="14"/>
      <c r="AW43" s="15"/>
    </row>
    <row r="44" spans="1:49">
      <c r="A44" s="1" t="s">
        <v>55</v>
      </c>
      <c r="B44" s="12">
        <v>19.5</v>
      </c>
      <c r="C44" s="12">
        <v>38.25</v>
      </c>
      <c r="D44" s="12">
        <v>28.5</v>
      </c>
      <c r="E44" s="12">
        <v>36</v>
      </c>
      <c r="F44" s="12">
        <v>99</v>
      </c>
      <c r="G44" s="12">
        <v>24.25</v>
      </c>
      <c r="H44" s="12">
        <v>44.5</v>
      </c>
      <c r="I44" s="12">
        <v>22.5</v>
      </c>
      <c r="J44" s="12">
        <v>45.25</v>
      </c>
      <c r="K44" s="12">
        <v>12</v>
      </c>
      <c r="L44" s="12">
        <v>27</v>
      </c>
      <c r="M44" s="12">
        <v>31.5</v>
      </c>
      <c r="N44" s="12">
        <v>20</v>
      </c>
      <c r="O44" s="12">
        <v>14.5</v>
      </c>
      <c r="P44" s="12">
        <v>8.5</v>
      </c>
      <c r="Q44" s="12">
        <v>6.5</v>
      </c>
      <c r="R44" s="12">
        <v>13</v>
      </c>
      <c r="S44" s="12">
        <v>29.25</v>
      </c>
      <c r="T44" s="12">
        <v>51</v>
      </c>
      <c r="U44" s="12">
        <v>59.75</v>
      </c>
      <c r="V44" s="12">
        <v>79.5</v>
      </c>
      <c r="W44" s="12">
        <v>47</v>
      </c>
      <c r="X44" s="12">
        <v>34.75</v>
      </c>
      <c r="Y44" s="12">
        <v>49.25</v>
      </c>
      <c r="Z44" s="12">
        <v>27.25</v>
      </c>
      <c r="AA44" s="12">
        <v>319.75</v>
      </c>
      <c r="AB44" s="12">
        <v>235</v>
      </c>
      <c r="AC44" s="12">
        <v>1124.75</v>
      </c>
      <c r="AD44" s="12">
        <v>399</v>
      </c>
      <c r="AE44" s="12">
        <v>115.75</v>
      </c>
      <c r="AF44" s="12">
        <v>108</v>
      </c>
      <c r="AG44" s="12">
        <v>57.25</v>
      </c>
      <c r="AH44" s="12">
        <v>75.5</v>
      </c>
      <c r="AI44" s="12">
        <v>129.75</v>
      </c>
      <c r="AJ44" s="12">
        <v>87</v>
      </c>
      <c r="AK44" s="12">
        <v>12</v>
      </c>
      <c r="AL44" s="12">
        <v>87.5</v>
      </c>
      <c r="AM44" s="12">
        <v>16.75</v>
      </c>
      <c r="AN44" s="12">
        <v>52.25</v>
      </c>
      <c r="AO44" s="12">
        <v>28</v>
      </c>
      <c r="AP44" s="12">
        <v>57.25</v>
      </c>
      <c r="AQ44" s="12">
        <v>25.25</v>
      </c>
      <c r="AR44" s="12">
        <v>239.5</v>
      </c>
      <c r="AS44" s="13">
        <v>4038.75</v>
      </c>
      <c r="AT44" s="14"/>
      <c r="AW44" s="15"/>
    </row>
    <row r="45" spans="1:49">
      <c r="A45" s="1" t="s">
        <v>56</v>
      </c>
      <c r="B45" s="12">
        <v>10.5</v>
      </c>
      <c r="C45" s="12">
        <v>19.5</v>
      </c>
      <c r="D45" s="12">
        <v>13</v>
      </c>
      <c r="E45" s="12">
        <v>13.75</v>
      </c>
      <c r="F45" s="12">
        <v>148</v>
      </c>
      <c r="G45" s="12">
        <v>16.75</v>
      </c>
      <c r="H45" s="12">
        <v>18</v>
      </c>
      <c r="I45" s="12">
        <v>10.75</v>
      </c>
      <c r="J45" s="12">
        <v>22.75</v>
      </c>
      <c r="K45" s="12">
        <v>19.5</v>
      </c>
      <c r="L45" s="12">
        <v>22.75</v>
      </c>
      <c r="M45" s="12">
        <v>36.5</v>
      </c>
      <c r="N45" s="12">
        <v>13.25</v>
      </c>
      <c r="O45" s="12">
        <v>12.5</v>
      </c>
      <c r="P45" s="12">
        <v>4.25</v>
      </c>
      <c r="Q45" s="12">
        <v>4.75</v>
      </c>
      <c r="R45" s="12">
        <v>5</v>
      </c>
      <c r="S45" s="12">
        <v>7.75</v>
      </c>
      <c r="T45" s="12">
        <v>16.25</v>
      </c>
      <c r="U45" s="12">
        <v>11.25</v>
      </c>
      <c r="V45" s="12">
        <v>22.25</v>
      </c>
      <c r="W45" s="12">
        <v>6.75</v>
      </c>
      <c r="X45" s="12">
        <v>8.25</v>
      </c>
      <c r="Y45" s="12">
        <v>18.5</v>
      </c>
      <c r="Z45" s="12">
        <v>10.5</v>
      </c>
      <c r="AA45" s="12">
        <v>221.25</v>
      </c>
      <c r="AB45" s="12">
        <v>149</v>
      </c>
      <c r="AC45" s="12">
        <v>710.25</v>
      </c>
      <c r="AD45" s="12">
        <v>223.75</v>
      </c>
      <c r="AE45" s="12">
        <v>117.5</v>
      </c>
      <c r="AF45" s="12">
        <v>125.25</v>
      </c>
      <c r="AG45" s="12">
        <v>61.5</v>
      </c>
      <c r="AH45" s="12">
        <v>82.75</v>
      </c>
      <c r="AI45" s="12">
        <v>140.5</v>
      </c>
      <c r="AJ45" s="12">
        <v>40.75</v>
      </c>
      <c r="AK45" s="12">
        <v>5.5</v>
      </c>
      <c r="AL45" s="12">
        <v>27.5</v>
      </c>
      <c r="AM45" s="12">
        <v>3.5</v>
      </c>
      <c r="AN45" s="12">
        <v>21.5</v>
      </c>
      <c r="AO45" s="12">
        <v>21.75</v>
      </c>
      <c r="AP45" s="12">
        <v>35</v>
      </c>
      <c r="AQ45" s="12">
        <v>257</v>
      </c>
      <c r="AR45" s="12">
        <v>16.25</v>
      </c>
      <c r="AS45" s="13">
        <v>2753.5</v>
      </c>
      <c r="AT45" s="14"/>
      <c r="AW45" s="15"/>
    </row>
    <row r="46" spans="1:49">
      <c r="A46" s="11" t="s">
        <v>49</v>
      </c>
      <c r="B46" s="14">
        <v>2084.75</v>
      </c>
      <c r="C46" s="14">
        <v>3919</v>
      </c>
      <c r="D46" s="14">
        <v>2500</v>
      </c>
      <c r="E46" s="14">
        <v>2444</v>
      </c>
      <c r="F46" s="14">
        <v>10021.25</v>
      </c>
      <c r="G46" s="14">
        <v>2946.25</v>
      </c>
      <c r="H46" s="14">
        <v>4436.75</v>
      </c>
      <c r="I46" s="14">
        <v>2735.5</v>
      </c>
      <c r="J46" s="14">
        <v>4449.25</v>
      </c>
      <c r="K46" s="14">
        <v>3117.25</v>
      </c>
      <c r="L46" s="14">
        <v>4547</v>
      </c>
      <c r="M46" s="14">
        <v>5066.75</v>
      </c>
      <c r="N46" s="14">
        <v>2594</v>
      </c>
      <c r="O46" s="14">
        <v>3227.25</v>
      </c>
      <c r="P46" s="14">
        <v>2251.75</v>
      </c>
      <c r="Q46" s="14">
        <v>1449.75</v>
      </c>
      <c r="R46" s="14">
        <v>1760.75</v>
      </c>
      <c r="S46" s="14">
        <v>3539.5</v>
      </c>
      <c r="T46" s="14">
        <v>2458.25</v>
      </c>
      <c r="U46" s="14">
        <v>2212.5</v>
      </c>
      <c r="V46" s="14">
        <v>3025.75</v>
      </c>
      <c r="W46" s="14">
        <v>1734.5</v>
      </c>
      <c r="X46" s="14">
        <v>1308.5</v>
      </c>
      <c r="Y46" s="14">
        <v>3287</v>
      </c>
      <c r="Z46" s="14">
        <v>3065.5</v>
      </c>
      <c r="AA46" s="14">
        <v>11151.25</v>
      </c>
      <c r="AB46" s="14">
        <v>8263.75</v>
      </c>
      <c r="AC46" s="14">
        <v>28980.5</v>
      </c>
      <c r="AD46" s="14">
        <v>10745</v>
      </c>
      <c r="AE46" s="14">
        <v>7681</v>
      </c>
      <c r="AF46" s="14">
        <v>8475</v>
      </c>
      <c r="AG46" s="14">
        <v>4428.25</v>
      </c>
      <c r="AH46" s="14">
        <v>8402.75</v>
      </c>
      <c r="AI46" s="14">
        <v>4339</v>
      </c>
      <c r="AJ46" s="14">
        <v>1729.75</v>
      </c>
      <c r="AK46" s="14">
        <v>1292</v>
      </c>
      <c r="AL46" s="14">
        <v>4349.75</v>
      </c>
      <c r="AM46" s="14">
        <v>693</v>
      </c>
      <c r="AN46" s="14">
        <v>2555</v>
      </c>
      <c r="AO46" s="14">
        <v>1262.5</v>
      </c>
      <c r="AP46" s="14">
        <v>1543.5</v>
      </c>
      <c r="AQ46" s="14">
        <v>5038.5</v>
      </c>
      <c r="AR46" s="14">
        <v>2758.75</v>
      </c>
      <c r="AS46" s="14">
        <v>193872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G3" sqref="BG3"/>
      <selection pane="topRight" activeCell="BG3" sqref="BG3"/>
      <selection pane="bottomLeft" activeCell="BG3" sqref="BG3"/>
      <selection pane="bottomRight" activeCell="D1" sqref="D1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/>
    <col min="47" max="48" width="9.1640625" style="9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60</v>
      </c>
      <c r="G1" s="19">
        <f>'Weekday OD'!G1</f>
        <v>39699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7.75</v>
      </c>
      <c r="C3" s="12">
        <v>49.5</v>
      </c>
      <c r="D3" s="12">
        <v>63</v>
      </c>
      <c r="E3" s="12">
        <v>35.5</v>
      </c>
      <c r="F3" s="12">
        <v>125.25</v>
      </c>
      <c r="G3" s="12">
        <v>70</v>
      </c>
      <c r="H3" s="12">
        <v>67.25</v>
      </c>
      <c r="I3" s="12">
        <v>26.25</v>
      </c>
      <c r="J3" s="12">
        <v>43</v>
      </c>
      <c r="K3" s="12">
        <v>21.5</v>
      </c>
      <c r="L3" s="12">
        <v>75.25</v>
      </c>
      <c r="M3" s="12">
        <v>84.75</v>
      </c>
      <c r="N3" s="12">
        <v>17.5</v>
      </c>
      <c r="O3" s="12">
        <v>16.25</v>
      </c>
      <c r="P3" s="12">
        <v>20.75</v>
      </c>
      <c r="Q3" s="12">
        <v>9.25</v>
      </c>
      <c r="R3" s="12">
        <v>10.5</v>
      </c>
      <c r="S3" s="12">
        <v>16.75</v>
      </c>
      <c r="T3" s="12">
        <v>15.5</v>
      </c>
      <c r="U3" s="12">
        <v>4</v>
      </c>
      <c r="V3" s="12">
        <v>7.5</v>
      </c>
      <c r="W3" s="12">
        <v>5.5</v>
      </c>
      <c r="X3" s="12">
        <v>3.25</v>
      </c>
      <c r="Y3" s="12">
        <v>10.75</v>
      </c>
      <c r="Z3" s="12">
        <v>17.75</v>
      </c>
      <c r="AA3" s="12">
        <v>79.5</v>
      </c>
      <c r="AB3" s="12">
        <v>54.5</v>
      </c>
      <c r="AC3" s="12">
        <v>168.25</v>
      </c>
      <c r="AD3" s="12">
        <v>75.5</v>
      </c>
      <c r="AE3" s="12">
        <v>50</v>
      </c>
      <c r="AF3" s="12">
        <v>61</v>
      </c>
      <c r="AG3" s="12">
        <v>17.5</v>
      </c>
      <c r="AH3" s="12">
        <v>32.25</v>
      </c>
      <c r="AI3" s="12">
        <v>23.75</v>
      </c>
      <c r="AJ3" s="12">
        <v>4.75</v>
      </c>
      <c r="AK3" s="12">
        <v>3.5</v>
      </c>
      <c r="AL3" s="12">
        <v>9.5</v>
      </c>
      <c r="AM3" s="12">
        <v>3.25</v>
      </c>
      <c r="AN3" s="12">
        <v>29.25</v>
      </c>
      <c r="AO3" s="12">
        <v>7.75</v>
      </c>
      <c r="AP3" s="12">
        <v>6.75</v>
      </c>
      <c r="AQ3" s="12">
        <v>24.25</v>
      </c>
      <c r="AR3" s="12">
        <v>10.75</v>
      </c>
      <c r="AS3" s="13">
        <v>1486.25</v>
      </c>
      <c r="AT3" s="14"/>
      <c r="AV3" s="9" t="s">
        <v>38</v>
      </c>
      <c r="AW3" s="12">
        <f>SUM(B3:Z27,AK3:AN27,B38:Z41,AK38:AN41)</f>
        <v>37729.5</v>
      </c>
      <c r="AY3" s="9" t="s">
        <v>39</v>
      </c>
      <c r="AZ3" s="15">
        <f>SUM(AW12:AW18,AX12:BC12)</f>
        <v>83528.5</v>
      </c>
      <c r="BA3" s="16">
        <f>AZ3/BD$19</f>
        <v>0.5732851068794762</v>
      </c>
    </row>
    <row r="4" spans="1:56">
      <c r="A4" s="1" t="s">
        <v>3</v>
      </c>
      <c r="B4" s="12">
        <v>62.75</v>
      </c>
      <c r="C4" s="12">
        <v>12.75</v>
      </c>
      <c r="D4" s="12">
        <v>67.25</v>
      </c>
      <c r="E4" s="12">
        <v>48.5</v>
      </c>
      <c r="F4" s="12">
        <v>248.75</v>
      </c>
      <c r="G4" s="12">
        <v>97</v>
      </c>
      <c r="H4" s="12">
        <v>86.5</v>
      </c>
      <c r="I4" s="12">
        <v>45.75</v>
      </c>
      <c r="J4" s="12">
        <v>86.75</v>
      </c>
      <c r="K4" s="12">
        <v>36.75</v>
      </c>
      <c r="L4" s="12">
        <v>78.25</v>
      </c>
      <c r="M4" s="12">
        <v>324</v>
      </c>
      <c r="N4" s="12">
        <v>26.5</v>
      </c>
      <c r="O4" s="12">
        <v>30.25</v>
      </c>
      <c r="P4" s="12">
        <v>26</v>
      </c>
      <c r="Q4" s="12">
        <v>16.25</v>
      </c>
      <c r="R4" s="12">
        <v>18.25</v>
      </c>
      <c r="S4" s="12">
        <v>40.75</v>
      </c>
      <c r="T4" s="12">
        <v>18</v>
      </c>
      <c r="U4" s="12">
        <v>7.75</v>
      </c>
      <c r="V4" s="12">
        <v>13.75</v>
      </c>
      <c r="W4" s="12">
        <v>7.25</v>
      </c>
      <c r="X4" s="12">
        <v>6</v>
      </c>
      <c r="Y4" s="12">
        <v>18.75</v>
      </c>
      <c r="Z4" s="12">
        <v>24.75</v>
      </c>
      <c r="AA4" s="12">
        <v>203.75</v>
      </c>
      <c r="AB4" s="12">
        <v>140</v>
      </c>
      <c r="AC4" s="12">
        <v>416.25</v>
      </c>
      <c r="AD4" s="12">
        <v>150.5</v>
      </c>
      <c r="AE4" s="12">
        <v>59</v>
      </c>
      <c r="AF4" s="12">
        <v>72.5</v>
      </c>
      <c r="AG4" s="12">
        <v>32.75</v>
      </c>
      <c r="AH4" s="12">
        <v>60.75</v>
      </c>
      <c r="AI4" s="12">
        <v>37.25</v>
      </c>
      <c r="AJ4" s="12">
        <v>15</v>
      </c>
      <c r="AK4" s="12">
        <v>7</v>
      </c>
      <c r="AL4" s="12">
        <v>17.25</v>
      </c>
      <c r="AM4" s="12">
        <v>3.25</v>
      </c>
      <c r="AN4" s="12">
        <v>29.5</v>
      </c>
      <c r="AO4" s="12">
        <v>8.75</v>
      </c>
      <c r="AP4" s="12">
        <v>7.75</v>
      </c>
      <c r="AQ4" s="12">
        <v>57.5</v>
      </c>
      <c r="AR4" s="12">
        <v>16.5</v>
      </c>
      <c r="AS4" s="13">
        <v>2784.5</v>
      </c>
      <c r="AT4" s="14"/>
      <c r="AV4" s="9" t="s">
        <v>40</v>
      </c>
      <c r="AW4" s="12">
        <f>SUM(AA28:AJ37, AA42:AJ45, AO28:AR37, AO42:AR45)</f>
        <v>45581.75</v>
      </c>
      <c r="AY4" s="9" t="s">
        <v>41</v>
      </c>
      <c r="AZ4" s="15">
        <f>SUM(AX13:BB18)</f>
        <v>56956.5</v>
      </c>
      <c r="BA4" s="16">
        <f>AZ4/BD$19</f>
        <v>0.39091224180945289</v>
      </c>
    </row>
    <row r="5" spans="1:56">
      <c r="A5" s="1" t="s">
        <v>4</v>
      </c>
      <c r="B5" s="12">
        <v>73</v>
      </c>
      <c r="C5" s="12">
        <v>54.5</v>
      </c>
      <c r="D5" s="12">
        <v>4.5</v>
      </c>
      <c r="E5" s="12">
        <v>40</v>
      </c>
      <c r="F5" s="12">
        <v>270.75</v>
      </c>
      <c r="G5" s="12">
        <v>55</v>
      </c>
      <c r="H5" s="12">
        <v>50.25</v>
      </c>
      <c r="I5" s="12">
        <v>36.25</v>
      </c>
      <c r="J5" s="12">
        <v>52.25</v>
      </c>
      <c r="K5" s="12">
        <v>24</v>
      </c>
      <c r="L5" s="12">
        <v>36.75</v>
      </c>
      <c r="M5" s="12">
        <v>126.5</v>
      </c>
      <c r="N5" s="12">
        <v>12.75</v>
      </c>
      <c r="O5" s="12">
        <v>14.5</v>
      </c>
      <c r="P5" s="12">
        <v>8.5</v>
      </c>
      <c r="Q5" s="12">
        <v>6.75</v>
      </c>
      <c r="R5" s="12">
        <v>9.5</v>
      </c>
      <c r="S5" s="12">
        <v>25.75</v>
      </c>
      <c r="T5" s="12">
        <v>11.5</v>
      </c>
      <c r="U5" s="12">
        <v>6</v>
      </c>
      <c r="V5" s="12">
        <v>12.25</v>
      </c>
      <c r="W5" s="12">
        <v>9.25</v>
      </c>
      <c r="X5" s="12">
        <v>4.5</v>
      </c>
      <c r="Y5" s="12">
        <v>30.5</v>
      </c>
      <c r="Z5" s="12">
        <v>6</v>
      </c>
      <c r="AA5" s="12">
        <v>109.25</v>
      </c>
      <c r="AB5" s="12">
        <v>100.75</v>
      </c>
      <c r="AC5" s="12">
        <v>223.25</v>
      </c>
      <c r="AD5" s="12">
        <v>134.25</v>
      </c>
      <c r="AE5" s="12">
        <v>43.25</v>
      </c>
      <c r="AF5" s="12">
        <v>27.5</v>
      </c>
      <c r="AG5" s="12">
        <v>13</v>
      </c>
      <c r="AH5" s="12">
        <v>19.5</v>
      </c>
      <c r="AI5" s="12">
        <v>13.75</v>
      </c>
      <c r="AJ5" s="12">
        <v>3.5</v>
      </c>
      <c r="AK5" s="12">
        <v>5.25</v>
      </c>
      <c r="AL5" s="12">
        <v>12</v>
      </c>
      <c r="AM5" s="12">
        <v>1.25</v>
      </c>
      <c r="AN5" s="12">
        <v>8.25</v>
      </c>
      <c r="AO5" s="12">
        <v>1.5</v>
      </c>
      <c r="AP5" s="12">
        <v>5</v>
      </c>
      <c r="AQ5" s="12">
        <v>43.75</v>
      </c>
      <c r="AR5" s="12">
        <v>10.5</v>
      </c>
      <c r="AS5" s="13">
        <v>1757</v>
      </c>
      <c r="AT5" s="14"/>
      <c r="AV5" s="9" t="s">
        <v>42</v>
      </c>
      <c r="AW5" s="12">
        <f>SUM(AA3:AJ27,B28:Z37,AA38:AJ41,AK28:AN37, B42:Z45, AK42:AN45, AO3:AR27, AO38:AR41)</f>
        <v>62390.25</v>
      </c>
    </row>
    <row r="6" spans="1:56">
      <c r="A6" s="1" t="s">
        <v>5</v>
      </c>
      <c r="B6" s="12">
        <v>44.5</v>
      </c>
      <c r="C6" s="12">
        <v>51</v>
      </c>
      <c r="D6" s="12">
        <v>45.75</v>
      </c>
      <c r="E6" s="12">
        <v>5.75</v>
      </c>
      <c r="F6" s="12">
        <v>89</v>
      </c>
      <c r="G6" s="12">
        <v>44</v>
      </c>
      <c r="H6" s="12">
        <v>52.75</v>
      </c>
      <c r="I6" s="12">
        <v>50.5</v>
      </c>
      <c r="J6" s="12">
        <v>60.5</v>
      </c>
      <c r="K6" s="12">
        <v>35.5</v>
      </c>
      <c r="L6" s="12">
        <v>46.25</v>
      </c>
      <c r="M6" s="12">
        <v>113.75</v>
      </c>
      <c r="N6" s="12">
        <v>17.75</v>
      </c>
      <c r="O6" s="12">
        <v>15</v>
      </c>
      <c r="P6" s="12">
        <v>10</v>
      </c>
      <c r="Q6" s="12">
        <v>5</v>
      </c>
      <c r="R6" s="12">
        <v>11.5</v>
      </c>
      <c r="S6" s="12">
        <v>27</v>
      </c>
      <c r="T6" s="12">
        <v>6.5</v>
      </c>
      <c r="U6" s="12">
        <v>15.25</v>
      </c>
      <c r="V6" s="12">
        <v>12</v>
      </c>
      <c r="W6" s="12">
        <v>8.25</v>
      </c>
      <c r="X6" s="12">
        <v>7.5</v>
      </c>
      <c r="Y6" s="12">
        <v>18.25</v>
      </c>
      <c r="Z6" s="12">
        <v>8.75</v>
      </c>
      <c r="AA6" s="12">
        <v>160</v>
      </c>
      <c r="AB6" s="12">
        <v>137.75</v>
      </c>
      <c r="AC6" s="12">
        <v>302</v>
      </c>
      <c r="AD6" s="12">
        <v>190</v>
      </c>
      <c r="AE6" s="12">
        <v>65.75</v>
      </c>
      <c r="AF6" s="12">
        <v>61</v>
      </c>
      <c r="AG6" s="12">
        <v>15</v>
      </c>
      <c r="AH6" s="12">
        <v>13.5</v>
      </c>
      <c r="AI6" s="12">
        <v>18.5</v>
      </c>
      <c r="AJ6" s="12">
        <v>4.75</v>
      </c>
      <c r="AK6" s="12">
        <v>8</v>
      </c>
      <c r="AL6" s="12">
        <v>13.25</v>
      </c>
      <c r="AM6" s="12">
        <v>0.5</v>
      </c>
      <c r="AN6" s="12">
        <v>11</v>
      </c>
      <c r="AO6" s="12">
        <v>2.25</v>
      </c>
      <c r="AP6" s="12">
        <v>2.5</v>
      </c>
      <c r="AQ6" s="12">
        <v>57.75</v>
      </c>
      <c r="AR6" s="12">
        <v>12</v>
      </c>
      <c r="AS6" s="13">
        <v>1877.5</v>
      </c>
      <c r="AT6" s="14"/>
      <c r="AW6" s="12"/>
    </row>
    <row r="7" spans="1:56">
      <c r="A7" s="1" t="s">
        <v>6</v>
      </c>
      <c r="B7" s="12">
        <v>154.75</v>
      </c>
      <c r="C7" s="12">
        <v>238</v>
      </c>
      <c r="D7" s="12">
        <v>281.25</v>
      </c>
      <c r="E7" s="12">
        <v>84.75</v>
      </c>
      <c r="F7" s="12">
        <v>19.75</v>
      </c>
      <c r="G7" s="12">
        <v>158</v>
      </c>
      <c r="H7" s="12">
        <v>159.5</v>
      </c>
      <c r="I7" s="12">
        <v>148.25</v>
      </c>
      <c r="J7" s="12">
        <v>193.75</v>
      </c>
      <c r="K7" s="12">
        <v>104.75</v>
      </c>
      <c r="L7" s="12">
        <v>123.75</v>
      </c>
      <c r="M7" s="12">
        <v>289.5</v>
      </c>
      <c r="N7" s="12">
        <v>59.5</v>
      </c>
      <c r="O7" s="12">
        <v>54.25</v>
      </c>
      <c r="P7" s="12">
        <v>58.75</v>
      </c>
      <c r="Q7" s="12">
        <v>30.5</v>
      </c>
      <c r="R7" s="12">
        <v>68</v>
      </c>
      <c r="S7" s="12">
        <v>305.75</v>
      </c>
      <c r="T7" s="12">
        <v>43</v>
      </c>
      <c r="U7" s="12">
        <v>47.5</v>
      </c>
      <c r="V7" s="12">
        <v>74.5</v>
      </c>
      <c r="W7" s="12">
        <v>43.5</v>
      </c>
      <c r="X7" s="12">
        <v>24</v>
      </c>
      <c r="Y7" s="12">
        <v>49.25</v>
      </c>
      <c r="Z7" s="12">
        <v>36.75</v>
      </c>
      <c r="AA7" s="12">
        <v>390.5</v>
      </c>
      <c r="AB7" s="12">
        <v>280.5</v>
      </c>
      <c r="AC7" s="12">
        <v>858.25</v>
      </c>
      <c r="AD7" s="12">
        <v>449.25</v>
      </c>
      <c r="AE7" s="12">
        <v>164.25</v>
      </c>
      <c r="AF7" s="12">
        <v>138.25</v>
      </c>
      <c r="AG7" s="12">
        <v>54.75</v>
      </c>
      <c r="AH7" s="12">
        <v>58.25</v>
      </c>
      <c r="AI7" s="12">
        <v>79.5</v>
      </c>
      <c r="AJ7" s="12">
        <v>15.75</v>
      </c>
      <c r="AK7" s="12">
        <v>21.75</v>
      </c>
      <c r="AL7" s="12">
        <v>84.75</v>
      </c>
      <c r="AM7" s="12">
        <v>11.25</v>
      </c>
      <c r="AN7" s="12">
        <v>20</v>
      </c>
      <c r="AO7" s="12">
        <v>13.75</v>
      </c>
      <c r="AP7" s="12">
        <v>16</v>
      </c>
      <c r="AQ7" s="12">
        <v>136.75</v>
      </c>
      <c r="AR7" s="12">
        <v>101.25</v>
      </c>
      <c r="AS7" s="13">
        <v>5746</v>
      </c>
      <c r="AT7" s="14"/>
      <c r="AW7" s="12"/>
    </row>
    <row r="8" spans="1:56">
      <c r="A8" s="1" t="s">
        <v>7</v>
      </c>
      <c r="B8" s="12">
        <v>70.75</v>
      </c>
      <c r="C8" s="12">
        <v>78.75</v>
      </c>
      <c r="D8" s="12">
        <v>54.25</v>
      </c>
      <c r="E8" s="12">
        <v>37.75</v>
      </c>
      <c r="F8" s="12">
        <v>131.25</v>
      </c>
      <c r="G8" s="12">
        <v>7.25</v>
      </c>
      <c r="H8" s="12">
        <v>82</v>
      </c>
      <c r="I8" s="12">
        <v>74.25</v>
      </c>
      <c r="J8" s="12">
        <v>83.5</v>
      </c>
      <c r="K8" s="12">
        <v>42.5</v>
      </c>
      <c r="L8" s="12">
        <v>86.25</v>
      </c>
      <c r="M8" s="12">
        <v>119.5</v>
      </c>
      <c r="N8" s="12">
        <v>18.75</v>
      </c>
      <c r="O8" s="12">
        <v>27.5</v>
      </c>
      <c r="P8" s="12">
        <v>13.75</v>
      </c>
      <c r="Q8" s="12">
        <v>6</v>
      </c>
      <c r="R8" s="12">
        <v>13.75</v>
      </c>
      <c r="S8" s="12">
        <v>36.25</v>
      </c>
      <c r="T8" s="12">
        <v>13.5</v>
      </c>
      <c r="U8" s="12">
        <v>8.75</v>
      </c>
      <c r="V8" s="12">
        <v>16.75</v>
      </c>
      <c r="W8" s="12">
        <v>7.5</v>
      </c>
      <c r="X8" s="12">
        <v>6</v>
      </c>
      <c r="Y8" s="12">
        <v>18.25</v>
      </c>
      <c r="Z8" s="12">
        <v>35.75</v>
      </c>
      <c r="AA8" s="12">
        <v>144</v>
      </c>
      <c r="AB8" s="12">
        <v>113.25</v>
      </c>
      <c r="AC8" s="12">
        <v>246.25</v>
      </c>
      <c r="AD8" s="12">
        <v>196</v>
      </c>
      <c r="AE8" s="12">
        <v>112</v>
      </c>
      <c r="AF8" s="12">
        <v>76.5</v>
      </c>
      <c r="AG8" s="12">
        <v>19.5</v>
      </c>
      <c r="AH8" s="12">
        <v>17.5</v>
      </c>
      <c r="AI8" s="12">
        <v>15</v>
      </c>
      <c r="AJ8" s="12">
        <v>4.25</v>
      </c>
      <c r="AK8" s="12">
        <v>6.5</v>
      </c>
      <c r="AL8" s="12">
        <v>17.5</v>
      </c>
      <c r="AM8" s="12">
        <v>1.5</v>
      </c>
      <c r="AN8" s="12">
        <v>19.25</v>
      </c>
      <c r="AO8" s="12">
        <v>1.75</v>
      </c>
      <c r="AP8" s="12">
        <v>3.25</v>
      </c>
      <c r="AQ8" s="12">
        <v>38.25</v>
      </c>
      <c r="AR8" s="12">
        <v>15.5</v>
      </c>
      <c r="AS8" s="13">
        <v>2138.25</v>
      </c>
      <c r="AT8" s="14"/>
      <c r="AW8" s="15"/>
    </row>
    <row r="9" spans="1:56">
      <c r="A9" s="1" t="s">
        <v>8</v>
      </c>
      <c r="B9" s="12">
        <v>56.25</v>
      </c>
      <c r="C9" s="12">
        <v>95</v>
      </c>
      <c r="D9" s="12">
        <v>51.25</v>
      </c>
      <c r="E9" s="12">
        <v>49.5</v>
      </c>
      <c r="F9" s="12">
        <v>150.75</v>
      </c>
      <c r="G9" s="12">
        <v>87.75</v>
      </c>
      <c r="H9" s="12">
        <v>11.5</v>
      </c>
      <c r="I9" s="12">
        <v>36</v>
      </c>
      <c r="J9" s="12">
        <v>68.5</v>
      </c>
      <c r="K9" s="12">
        <v>27.5</v>
      </c>
      <c r="L9" s="12">
        <v>87.25</v>
      </c>
      <c r="M9" s="12">
        <v>196</v>
      </c>
      <c r="N9" s="12">
        <v>39</v>
      </c>
      <c r="O9" s="12">
        <v>47.5</v>
      </c>
      <c r="P9" s="12">
        <v>44.5</v>
      </c>
      <c r="Q9" s="12">
        <v>21</v>
      </c>
      <c r="R9" s="12">
        <v>14.25</v>
      </c>
      <c r="S9" s="12">
        <v>40.75</v>
      </c>
      <c r="T9" s="12">
        <v>39.25</v>
      </c>
      <c r="U9" s="12">
        <v>19.75</v>
      </c>
      <c r="V9" s="12">
        <v>34.75</v>
      </c>
      <c r="W9" s="12">
        <v>14.25</v>
      </c>
      <c r="X9" s="12">
        <v>12.25</v>
      </c>
      <c r="Y9" s="12">
        <v>39.5</v>
      </c>
      <c r="Z9" s="12">
        <v>33.25</v>
      </c>
      <c r="AA9" s="12">
        <v>244.25</v>
      </c>
      <c r="AB9" s="12">
        <v>188.75</v>
      </c>
      <c r="AC9" s="12">
        <v>467</v>
      </c>
      <c r="AD9" s="12">
        <v>333.75</v>
      </c>
      <c r="AE9" s="12">
        <v>161.5</v>
      </c>
      <c r="AF9" s="12">
        <v>105.25</v>
      </c>
      <c r="AG9" s="12">
        <v>28.5</v>
      </c>
      <c r="AH9" s="12">
        <v>29.75</v>
      </c>
      <c r="AI9" s="12">
        <v>29.25</v>
      </c>
      <c r="AJ9" s="12">
        <v>3</v>
      </c>
      <c r="AK9" s="12">
        <v>11.75</v>
      </c>
      <c r="AL9" s="12">
        <v>20</v>
      </c>
      <c r="AM9" s="12">
        <v>7.75</v>
      </c>
      <c r="AN9" s="12">
        <v>72.25</v>
      </c>
      <c r="AO9" s="12">
        <v>5.5</v>
      </c>
      <c r="AP9" s="12">
        <v>5</v>
      </c>
      <c r="AQ9" s="12">
        <v>78.5</v>
      </c>
      <c r="AR9" s="12">
        <v>14.5</v>
      </c>
      <c r="AS9" s="13">
        <v>3123.5</v>
      </c>
      <c r="AT9" s="14"/>
      <c r="AW9" s="15"/>
    </row>
    <row r="10" spans="1:56">
      <c r="A10" s="1">
        <v>19</v>
      </c>
      <c r="B10" s="12">
        <v>25.5</v>
      </c>
      <c r="C10" s="12">
        <v>35.75</v>
      </c>
      <c r="D10" s="12">
        <v>29</v>
      </c>
      <c r="E10" s="12">
        <v>37.5</v>
      </c>
      <c r="F10" s="12">
        <v>136.5</v>
      </c>
      <c r="G10" s="12">
        <v>63.25</v>
      </c>
      <c r="H10" s="12">
        <v>30.5</v>
      </c>
      <c r="I10" s="12">
        <v>6.25</v>
      </c>
      <c r="J10" s="12">
        <v>15</v>
      </c>
      <c r="K10" s="12">
        <v>14.25</v>
      </c>
      <c r="L10" s="12">
        <v>45.25</v>
      </c>
      <c r="M10" s="12">
        <v>92.75</v>
      </c>
      <c r="N10" s="12">
        <v>28.5</v>
      </c>
      <c r="O10" s="12">
        <v>38</v>
      </c>
      <c r="P10" s="12">
        <v>22</v>
      </c>
      <c r="Q10" s="12">
        <v>15.25</v>
      </c>
      <c r="R10" s="12">
        <v>18.25</v>
      </c>
      <c r="S10" s="12">
        <v>28.25</v>
      </c>
      <c r="T10" s="12">
        <v>20</v>
      </c>
      <c r="U10" s="12">
        <v>13.5</v>
      </c>
      <c r="V10" s="12">
        <v>25</v>
      </c>
      <c r="W10" s="12">
        <v>8.5</v>
      </c>
      <c r="X10" s="12">
        <v>5.25</v>
      </c>
      <c r="Y10" s="12">
        <v>45.75</v>
      </c>
      <c r="Z10" s="12">
        <v>15.5</v>
      </c>
      <c r="AA10" s="12">
        <v>116.25</v>
      </c>
      <c r="AB10" s="12">
        <v>90</v>
      </c>
      <c r="AC10" s="12">
        <v>236.25</v>
      </c>
      <c r="AD10" s="12">
        <v>192.25</v>
      </c>
      <c r="AE10" s="12">
        <v>84</v>
      </c>
      <c r="AF10" s="12">
        <v>65.5</v>
      </c>
      <c r="AG10" s="12">
        <v>17.5</v>
      </c>
      <c r="AH10" s="12">
        <v>14.5</v>
      </c>
      <c r="AI10" s="12">
        <v>15.5</v>
      </c>
      <c r="AJ10" s="12">
        <v>5.5</v>
      </c>
      <c r="AK10" s="12">
        <v>8.75</v>
      </c>
      <c r="AL10" s="12">
        <v>16</v>
      </c>
      <c r="AM10" s="12">
        <v>4.5</v>
      </c>
      <c r="AN10" s="12">
        <v>23.25</v>
      </c>
      <c r="AO10" s="12">
        <v>2.75</v>
      </c>
      <c r="AP10" s="12">
        <v>1.75</v>
      </c>
      <c r="AQ10" s="12">
        <v>34</v>
      </c>
      <c r="AR10" s="12">
        <v>10</v>
      </c>
      <c r="AS10" s="13">
        <v>1753.5</v>
      </c>
      <c r="AT10" s="14"/>
      <c r="AV10" s="17"/>
      <c r="AW10" s="15"/>
      <c r="BC10" s="11"/>
    </row>
    <row r="11" spans="1:56">
      <c r="A11" s="1">
        <v>12</v>
      </c>
      <c r="B11" s="12">
        <v>47.5</v>
      </c>
      <c r="C11" s="12">
        <v>73.5</v>
      </c>
      <c r="D11" s="12">
        <v>46</v>
      </c>
      <c r="E11" s="12">
        <v>53.75</v>
      </c>
      <c r="F11" s="12">
        <v>166.25</v>
      </c>
      <c r="G11" s="12">
        <v>78.25</v>
      </c>
      <c r="H11" s="12">
        <v>61.75</v>
      </c>
      <c r="I11" s="12">
        <v>15</v>
      </c>
      <c r="J11" s="12">
        <v>6.25</v>
      </c>
      <c r="K11" s="12">
        <v>12.75</v>
      </c>
      <c r="L11" s="12">
        <v>70.75</v>
      </c>
      <c r="M11" s="12">
        <v>156</v>
      </c>
      <c r="N11" s="12">
        <v>64</v>
      </c>
      <c r="O11" s="12">
        <v>83</v>
      </c>
      <c r="P11" s="12">
        <v>45.75</v>
      </c>
      <c r="Q11" s="12">
        <v>24</v>
      </c>
      <c r="R11" s="12">
        <v>25.25</v>
      </c>
      <c r="S11" s="12">
        <v>53</v>
      </c>
      <c r="T11" s="12">
        <v>36.75</v>
      </c>
      <c r="U11" s="12">
        <v>27.5</v>
      </c>
      <c r="V11" s="12">
        <v>43.25</v>
      </c>
      <c r="W11" s="12">
        <v>19.75</v>
      </c>
      <c r="X11" s="12">
        <v>19.75</v>
      </c>
      <c r="Y11" s="12">
        <v>42.75</v>
      </c>
      <c r="Z11" s="12">
        <v>43</v>
      </c>
      <c r="AA11" s="12">
        <v>207.25</v>
      </c>
      <c r="AB11" s="12">
        <v>175</v>
      </c>
      <c r="AC11" s="12">
        <v>479.75</v>
      </c>
      <c r="AD11" s="12">
        <v>211</v>
      </c>
      <c r="AE11" s="12">
        <v>66.5</v>
      </c>
      <c r="AF11" s="12">
        <v>62.5</v>
      </c>
      <c r="AG11" s="12">
        <v>30.75</v>
      </c>
      <c r="AH11" s="12">
        <v>28.5</v>
      </c>
      <c r="AI11" s="12">
        <v>33.25</v>
      </c>
      <c r="AJ11" s="12">
        <v>13.25</v>
      </c>
      <c r="AK11" s="12">
        <v>10.25</v>
      </c>
      <c r="AL11" s="12">
        <v>18</v>
      </c>
      <c r="AM11" s="12">
        <v>8.5</v>
      </c>
      <c r="AN11" s="12">
        <v>50.5</v>
      </c>
      <c r="AO11" s="12">
        <v>6.75</v>
      </c>
      <c r="AP11" s="12">
        <v>6.75</v>
      </c>
      <c r="AQ11" s="12">
        <v>83</v>
      </c>
      <c r="AR11" s="12">
        <v>12.5</v>
      </c>
      <c r="AS11" s="13">
        <v>2819.5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9" t="s">
        <v>37</v>
      </c>
    </row>
    <row r="12" spans="1:56">
      <c r="A12" s="1" t="s">
        <v>9</v>
      </c>
      <c r="B12" s="12">
        <v>22.25</v>
      </c>
      <c r="C12" s="12">
        <v>34.25</v>
      </c>
      <c r="D12" s="12">
        <v>25.75</v>
      </c>
      <c r="E12" s="12">
        <v>33.25</v>
      </c>
      <c r="F12" s="12">
        <v>109</v>
      </c>
      <c r="G12" s="12">
        <v>52.75</v>
      </c>
      <c r="H12" s="12">
        <v>38</v>
      </c>
      <c r="I12" s="12">
        <v>15.75</v>
      </c>
      <c r="J12" s="12">
        <v>16.75</v>
      </c>
      <c r="K12" s="12">
        <v>8.25</v>
      </c>
      <c r="L12" s="12">
        <v>124.25</v>
      </c>
      <c r="M12" s="12">
        <v>179.5</v>
      </c>
      <c r="N12" s="12">
        <v>79.25</v>
      </c>
      <c r="O12" s="12">
        <v>95.5</v>
      </c>
      <c r="P12" s="12">
        <v>39.75</v>
      </c>
      <c r="Q12" s="12">
        <v>22</v>
      </c>
      <c r="R12" s="12">
        <v>38.25</v>
      </c>
      <c r="S12" s="12">
        <v>58.25</v>
      </c>
      <c r="T12" s="12">
        <v>12.5</v>
      </c>
      <c r="U12" s="12">
        <v>10.75</v>
      </c>
      <c r="V12" s="12">
        <v>12.25</v>
      </c>
      <c r="W12" s="12">
        <v>5.25</v>
      </c>
      <c r="X12" s="12">
        <v>7.5</v>
      </c>
      <c r="Y12" s="12">
        <v>15</v>
      </c>
      <c r="Z12" s="12">
        <v>32.5</v>
      </c>
      <c r="AA12" s="12">
        <v>175.75</v>
      </c>
      <c r="AB12" s="12">
        <v>189.75</v>
      </c>
      <c r="AC12" s="12">
        <v>488.5</v>
      </c>
      <c r="AD12" s="12">
        <v>258.5</v>
      </c>
      <c r="AE12" s="12">
        <v>114.75</v>
      </c>
      <c r="AF12" s="12">
        <v>111.25</v>
      </c>
      <c r="AG12" s="12">
        <v>27.25</v>
      </c>
      <c r="AH12" s="12">
        <v>33.75</v>
      </c>
      <c r="AI12" s="12">
        <v>23.75</v>
      </c>
      <c r="AJ12" s="12">
        <v>6.25</v>
      </c>
      <c r="AK12" s="12">
        <v>43.25</v>
      </c>
      <c r="AL12" s="12">
        <v>50.25</v>
      </c>
      <c r="AM12" s="12">
        <v>5.5</v>
      </c>
      <c r="AN12" s="12">
        <v>12.75</v>
      </c>
      <c r="AO12" s="12">
        <v>11.75</v>
      </c>
      <c r="AP12" s="12">
        <v>5.75</v>
      </c>
      <c r="AQ12" s="12">
        <v>26.75</v>
      </c>
      <c r="AR12" s="12">
        <v>16.5</v>
      </c>
      <c r="AS12" s="13">
        <v>2690.5</v>
      </c>
      <c r="AT12" s="14"/>
      <c r="AV12" s="17" t="s">
        <v>43</v>
      </c>
      <c r="AW12" s="15">
        <f>SUM(AA28:AD31)</f>
        <v>1786.25</v>
      </c>
      <c r="AX12" s="15">
        <f>SUM(Z28:Z31,H28:K31)</f>
        <v>5376</v>
      </c>
      <c r="AY12" s="15">
        <f>SUM(AE28:AJ31)</f>
        <v>12985.75</v>
      </c>
      <c r="AZ12" s="15">
        <f>SUM(B28:G31)</f>
        <v>5174.5</v>
      </c>
      <c r="BA12" s="15">
        <f>SUM(AM28:AN31,T28:Y31)</f>
        <v>5088.5</v>
      </c>
      <c r="BB12" s="15">
        <f>SUM(AK28:AL31,L28:S31)</f>
        <v>7591.25</v>
      </c>
      <c r="BC12" s="14">
        <f>SUM(AO28:AR31)</f>
        <v>4376.75</v>
      </c>
      <c r="BD12" s="9">
        <f t="shared" ref="BD12:BD19" si="0">SUM(AW12:BC12)</f>
        <v>42379</v>
      </c>
    </row>
    <row r="13" spans="1:56">
      <c r="A13" s="1" t="s">
        <v>10</v>
      </c>
      <c r="B13" s="12">
        <v>83.5</v>
      </c>
      <c r="C13" s="12">
        <v>75.75</v>
      </c>
      <c r="D13" s="12">
        <v>40.5</v>
      </c>
      <c r="E13" s="12">
        <v>44.25</v>
      </c>
      <c r="F13" s="12">
        <v>137</v>
      </c>
      <c r="G13" s="12">
        <v>83</v>
      </c>
      <c r="H13" s="12">
        <v>88</v>
      </c>
      <c r="I13" s="12">
        <v>46.75</v>
      </c>
      <c r="J13" s="12">
        <v>73.25</v>
      </c>
      <c r="K13" s="12">
        <v>123</v>
      </c>
      <c r="L13" s="12">
        <v>10.25</v>
      </c>
      <c r="M13" s="12">
        <v>313.25</v>
      </c>
      <c r="N13" s="12">
        <v>158.25</v>
      </c>
      <c r="O13" s="12">
        <v>205.75</v>
      </c>
      <c r="P13" s="12">
        <v>146.75</v>
      </c>
      <c r="Q13" s="12">
        <v>63.75</v>
      </c>
      <c r="R13" s="12">
        <v>47.75</v>
      </c>
      <c r="S13" s="12">
        <v>82</v>
      </c>
      <c r="T13" s="12">
        <v>24.5</v>
      </c>
      <c r="U13" s="12">
        <v>11.5</v>
      </c>
      <c r="V13" s="12">
        <v>12.25</v>
      </c>
      <c r="W13" s="12">
        <v>15</v>
      </c>
      <c r="X13" s="12">
        <v>12</v>
      </c>
      <c r="Y13" s="12">
        <v>36.5</v>
      </c>
      <c r="Z13" s="12">
        <v>93</v>
      </c>
      <c r="AA13" s="12">
        <v>204.75</v>
      </c>
      <c r="AB13" s="12">
        <v>135.5</v>
      </c>
      <c r="AC13" s="12">
        <v>484.5</v>
      </c>
      <c r="AD13" s="12">
        <v>255.25</v>
      </c>
      <c r="AE13" s="12">
        <v>118</v>
      </c>
      <c r="AF13" s="12">
        <v>121.25</v>
      </c>
      <c r="AG13" s="12">
        <v>34.75</v>
      </c>
      <c r="AH13" s="12">
        <v>45</v>
      </c>
      <c r="AI13" s="12">
        <v>40.5</v>
      </c>
      <c r="AJ13" s="12">
        <v>11.5</v>
      </c>
      <c r="AK13" s="12">
        <v>37.5</v>
      </c>
      <c r="AL13" s="12">
        <v>72.75</v>
      </c>
      <c r="AM13" s="12">
        <v>10</v>
      </c>
      <c r="AN13" s="12">
        <v>45.25</v>
      </c>
      <c r="AO13" s="12">
        <v>7</v>
      </c>
      <c r="AP13" s="12">
        <v>13.5</v>
      </c>
      <c r="AQ13" s="12">
        <v>50</v>
      </c>
      <c r="AR13" s="12">
        <v>22.75</v>
      </c>
      <c r="AS13" s="13">
        <v>3737.25</v>
      </c>
      <c r="AT13" s="14"/>
      <c r="AV13" s="17" t="s">
        <v>44</v>
      </c>
      <c r="AW13" s="15">
        <f>SUM(AA27:AD27,AA9:AD12)</f>
        <v>5240.25</v>
      </c>
      <c r="AX13" s="15">
        <f>SUM(Z27,Z9:Z12,H9:K12,H27:K27)</f>
        <v>634.5</v>
      </c>
      <c r="AY13" s="15">
        <f>SUM(AE9:AJ12,AE27:AJ27)</f>
        <v>1325.5</v>
      </c>
      <c r="AZ13" s="15">
        <f>SUM(B9:G12,B27:G27)</f>
        <v>1675</v>
      </c>
      <c r="BA13" s="15">
        <f>SUM(T9:Y12,AM9:AN12,T27:Y27,AM27:AN27)</f>
        <v>772</v>
      </c>
      <c r="BB13" s="15">
        <f>SUM(L9:S12,AK9:AL12,L27:S27,AK27:AL27)</f>
        <v>2390</v>
      </c>
      <c r="BC13" s="14">
        <f>SUM(AO9:AR12,AO27:AR27)</f>
        <v>375.75</v>
      </c>
      <c r="BD13" s="9">
        <f t="shared" si="0"/>
        <v>12413</v>
      </c>
    </row>
    <row r="14" spans="1:56">
      <c r="A14" s="1" t="s">
        <v>11</v>
      </c>
      <c r="B14" s="12">
        <v>85.75</v>
      </c>
      <c r="C14" s="12">
        <v>320</v>
      </c>
      <c r="D14" s="12">
        <v>110.75</v>
      </c>
      <c r="E14" s="12">
        <v>103</v>
      </c>
      <c r="F14" s="12">
        <v>161.75</v>
      </c>
      <c r="G14" s="12">
        <v>104.25</v>
      </c>
      <c r="H14" s="12">
        <v>177.75</v>
      </c>
      <c r="I14" s="12">
        <v>93</v>
      </c>
      <c r="J14" s="12">
        <v>178</v>
      </c>
      <c r="K14" s="12">
        <v>166.5</v>
      </c>
      <c r="L14" s="12">
        <v>292.5</v>
      </c>
      <c r="M14" s="12">
        <v>6.5</v>
      </c>
      <c r="N14" s="12">
        <v>352.75</v>
      </c>
      <c r="O14" s="12">
        <v>354.75</v>
      </c>
      <c r="P14" s="12">
        <v>214.5</v>
      </c>
      <c r="Q14" s="12">
        <v>137.5</v>
      </c>
      <c r="R14" s="12">
        <v>179.75</v>
      </c>
      <c r="S14" s="12">
        <v>557.75</v>
      </c>
      <c r="T14" s="12">
        <v>114.5</v>
      </c>
      <c r="U14" s="12">
        <v>136.75</v>
      </c>
      <c r="V14" s="12">
        <v>124.25</v>
      </c>
      <c r="W14" s="12">
        <v>101</v>
      </c>
      <c r="X14" s="12">
        <v>65</v>
      </c>
      <c r="Y14" s="12">
        <v>81.5</v>
      </c>
      <c r="Z14" s="12">
        <v>92</v>
      </c>
      <c r="AA14" s="12">
        <v>352.5</v>
      </c>
      <c r="AB14" s="12">
        <v>174.5</v>
      </c>
      <c r="AC14" s="12">
        <v>632.75</v>
      </c>
      <c r="AD14" s="12">
        <v>260.5</v>
      </c>
      <c r="AE14" s="12">
        <v>88.75</v>
      </c>
      <c r="AF14" s="12">
        <v>102.25</v>
      </c>
      <c r="AG14" s="12">
        <v>64</v>
      </c>
      <c r="AH14" s="12">
        <v>59</v>
      </c>
      <c r="AI14" s="12">
        <v>79.25</v>
      </c>
      <c r="AJ14" s="12">
        <v>13.25</v>
      </c>
      <c r="AK14" s="12">
        <v>177</v>
      </c>
      <c r="AL14" s="12">
        <v>1006</v>
      </c>
      <c r="AM14" s="12">
        <v>70</v>
      </c>
      <c r="AN14" s="12">
        <v>171.75</v>
      </c>
      <c r="AO14" s="12">
        <v>20</v>
      </c>
      <c r="AP14" s="12">
        <v>19.25</v>
      </c>
      <c r="AQ14" s="12">
        <v>65.75</v>
      </c>
      <c r="AR14" s="12">
        <v>53.5</v>
      </c>
      <c r="AS14" s="13">
        <v>7721.75</v>
      </c>
      <c r="AT14" s="14"/>
      <c r="AV14" s="17" t="s">
        <v>45</v>
      </c>
      <c r="AW14" s="15">
        <f>SUM(AA32:AD37)</f>
        <v>13336.25</v>
      </c>
      <c r="AX14" s="15">
        <f>SUM(H32:K37,Z32:Z37)</f>
        <v>1299.5</v>
      </c>
      <c r="AY14" s="15">
        <f>SUM(AE32:AJ37)</f>
        <v>4606.75</v>
      </c>
      <c r="AZ14" s="15">
        <f>SUM(B32:G37)</f>
        <v>1428.5</v>
      </c>
      <c r="BA14" s="15">
        <f>SUM(T32:Y37,AM32:AN37)</f>
        <v>1102.25</v>
      </c>
      <c r="BB14" s="15">
        <f>SUM(L32:S37,AK32:AL37)</f>
        <v>1726.5</v>
      </c>
      <c r="BC14" s="14">
        <f>SUM(AO32:AR37)</f>
        <v>1925.5</v>
      </c>
      <c r="BD14" s="9">
        <f t="shared" si="0"/>
        <v>25425.25</v>
      </c>
    </row>
    <row r="15" spans="1:56">
      <c r="A15" s="1" t="s">
        <v>12</v>
      </c>
      <c r="B15" s="12">
        <v>15.75</v>
      </c>
      <c r="C15" s="12">
        <v>22.25</v>
      </c>
      <c r="D15" s="12">
        <v>14.75</v>
      </c>
      <c r="E15" s="12">
        <v>19</v>
      </c>
      <c r="F15" s="12">
        <v>62</v>
      </c>
      <c r="G15" s="12">
        <v>22.5</v>
      </c>
      <c r="H15" s="12">
        <v>41.5</v>
      </c>
      <c r="I15" s="12">
        <v>33</v>
      </c>
      <c r="J15" s="12">
        <v>74.25</v>
      </c>
      <c r="K15" s="12">
        <v>79.75</v>
      </c>
      <c r="L15" s="12">
        <v>153.25</v>
      </c>
      <c r="M15" s="12">
        <v>348.5</v>
      </c>
      <c r="N15" s="12">
        <v>8</v>
      </c>
      <c r="O15" s="12">
        <v>74</v>
      </c>
      <c r="P15" s="12">
        <v>71</v>
      </c>
      <c r="Q15" s="12">
        <v>29.25</v>
      </c>
      <c r="R15" s="12">
        <v>24</v>
      </c>
      <c r="S15" s="12">
        <v>49.75</v>
      </c>
      <c r="T15" s="12">
        <v>12.5</v>
      </c>
      <c r="U15" s="12">
        <v>6.5</v>
      </c>
      <c r="V15" s="12">
        <v>10.25</v>
      </c>
      <c r="W15" s="12">
        <v>5.75</v>
      </c>
      <c r="X15" s="12">
        <v>6.25</v>
      </c>
      <c r="Y15" s="12">
        <v>11</v>
      </c>
      <c r="Z15" s="12">
        <v>26</v>
      </c>
      <c r="AA15" s="12">
        <v>142.75</v>
      </c>
      <c r="AB15" s="12">
        <v>91.75</v>
      </c>
      <c r="AC15" s="12">
        <v>291.25</v>
      </c>
      <c r="AD15" s="12">
        <v>95.75</v>
      </c>
      <c r="AE15" s="12">
        <v>29</v>
      </c>
      <c r="AF15" s="12">
        <v>33.25</v>
      </c>
      <c r="AG15" s="12">
        <v>14.25</v>
      </c>
      <c r="AH15" s="12">
        <v>19.75</v>
      </c>
      <c r="AI15" s="12">
        <v>18.25</v>
      </c>
      <c r="AJ15" s="12">
        <v>8.25</v>
      </c>
      <c r="AK15" s="12">
        <v>30.75</v>
      </c>
      <c r="AL15" s="12">
        <v>42.5</v>
      </c>
      <c r="AM15" s="12">
        <v>4.5</v>
      </c>
      <c r="AN15" s="12">
        <v>29</v>
      </c>
      <c r="AO15" s="12">
        <v>5</v>
      </c>
      <c r="AP15" s="12">
        <v>11.75</v>
      </c>
      <c r="AQ15" s="12">
        <v>27.25</v>
      </c>
      <c r="AR15" s="12">
        <v>6.25</v>
      </c>
      <c r="AS15" s="13">
        <v>2122</v>
      </c>
      <c r="AT15" s="14"/>
      <c r="AV15" s="17" t="s">
        <v>46</v>
      </c>
      <c r="AW15" s="15">
        <f>SUM(AA3:AD8)</f>
        <v>5323.5</v>
      </c>
      <c r="AX15" s="15">
        <f>SUM(H3:K8,Z3:Z8)</f>
        <v>1794</v>
      </c>
      <c r="AY15" s="15">
        <f>SUM(AE3:AJ8)</f>
        <v>1521</v>
      </c>
      <c r="AZ15" s="15">
        <f>SUM(B3:G8)</f>
        <v>2982.25</v>
      </c>
      <c r="BA15" s="15">
        <f>SUM(T3:Y8,AM3:AN8)</f>
        <v>750.5</v>
      </c>
      <c r="BB15" s="15">
        <f>SUM(L3:S8,AK3:AL8)</f>
        <v>2816.5</v>
      </c>
      <c r="BC15" s="14">
        <f>SUM(AO3:AR8)</f>
        <v>601.75</v>
      </c>
      <c r="BD15" s="9">
        <f t="shared" si="0"/>
        <v>15789.5</v>
      </c>
    </row>
    <row r="16" spans="1:56">
      <c r="A16" s="1" t="s">
        <v>13</v>
      </c>
      <c r="B16" s="12">
        <v>20</v>
      </c>
      <c r="C16" s="12">
        <v>33.5</v>
      </c>
      <c r="D16" s="12">
        <v>13</v>
      </c>
      <c r="E16" s="12">
        <v>14.75</v>
      </c>
      <c r="F16" s="12">
        <v>58.5</v>
      </c>
      <c r="G16" s="12">
        <v>23.5</v>
      </c>
      <c r="H16" s="12">
        <v>54.25</v>
      </c>
      <c r="I16" s="12">
        <v>39.25</v>
      </c>
      <c r="J16" s="12">
        <v>68.25</v>
      </c>
      <c r="K16" s="12">
        <v>96.5</v>
      </c>
      <c r="L16" s="12">
        <v>203</v>
      </c>
      <c r="M16" s="12">
        <v>368.25</v>
      </c>
      <c r="N16" s="12">
        <v>79.75</v>
      </c>
      <c r="O16" s="12">
        <v>7.75</v>
      </c>
      <c r="P16" s="12">
        <v>118.5</v>
      </c>
      <c r="Q16" s="12">
        <v>65.75</v>
      </c>
      <c r="R16" s="12">
        <v>53.75</v>
      </c>
      <c r="S16" s="12">
        <v>108.25</v>
      </c>
      <c r="T16" s="12">
        <v>16.25</v>
      </c>
      <c r="U16" s="12">
        <v>7.25</v>
      </c>
      <c r="V16" s="12">
        <v>9.25</v>
      </c>
      <c r="W16" s="12">
        <v>2.75</v>
      </c>
      <c r="X16" s="12">
        <v>2.5</v>
      </c>
      <c r="Y16" s="12">
        <v>10</v>
      </c>
      <c r="Z16" s="12">
        <v>22.75</v>
      </c>
      <c r="AA16" s="12">
        <v>133.5</v>
      </c>
      <c r="AB16" s="12">
        <v>99.75</v>
      </c>
      <c r="AC16" s="12">
        <v>271.75</v>
      </c>
      <c r="AD16" s="12">
        <v>101.5</v>
      </c>
      <c r="AE16" s="12">
        <v>26.5</v>
      </c>
      <c r="AF16" s="12">
        <v>25.75</v>
      </c>
      <c r="AG16" s="12">
        <v>13.5</v>
      </c>
      <c r="AH16" s="12">
        <v>20.25</v>
      </c>
      <c r="AI16" s="12">
        <v>19</v>
      </c>
      <c r="AJ16" s="12">
        <v>9.5</v>
      </c>
      <c r="AK16" s="12">
        <v>46</v>
      </c>
      <c r="AL16" s="12">
        <v>134.25</v>
      </c>
      <c r="AM16" s="12">
        <v>4</v>
      </c>
      <c r="AN16" s="12">
        <v>33</v>
      </c>
      <c r="AO16" s="12">
        <v>7.25</v>
      </c>
      <c r="AP16" s="12">
        <v>7.75</v>
      </c>
      <c r="AQ16" s="12">
        <v>18.5</v>
      </c>
      <c r="AR16" s="12">
        <v>6.75</v>
      </c>
      <c r="AS16" s="13">
        <v>2475.75</v>
      </c>
      <c r="AT16" s="14"/>
      <c r="AV16" s="17" t="s">
        <v>47</v>
      </c>
      <c r="AW16" s="15">
        <f>SUM(AA21:AD26,AA40:AD41)</f>
        <v>5308</v>
      </c>
      <c r="AX16" s="15">
        <f>SUM(H21:K26,H40:K41,Z21:Z26,Z40:Z41)</f>
        <v>860.75</v>
      </c>
      <c r="AY16" s="15">
        <f>SUM(AE21:AJ26,AE40:AJ41)</f>
        <v>1112.5</v>
      </c>
      <c r="AZ16" s="15">
        <f>SUM(B21:G26,B40:G41)</f>
        <v>765</v>
      </c>
      <c r="BA16" s="15">
        <f>SUM(T21:Y26,T40:Y41,AM21:AN26,AM40:AN41)</f>
        <v>2697.5</v>
      </c>
      <c r="BB16" s="15">
        <f>SUM(L21:S26,L40:S41,AK21:AL26,AK40:AL41)</f>
        <v>1592.75</v>
      </c>
      <c r="BC16" s="14">
        <f>SUM(AO21:AR26,AO40:AR41)</f>
        <v>758</v>
      </c>
      <c r="BD16" s="9">
        <f t="shared" si="0"/>
        <v>13094.5</v>
      </c>
    </row>
    <row r="17" spans="1:56">
      <c r="A17" s="1" t="s">
        <v>14</v>
      </c>
      <c r="B17" s="12">
        <v>19</v>
      </c>
      <c r="C17" s="12">
        <v>35.25</v>
      </c>
      <c r="D17" s="12">
        <v>9.75</v>
      </c>
      <c r="E17" s="12">
        <v>7.75</v>
      </c>
      <c r="F17" s="12">
        <v>51.5</v>
      </c>
      <c r="G17" s="12">
        <v>17.5</v>
      </c>
      <c r="H17" s="12">
        <v>41.25</v>
      </c>
      <c r="I17" s="12">
        <v>26</v>
      </c>
      <c r="J17" s="12">
        <v>40.25</v>
      </c>
      <c r="K17" s="12">
        <v>36.5</v>
      </c>
      <c r="L17" s="12">
        <v>139.75</v>
      </c>
      <c r="M17" s="12">
        <v>217.25</v>
      </c>
      <c r="N17" s="12">
        <v>81</v>
      </c>
      <c r="O17" s="12">
        <v>123.75</v>
      </c>
      <c r="P17" s="12">
        <v>8.25</v>
      </c>
      <c r="Q17" s="12">
        <v>67</v>
      </c>
      <c r="R17" s="12">
        <v>71.5</v>
      </c>
      <c r="S17" s="12">
        <v>126</v>
      </c>
      <c r="T17" s="12">
        <v>9.25</v>
      </c>
      <c r="U17" s="12">
        <v>6</v>
      </c>
      <c r="V17" s="12">
        <v>7.75</v>
      </c>
      <c r="W17" s="12">
        <v>2.5</v>
      </c>
      <c r="X17" s="12">
        <v>2.5</v>
      </c>
      <c r="Y17" s="12">
        <v>7.25</v>
      </c>
      <c r="Z17" s="12">
        <v>12.25</v>
      </c>
      <c r="AA17" s="12">
        <v>71.75</v>
      </c>
      <c r="AB17" s="12">
        <v>42.75</v>
      </c>
      <c r="AC17" s="12">
        <v>132</v>
      </c>
      <c r="AD17" s="12">
        <v>58.75</v>
      </c>
      <c r="AE17" s="12">
        <v>16.25</v>
      </c>
      <c r="AF17" s="12">
        <v>19.5</v>
      </c>
      <c r="AG17" s="12">
        <v>7.75</v>
      </c>
      <c r="AH17" s="12">
        <v>15.25</v>
      </c>
      <c r="AI17" s="12">
        <v>16.5</v>
      </c>
      <c r="AJ17" s="12">
        <v>4</v>
      </c>
      <c r="AK17" s="12">
        <v>14.5</v>
      </c>
      <c r="AL17" s="12">
        <v>41</v>
      </c>
      <c r="AM17" s="12">
        <v>4.75</v>
      </c>
      <c r="AN17" s="12">
        <v>24.25</v>
      </c>
      <c r="AO17" s="12">
        <v>3.25</v>
      </c>
      <c r="AP17" s="12">
        <v>3.5</v>
      </c>
      <c r="AQ17" s="12">
        <v>13.25</v>
      </c>
      <c r="AR17" s="12">
        <v>4.5</v>
      </c>
      <c r="AS17" s="13">
        <v>1660.25</v>
      </c>
      <c r="AT17" s="14"/>
      <c r="AV17" s="1" t="s">
        <v>48</v>
      </c>
      <c r="AW17" s="14">
        <f>SUM(AA13:AD20,AA38:AD39)</f>
        <v>7794</v>
      </c>
      <c r="AX17" s="14">
        <f>SUM(H13:K20,H38:K39,Z13:Z20,Z38:Z39)</f>
        <v>2459</v>
      </c>
      <c r="AY17" s="14">
        <f>SUM(AE13:AJ20,AE38:AJ39)</f>
        <v>1709</v>
      </c>
      <c r="AZ17" s="14">
        <f>SUM(B13:G20,B38:G39)</f>
        <v>2507.75</v>
      </c>
      <c r="BA17" s="14">
        <f>SUM(T13:Y20,T38:Y39,AM13:AN20,AM38:AN39)</f>
        <v>1553</v>
      </c>
      <c r="BB17" s="14">
        <f>SUM(L13:S20,L38:S39,AK13:AL20,AK38:AL39)</f>
        <v>11479</v>
      </c>
      <c r="BC17" s="14">
        <f>SUM(AO13:AR20,AO38:AR39)</f>
        <v>698.75</v>
      </c>
      <c r="BD17" s="9">
        <f t="shared" si="0"/>
        <v>28200.5</v>
      </c>
    </row>
    <row r="18" spans="1:56">
      <c r="A18" s="1" t="s">
        <v>15</v>
      </c>
      <c r="B18" s="12">
        <v>11</v>
      </c>
      <c r="C18" s="12">
        <v>13.75</v>
      </c>
      <c r="D18" s="12">
        <v>5.75</v>
      </c>
      <c r="E18" s="12">
        <v>4</v>
      </c>
      <c r="F18" s="12">
        <v>20.25</v>
      </c>
      <c r="G18" s="12">
        <v>9.75</v>
      </c>
      <c r="H18" s="12">
        <v>17.25</v>
      </c>
      <c r="I18" s="12">
        <v>15.25</v>
      </c>
      <c r="J18" s="12">
        <v>24</v>
      </c>
      <c r="K18" s="12">
        <v>23.75</v>
      </c>
      <c r="L18" s="12">
        <v>65.75</v>
      </c>
      <c r="M18" s="12">
        <v>143.5</v>
      </c>
      <c r="N18" s="12">
        <v>32.25</v>
      </c>
      <c r="O18" s="12">
        <v>74.75</v>
      </c>
      <c r="P18" s="12">
        <v>54.75</v>
      </c>
      <c r="Q18" s="12">
        <v>5</v>
      </c>
      <c r="R18" s="12">
        <v>39.25</v>
      </c>
      <c r="S18" s="12">
        <v>75</v>
      </c>
      <c r="T18" s="12">
        <v>7</v>
      </c>
      <c r="U18" s="12">
        <v>3.75</v>
      </c>
      <c r="V18" s="12">
        <v>7</v>
      </c>
      <c r="W18" s="12">
        <v>3</v>
      </c>
      <c r="X18" s="12">
        <v>2</v>
      </c>
      <c r="Y18" s="12">
        <v>6</v>
      </c>
      <c r="Z18" s="12">
        <v>5.25</v>
      </c>
      <c r="AA18" s="12">
        <v>53.5</v>
      </c>
      <c r="AB18" s="12">
        <v>37.5</v>
      </c>
      <c r="AC18" s="12">
        <v>99.75</v>
      </c>
      <c r="AD18" s="12">
        <v>37</v>
      </c>
      <c r="AE18" s="12">
        <v>16.25</v>
      </c>
      <c r="AF18" s="12">
        <v>17</v>
      </c>
      <c r="AG18" s="12">
        <v>5.25</v>
      </c>
      <c r="AH18" s="12">
        <v>12.75</v>
      </c>
      <c r="AI18" s="12">
        <v>14</v>
      </c>
      <c r="AJ18" s="12">
        <v>8.75</v>
      </c>
      <c r="AK18" s="12">
        <v>10.25</v>
      </c>
      <c r="AL18" s="12">
        <v>21.75</v>
      </c>
      <c r="AM18" s="12">
        <v>0.75</v>
      </c>
      <c r="AN18" s="12">
        <v>11.25</v>
      </c>
      <c r="AO18" s="12">
        <v>1.75</v>
      </c>
      <c r="AP18" s="12">
        <v>2.75</v>
      </c>
      <c r="AQ18" s="12">
        <v>12.25</v>
      </c>
      <c r="AR18" s="12">
        <v>2.5</v>
      </c>
      <c r="AS18" s="13">
        <v>1034</v>
      </c>
      <c r="AT18" s="14"/>
      <c r="AV18" s="9" t="s">
        <v>58</v>
      </c>
      <c r="AW18" s="15">
        <f>SUM(AA42:AD45)</f>
        <v>4147.5</v>
      </c>
      <c r="AX18" s="9">
        <f>SUM(Z42:Z45,H42:K45)</f>
        <v>286.5</v>
      </c>
      <c r="AY18" s="9">
        <f>SUM(AE42:AJ45)</f>
        <v>1560.25</v>
      </c>
      <c r="AZ18" s="9">
        <f>SUM(B42:G45)</f>
        <v>458.75</v>
      </c>
      <c r="BA18" s="9">
        <f>SUM(T42:Y45, AM42:AN45)</f>
        <v>556.5</v>
      </c>
      <c r="BB18" s="9">
        <f>SUM(AK42:AL45,L42:S45)</f>
        <v>533.5</v>
      </c>
      <c r="BC18" s="9">
        <f>SUM(AO42:AR45)</f>
        <v>856.75</v>
      </c>
      <c r="BD18" s="9">
        <f t="shared" si="0"/>
        <v>8399.75</v>
      </c>
    </row>
    <row r="19" spans="1:56">
      <c r="A19" s="1" t="s">
        <v>16</v>
      </c>
      <c r="B19" s="12">
        <v>10</v>
      </c>
      <c r="C19" s="12">
        <v>19.75</v>
      </c>
      <c r="D19" s="12">
        <v>11.5</v>
      </c>
      <c r="E19" s="12">
        <v>7</v>
      </c>
      <c r="F19" s="12">
        <v>46.25</v>
      </c>
      <c r="G19" s="12">
        <v>17.5</v>
      </c>
      <c r="H19" s="12">
        <v>16.25</v>
      </c>
      <c r="I19" s="12">
        <v>20</v>
      </c>
      <c r="J19" s="12">
        <v>29.75</v>
      </c>
      <c r="K19" s="12">
        <v>40.75</v>
      </c>
      <c r="L19" s="12">
        <v>57.5</v>
      </c>
      <c r="M19" s="12">
        <v>178.25</v>
      </c>
      <c r="N19" s="12">
        <v>30.5</v>
      </c>
      <c r="O19" s="12">
        <v>63.5</v>
      </c>
      <c r="P19" s="12">
        <v>66</v>
      </c>
      <c r="Q19" s="12">
        <v>35.75</v>
      </c>
      <c r="R19" s="12">
        <v>6.5</v>
      </c>
      <c r="S19" s="12">
        <v>84.5</v>
      </c>
      <c r="T19" s="12">
        <v>13.75</v>
      </c>
      <c r="U19" s="12">
        <v>5.25</v>
      </c>
      <c r="V19" s="12">
        <v>11.5</v>
      </c>
      <c r="W19" s="12">
        <v>4</v>
      </c>
      <c r="X19" s="12">
        <v>3</v>
      </c>
      <c r="Y19" s="12">
        <v>6.5</v>
      </c>
      <c r="Z19" s="12">
        <v>9.75</v>
      </c>
      <c r="AA19" s="12">
        <v>81.25</v>
      </c>
      <c r="AB19" s="12">
        <v>58.75</v>
      </c>
      <c r="AC19" s="12">
        <v>186.25</v>
      </c>
      <c r="AD19" s="12">
        <v>51</v>
      </c>
      <c r="AE19" s="12">
        <v>17.75</v>
      </c>
      <c r="AF19" s="12">
        <v>15.5</v>
      </c>
      <c r="AG19" s="12">
        <v>7.75</v>
      </c>
      <c r="AH19" s="12">
        <v>15.75</v>
      </c>
      <c r="AI19" s="12">
        <v>15.25</v>
      </c>
      <c r="AJ19" s="12">
        <v>10</v>
      </c>
      <c r="AK19" s="12">
        <v>9</v>
      </c>
      <c r="AL19" s="12">
        <v>26</v>
      </c>
      <c r="AM19" s="12">
        <v>2.25</v>
      </c>
      <c r="AN19" s="12">
        <v>9.75</v>
      </c>
      <c r="AO19" s="12">
        <v>4</v>
      </c>
      <c r="AP19" s="12">
        <v>4.25</v>
      </c>
      <c r="AQ19" s="12">
        <v>16</v>
      </c>
      <c r="AR19" s="12">
        <v>4.5</v>
      </c>
      <c r="AS19" s="13">
        <v>1330</v>
      </c>
      <c r="AT19" s="14"/>
      <c r="AV19" s="9" t="s">
        <v>49</v>
      </c>
      <c r="AW19" s="15">
        <f>SUM(AW12:AW18)</f>
        <v>42935.75</v>
      </c>
      <c r="AX19" s="9">
        <f t="shared" ref="AX19:BC19" si="1">SUM(AX12:AX18)</f>
        <v>12710.25</v>
      </c>
      <c r="AY19" s="9">
        <f t="shared" si="1"/>
        <v>24820.75</v>
      </c>
      <c r="AZ19" s="9">
        <f t="shared" si="1"/>
        <v>14991.75</v>
      </c>
      <c r="BA19" s="9">
        <f t="shared" si="1"/>
        <v>12520.25</v>
      </c>
      <c r="BB19" s="9">
        <f t="shared" si="1"/>
        <v>28129.5</v>
      </c>
      <c r="BC19" s="9">
        <f t="shared" si="1"/>
        <v>9593.25</v>
      </c>
      <c r="BD19" s="9">
        <f t="shared" si="0"/>
        <v>145701.5</v>
      </c>
    </row>
    <row r="20" spans="1:56">
      <c r="A20" s="1" t="s">
        <v>17</v>
      </c>
      <c r="B20" s="12">
        <v>19.5</v>
      </c>
      <c r="C20" s="12">
        <v>40</v>
      </c>
      <c r="D20" s="12">
        <v>26.25</v>
      </c>
      <c r="E20" s="12">
        <v>25.25</v>
      </c>
      <c r="F20" s="12">
        <v>184.5</v>
      </c>
      <c r="G20" s="12">
        <v>28.5</v>
      </c>
      <c r="H20" s="12">
        <v>41</v>
      </c>
      <c r="I20" s="12">
        <v>32</v>
      </c>
      <c r="J20" s="12">
        <v>66.75</v>
      </c>
      <c r="K20" s="12">
        <v>66.25</v>
      </c>
      <c r="L20" s="12">
        <v>79.25</v>
      </c>
      <c r="M20" s="12">
        <v>552</v>
      </c>
      <c r="N20" s="12">
        <v>49.25</v>
      </c>
      <c r="O20" s="12">
        <v>110</v>
      </c>
      <c r="P20" s="12">
        <v>126</v>
      </c>
      <c r="Q20" s="12">
        <v>83.25</v>
      </c>
      <c r="R20" s="12">
        <v>84.75</v>
      </c>
      <c r="S20" s="12">
        <v>13.5</v>
      </c>
      <c r="T20" s="12">
        <v>27</v>
      </c>
      <c r="U20" s="12">
        <v>13</v>
      </c>
      <c r="V20" s="12">
        <v>12.75</v>
      </c>
      <c r="W20" s="12">
        <v>6</v>
      </c>
      <c r="X20" s="12">
        <v>6.75</v>
      </c>
      <c r="Y20" s="12">
        <v>14.5</v>
      </c>
      <c r="Z20" s="12">
        <v>11.5</v>
      </c>
      <c r="AA20" s="12">
        <v>192.5</v>
      </c>
      <c r="AB20" s="12">
        <v>131.5</v>
      </c>
      <c r="AC20" s="12">
        <v>412.25</v>
      </c>
      <c r="AD20" s="12">
        <v>129.75</v>
      </c>
      <c r="AE20" s="12">
        <v>29.25</v>
      </c>
      <c r="AF20" s="12">
        <v>20</v>
      </c>
      <c r="AG20" s="12">
        <v>15</v>
      </c>
      <c r="AH20" s="12">
        <v>23.25</v>
      </c>
      <c r="AI20" s="12">
        <v>29.25</v>
      </c>
      <c r="AJ20" s="12">
        <v>5.5</v>
      </c>
      <c r="AK20" s="12">
        <v>18.75</v>
      </c>
      <c r="AL20" s="12">
        <v>56</v>
      </c>
      <c r="AM20" s="12">
        <v>6.75</v>
      </c>
      <c r="AN20" s="12">
        <v>33.75</v>
      </c>
      <c r="AO20" s="12">
        <v>7.75</v>
      </c>
      <c r="AP20" s="12">
        <v>6.25</v>
      </c>
      <c r="AQ20" s="12">
        <v>52.5</v>
      </c>
      <c r="AR20" s="12">
        <v>7.75</v>
      </c>
      <c r="AS20" s="13">
        <v>2897.25</v>
      </c>
      <c r="AT20" s="14"/>
      <c r="AV20" s="18"/>
      <c r="AW20" s="15"/>
    </row>
    <row r="21" spans="1:56">
      <c r="A21" s="1" t="s">
        <v>18</v>
      </c>
      <c r="B21" s="12">
        <v>17.75</v>
      </c>
      <c r="C21" s="12">
        <v>22.5</v>
      </c>
      <c r="D21" s="12">
        <v>8.5</v>
      </c>
      <c r="E21" s="12">
        <v>6.75</v>
      </c>
      <c r="F21" s="12">
        <v>42.75</v>
      </c>
      <c r="G21" s="12">
        <v>13</v>
      </c>
      <c r="H21" s="12">
        <v>36.75</v>
      </c>
      <c r="I21" s="12">
        <v>22</v>
      </c>
      <c r="J21" s="12">
        <v>42.5</v>
      </c>
      <c r="K21" s="12">
        <v>7.25</v>
      </c>
      <c r="L21" s="12">
        <v>27</v>
      </c>
      <c r="M21" s="12">
        <v>126.5</v>
      </c>
      <c r="N21" s="12">
        <v>10.25</v>
      </c>
      <c r="O21" s="12">
        <v>13.5</v>
      </c>
      <c r="P21" s="12">
        <v>12.5</v>
      </c>
      <c r="Q21" s="12">
        <v>7.5</v>
      </c>
      <c r="R21" s="12">
        <v>7.75</v>
      </c>
      <c r="S21" s="12">
        <v>21.25</v>
      </c>
      <c r="T21" s="12">
        <v>9.25</v>
      </c>
      <c r="U21" s="12">
        <v>50</v>
      </c>
      <c r="V21" s="12">
        <v>169</v>
      </c>
      <c r="W21" s="12">
        <v>65</v>
      </c>
      <c r="X21" s="12">
        <v>22.5</v>
      </c>
      <c r="Y21" s="12">
        <v>48</v>
      </c>
      <c r="Z21" s="12">
        <v>4.75</v>
      </c>
      <c r="AA21" s="12">
        <v>137.25</v>
      </c>
      <c r="AB21" s="12">
        <v>81.75</v>
      </c>
      <c r="AC21" s="12">
        <v>190.25</v>
      </c>
      <c r="AD21" s="12">
        <v>95</v>
      </c>
      <c r="AE21" s="12">
        <v>27.5</v>
      </c>
      <c r="AF21" s="12">
        <v>32.75</v>
      </c>
      <c r="AG21" s="12">
        <v>18.5</v>
      </c>
      <c r="AH21" s="12">
        <v>32.25</v>
      </c>
      <c r="AI21" s="12">
        <v>20.5</v>
      </c>
      <c r="AJ21" s="12">
        <v>9.5</v>
      </c>
      <c r="AK21" s="12">
        <v>3</v>
      </c>
      <c r="AL21" s="12">
        <v>10.5</v>
      </c>
      <c r="AM21" s="12">
        <v>18.25</v>
      </c>
      <c r="AN21" s="12">
        <v>168.75</v>
      </c>
      <c r="AO21" s="12">
        <v>8</v>
      </c>
      <c r="AP21" s="12">
        <v>8.75</v>
      </c>
      <c r="AQ21" s="12">
        <v>60.5</v>
      </c>
      <c r="AR21" s="12">
        <v>15.25</v>
      </c>
      <c r="AS21" s="13">
        <v>1752.75</v>
      </c>
      <c r="AT21" s="14"/>
      <c r="AV21" s="17"/>
      <c r="AW21" s="15" t="s">
        <v>43</v>
      </c>
      <c r="AX21" s="15" t="s">
        <v>44</v>
      </c>
      <c r="AY21" s="9" t="s">
        <v>45</v>
      </c>
      <c r="AZ21" s="9" t="s">
        <v>46</v>
      </c>
      <c r="BA21" s="9" t="s">
        <v>47</v>
      </c>
      <c r="BB21" s="9" t="s">
        <v>48</v>
      </c>
      <c r="BC21" s="9" t="s">
        <v>58</v>
      </c>
    </row>
    <row r="22" spans="1:56">
      <c r="A22" s="1" t="s">
        <v>19</v>
      </c>
      <c r="B22" s="12">
        <v>4.25</v>
      </c>
      <c r="C22" s="12">
        <v>9.5</v>
      </c>
      <c r="D22" s="12">
        <v>6.75</v>
      </c>
      <c r="E22" s="12">
        <v>8.25</v>
      </c>
      <c r="F22" s="12">
        <v>54.5</v>
      </c>
      <c r="G22" s="12">
        <v>9.5</v>
      </c>
      <c r="H22" s="12">
        <v>24.75</v>
      </c>
      <c r="I22" s="12">
        <v>16</v>
      </c>
      <c r="J22" s="12">
        <v>30.25</v>
      </c>
      <c r="K22" s="12">
        <v>7.75</v>
      </c>
      <c r="L22" s="12">
        <v>11</v>
      </c>
      <c r="M22" s="12">
        <v>152.25</v>
      </c>
      <c r="N22" s="12">
        <v>3.75</v>
      </c>
      <c r="O22" s="12">
        <v>4</v>
      </c>
      <c r="P22" s="12">
        <v>3.5</v>
      </c>
      <c r="Q22" s="12">
        <v>5</v>
      </c>
      <c r="R22" s="12">
        <v>6.5</v>
      </c>
      <c r="S22" s="12">
        <v>14.5</v>
      </c>
      <c r="T22" s="12">
        <v>50</v>
      </c>
      <c r="U22" s="12">
        <v>8</v>
      </c>
      <c r="V22" s="12">
        <v>73</v>
      </c>
      <c r="W22" s="12">
        <v>34.5</v>
      </c>
      <c r="X22" s="12">
        <v>11.25</v>
      </c>
      <c r="Y22" s="12">
        <v>49.5</v>
      </c>
      <c r="Z22" s="12">
        <v>2.75</v>
      </c>
      <c r="AA22" s="12">
        <v>193.5</v>
      </c>
      <c r="AB22" s="12">
        <v>112</v>
      </c>
      <c r="AC22" s="12">
        <v>264.75</v>
      </c>
      <c r="AD22" s="12">
        <v>119.5</v>
      </c>
      <c r="AE22" s="12">
        <v>17.75</v>
      </c>
      <c r="AF22" s="12">
        <v>23</v>
      </c>
      <c r="AG22" s="12">
        <v>13.75</v>
      </c>
      <c r="AH22" s="12">
        <v>25.5</v>
      </c>
      <c r="AI22" s="12">
        <v>25.5</v>
      </c>
      <c r="AJ22" s="12">
        <v>5.75</v>
      </c>
      <c r="AK22" s="12">
        <v>1.5</v>
      </c>
      <c r="AL22" s="12">
        <v>3.25</v>
      </c>
      <c r="AM22" s="12">
        <v>3.5</v>
      </c>
      <c r="AN22" s="12">
        <v>40</v>
      </c>
      <c r="AO22" s="12">
        <v>5.25</v>
      </c>
      <c r="AP22" s="12">
        <v>3</v>
      </c>
      <c r="AQ22" s="12">
        <v>106.25</v>
      </c>
      <c r="AR22" s="12">
        <v>13.25</v>
      </c>
      <c r="AS22" s="13">
        <v>1578</v>
      </c>
      <c r="AT22" s="14"/>
      <c r="AV22" s="17" t="s">
        <v>43</v>
      </c>
      <c r="AW22" s="15">
        <f>AW12</f>
        <v>1786.25</v>
      </c>
      <c r="AX22" s="15"/>
      <c r="AY22" s="15"/>
    </row>
    <row r="23" spans="1:56">
      <c r="A23" s="1" t="s">
        <v>20</v>
      </c>
      <c r="B23" s="12">
        <v>6</v>
      </c>
      <c r="C23" s="12">
        <v>15.75</v>
      </c>
      <c r="D23" s="12">
        <v>15</v>
      </c>
      <c r="E23" s="12">
        <v>12.5</v>
      </c>
      <c r="F23" s="12">
        <v>77</v>
      </c>
      <c r="G23" s="12">
        <v>18</v>
      </c>
      <c r="H23" s="12">
        <v>40.75</v>
      </c>
      <c r="I23" s="12">
        <v>26</v>
      </c>
      <c r="J23" s="12">
        <v>46</v>
      </c>
      <c r="K23" s="12">
        <v>9</v>
      </c>
      <c r="L23" s="12">
        <v>15.75</v>
      </c>
      <c r="M23" s="12">
        <v>132.5</v>
      </c>
      <c r="N23" s="12">
        <v>9.75</v>
      </c>
      <c r="O23" s="12">
        <v>7.25</v>
      </c>
      <c r="P23" s="12">
        <v>6.25</v>
      </c>
      <c r="Q23" s="12">
        <v>4.25</v>
      </c>
      <c r="R23" s="12">
        <v>7.25</v>
      </c>
      <c r="S23" s="12">
        <v>13.75</v>
      </c>
      <c r="T23" s="12">
        <v>202.25</v>
      </c>
      <c r="U23" s="12">
        <v>70.25</v>
      </c>
      <c r="V23" s="12">
        <v>7.75</v>
      </c>
      <c r="W23" s="12">
        <v>58.25</v>
      </c>
      <c r="X23" s="12">
        <v>29.5</v>
      </c>
      <c r="Y23" s="12">
        <v>79.25</v>
      </c>
      <c r="Z23" s="12">
        <v>7.25</v>
      </c>
      <c r="AA23" s="12">
        <v>292.25</v>
      </c>
      <c r="AB23" s="12">
        <v>157</v>
      </c>
      <c r="AC23" s="12">
        <v>362.25</v>
      </c>
      <c r="AD23" s="12">
        <v>164.75</v>
      </c>
      <c r="AE23" s="12">
        <v>32.75</v>
      </c>
      <c r="AF23" s="12">
        <v>24.75</v>
      </c>
      <c r="AG23" s="12">
        <v>20.5</v>
      </c>
      <c r="AH23" s="12">
        <v>31</v>
      </c>
      <c r="AI23" s="12">
        <v>22.75</v>
      </c>
      <c r="AJ23" s="12">
        <v>7.75</v>
      </c>
      <c r="AK23" s="12">
        <v>1.25</v>
      </c>
      <c r="AL23" s="12">
        <v>6.5</v>
      </c>
      <c r="AM23" s="12">
        <v>21</v>
      </c>
      <c r="AN23" s="12">
        <v>80.25</v>
      </c>
      <c r="AO23" s="12">
        <v>8.75</v>
      </c>
      <c r="AP23" s="12">
        <v>7</v>
      </c>
      <c r="AQ23" s="12">
        <v>109.5</v>
      </c>
      <c r="AR23" s="12">
        <v>14</v>
      </c>
      <c r="AS23" s="13">
        <v>2281.25</v>
      </c>
      <c r="AT23" s="14"/>
      <c r="AV23" s="17" t="s">
        <v>44</v>
      </c>
      <c r="AW23" s="15">
        <f>AW13+AX12</f>
        <v>10616.25</v>
      </c>
      <c r="AX23" s="15">
        <f>AX13</f>
        <v>634.5</v>
      </c>
      <c r="AY23" s="15"/>
      <c r="AZ23" s="15"/>
    </row>
    <row r="24" spans="1:56">
      <c r="A24" s="1" t="s">
        <v>21</v>
      </c>
      <c r="B24" s="12">
        <v>3.75</v>
      </c>
      <c r="C24" s="12">
        <v>4.75</v>
      </c>
      <c r="D24" s="12">
        <v>8.75</v>
      </c>
      <c r="E24" s="12">
        <v>6</v>
      </c>
      <c r="F24" s="12">
        <v>47.75</v>
      </c>
      <c r="G24" s="12">
        <v>10.75</v>
      </c>
      <c r="H24" s="12">
        <v>20.25</v>
      </c>
      <c r="I24" s="12">
        <v>12.25</v>
      </c>
      <c r="J24" s="12">
        <v>18.25</v>
      </c>
      <c r="K24" s="12">
        <v>5.75</v>
      </c>
      <c r="L24" s="12">
        <v>13.75</v>
      </c>
      <c r="M24" s="12">
        <v>101.25</v>
      </c>
      <c r="N24" s="12">
        <v>4</v>
      </c>
      <c r="O24" s="12">
        <v>3</v>
      </c>
      <c r="P24" s="12">
        <v>2.75</v>
      </c>
      <c r="Q24" s="12">
        <v>2.75</v>
      </c>
      <c r="R24" s="12">
        <v>4.25</v>
      </c>
      <c r="S24" s="12">
        <v>7</v>
      </c>
      <c r="T24" s="12">
        <v>77.75</v>
      </c>
      <c r="U24" s="12">
        <v>43</v>
      </c>
      <c r="V24" s="12">
        <v>70</v>
      </c>
      <c r="W24" s="12">
        <v>6.5</v>
      </c>
      <c r="X24" s="12">
        <v>19</v>
      </c>
      <c r="Y24" s="12">
        <v>53.75</v>
      </c>
      <c r="Z24" s="12">
        <v>1</v>
      </c>
      <c r="AA24" s="12">
        <v>167.75</v>
      </c>
      <c r="AB24" s="12">
        <v>96.25</v>
      </c>
      <c r="AC24" s="12">
        <v>171.25</v>
      </c>
      <c r="AD24" s="12">
        <v>94.25</v>
      </c>
      <c r="AE24" s="12">
        <v>20</v>
      </c>
      <c r="AF24" s="12">
        <v>20.5</v>
      </c>
      <c r="AG24" s="12">
        <v>12.25</v>
      </c>
      <c r="AH24" s="12">
        <v>9.5</v>
      </c>
      <c r="AI24" s="12">
        <v>15</v>
      </c>
      <c r="AJ24" s="12">
        <v>2</v>
      </c>
      <c r="AK24" s="12">
        <v>0.75</v>
      </c>
      <c r="AL24" s="12">
        <v>5.75</v>
      </c>
      <c r="AM24" s="12">
        <v>7</v>
      </c>
      <c r="AN24" s="12">
        <v>20.25</v>
      </c>
      <c r="AO24" s="12">
        <v>1.25</v>
      </c>
      <c r="AP24" s="12">
        <v>3</v>
      </c>
      <c r="AQ24" s="12">
        <v>54.75</v>
      </c>
      <c r="AR24" s="12">
        <v>7.75</v>
      </c>
      <c r="AS24" s="13">
        <v>1257.25</v>
      </c>
      <c r="AT24" s="14"/>
      <c r="AV24" s="17" t="s">
        <v>45</v>
      </c>
      <c r="AW24" s="15">
        <f>AW14+AY12</f>
        <v>26322</v>
      </c>
      <c r="AX24" s="15">
        <f>AX14+AY13</f>
        <v>2625</v>
      </c>
      <c r="AY24" s="15">
        <f>AY14</f>
        <v>4606.75</v>
      </c>
      <c r="AZ24" s="15"/>
      <c r="BA24" s="15"/>
    </row>
    <row r="25" spans="1:56">
      <c r="A25" s="1" t="s">
        <v>22</v>
      </c>
      <c r="B25" s="12">
        <v>2</v>
      </c>
      <c r="C25" s="12">
        <v>4.5</v>
      </c>
      <c r="D25" s="12">
        <v>6.25</v>
      </c>
      <c r="E25" s="12">
        <v>5.5</v>
      </c>
      <c r="F25" s="12">
        <v>29</v>
      </c>
      <c r="G25" s="12">
        <v>6</v>
      </c>
      <c r="H25" s="12">
        <v>13.5</v>
      </c>
      <c r="I25" s="12">
        <v>11</v>
      </c>
      <c r="J25" s="12">
        <v>21.75</v>
      </c>
      <c r="K25" s="12">
        <v>6</v>
      </c>
      <c r="L25" s="12">
        <v>9.5</v>
      </c>
      <c r="M25" s="12">
        <v>66.25</v>
      </c>
      <c r="N25" s="12">
        <v>6.5</v>
      </c>
      <c r="O25" s="12">
        <v>2.75</v>
      </c>
      <c r="P25" s="12">
        <v>4.75</v>
      </c>
      <c r="Q25" s="12">
        <v>1</v>
      </c>
      <c r="R25" s="12">
        <v>3.5</v>
      </c>
      <c r="S25" s="12">
        <v>7.5</v>
      </c>
      <c r="T25" s="12">
        <v>21.5</v>
      </c>
      <c r="U25" s="12">
        <v>15.5</v>
      </c>
      <c r="V25" s="12">
        <v>26</v>
      </c>
      <c r="W25" s="12">
        <v>16.5</v>
      </c>
      <c r="X25" s="12">
        <v>2.75</v>
      </c>
      <c r="Y25" s="12">
        <v>55</v>
      </c>
      <c r="Z25" s="12">
        <v>1.5</v>
      </c>
      <c r="AA25" s="12">
        <v>149.25</v>
      </c>
      <c r="AB25" s="12">
        <v>87.25</v>
      </c>
      <c r="AC25" s="12">
        <v>182</v>
      </c>
      <c r="AD25" s="12">
        <v>84.75</v>
      </c>
      <c r="AE25" s="12">
        <v>15.25</v>
      </c>
      <c r="AF25" s="12">
        <v>18</v>
      </c>
      <c r="AG25" s="12">
        <v>9</v>
      </c>
      <c r="AH25" s="12">
        <v>12.25</v>
      </c>
      <c r="AI25" s="12">
        <v>11.25</v>
      </c>
      <c r="AJ25" s="12">
        <v>1.75</v>
      </c>
      <c r="AK25" s="12">
        <v>0</v>
      </c>
      <c r="AL25" s="12">
        <v>2</v>
      </c>
      <c r="AM25" s="12">
        <v>3</v>
      </c>
      <c r="AN25" s="12">
        <v>12.5</v>
      </c>
      <c r="AO25" s="12">
        <v>1.25</v>
      </c>
      <c r="AP25" s="12">
        <v>2.25</v>
      </c>
      <c r="AQ25" s="12">
        <v>48.5</v>
      </c>
      <c r="AR25" s="12">
        <v>5.25</v>
      </c>
      <c r="AS25" s="13">
        <v>991.5</v>
      </c>
      <c r="AT25" s="14"/>
      <c r="AV25" s="17" t="s">
        <v>46</v>
      </c>
      <c r="AW25" s="15">
        <f>AW15+AZ12</f>
        <v>10498</v>
      </c>
      <c r="AX25" s="15">
        <f>AX15+AZ13</f>
        <v>3469</v>
      </c>
      <c r="AY25" s="15">
        <f>AY15+AZ14</f>
        <v>2949.5</v>
      </c>
      <c r="AZ25" s="15">
        <f>AZ15</f>
        <v>2982.25</v>
      </c>
      <c r="BA25" s="15"/>
      <c r="BB25" s="15"/>
      <c r="BC25" s="14"/>
    </row>
    <row r="26" spans="1:56">
      <c r="A26" s="1" t="s">
        <v>23</v>
      </c>
      <c r="B26" s="12">
        <v>10.75</v>
      </c>
      <c r="C26" s="12">
        <v>14.25</v>
      </c>
      <c r="D26" s="12">
        <v>35</v>
      </c>
      <c r="E26" s="12">
        <v>21.25</v>
      </c>
      <c r="F26" s="12">
        <v>51.25</v>
      </c>
      <c r="G26" s="12">
        <v>18.75</v>
      </c>
      <c r="H26" s="12">
        <v>50.25</v>
      </c>
      <c r="I26" s="12">
        <v>54.75</v>
      </c>
      <c r="J26" s="12">
        <v>55.5</v>
      </c>
      <c r="K26" s="12">
        <v>20</v>
      </c>
      <c r="L26" s="12">
        <v>30</v>
      </c>
      <c r="M26" s="12">
        <v>103.75</v>
      </c>
      <c r="N26" s="12">
        <v>10.25</v>
      </c>
      <c r="O26" s="12">
        <v>13</v>
      </c>
      <c r="P26" s="12">
        <v>8.5</v>
      </c>
      <c r="Q26" s="12">
        <v>3.25</v>
      </c>
      <c r="R26" s="12">
        <v>8</v>
      </c>
      <c r="S26" s="12">
        <v>19</v>
      </c>
      <c r="T26" s="12">
        <v>48.5</v>
      </c>
      <c r="U26" s="12">
        <v>48</v>
      </c>
      <c r="V26" s="12">
        <v>81.5</v>
      </c>
      <c r="W26" s="12">
        <v>61</v>
      </c>
      <c r="X26" s="12">
        <v>46.75</v>
      </c>
      <c r="Y26" s="12">
        <v>8.75</v>
      </c>
      <c r="Z26" s="12">
        <v>14.25</v>
      </c>
      <c r="AA26" s="12">
        <v>280</v>
      </c>
      <c r="AB26" s="12">
        <v>214.5</v>
      </c>
      <c r="AC26" s="12">
        <v>450.25</v>
      </c>
      <c r="AD26" s="12">
        <v>291.5</v>
      </c>
      <c r="AE26" s="12">
        <v>109</v>
      </c>
      <c r="AF26" s="12">
        <v>76.5</v>
      </c>
      <c r="AG26" s="12">
        <v>30.5</v>
      </c>
      <c r="AH26" s="12">
        <v>18.5</v>
      </c>
      <c r="AI26" s="12">
        <v>20.25</v>
      </c>
      <c r="AJ26" s="12">
        <v>5.5</v>
      </c>
      <c r="AK26" s="12">
        <v>4.75</v>
      </c>
      <c r="AL26" s="12">
        <v>13.25</v>
      </c>
      <c r="AM26" s="12">
        <v>6.25</v>
      </c>
      <c r="AN26" s="12">
        <v>27.5</v>
      </c>
      <c r="AO26" s="12">
        <v>5.25</v>
      </c>
      <c r="AP26" s="12">
        <v>3.75</v>
      </c>
      <c r="AQ26" s="12">
        <v>92</v>
      </c>
      <c r="AR26" s="12">
        <v>16.5</v>
      </c>
      <c r="AS26" s="13">
        <v>2502</v>
      </c>
      <c r="AT26" s="14"/>
      <c r="AV26" s="9" t="s">
        <v>47</v>
      </c>
      <c r="AW26" s="15">
        <f>AW16+BA12</f>
        <v>10396.5</v>
      </c>
      <c r="AX26" s="9">
        <f>AX16+BA13</f>
        <v>1632.75</v>
      </c>
      <c r="AY26" s="9">
        <f>AY16+BA14</f>
        <v>2214.75</v>
      </c>
      <c r="AZ26" s="9">
        <f>AZ16+BA15</f>
        <v>1515.5</v>
      </c>
      <c r="BA26" s="9">
        <f>BA16</f>
        <v>2697.5</v>
      </c>
    </row>
    <row r="27" spans="1:56">
      <c r="A27" s="1" t="s">
        <v>24</v>
      </c>
      <c r="B27" s="12">
        <v>13.75</v>
      </c>
      <c r="C27" s="12">
        <v>14.75</v>
      </c>
      <c r="D27" s="12">
        <v>4.5</v>
      </c>
      <c r="E27" s="12">
        <v>7.5</v>
      </c>
      <c r="F27" s="12">
        <v>35.25</v>
      </c>
      <c r="G27" s="12">
        <v>38.75</v>
      </c>
      <c r="H27" s="12">
        <v>31.75</v>
      </c>
      <c r="I27" s="12">
        <v>22.25</v>
      </c>
      <c r="J27" s="12">
        <v>39.25</v>
      </c>
      <c r="K27" s="12">
        <v>27.25</v>
      </c>
      <c r="L27" s="12">
        <v>89</v>
      </c>
      <c r="M27" s="12">
        <v>88.75</v>
      </c>
      <c r="N27" s="12">
        <v>18.25</v>
      </c>
      <c r="O27" s="12">
        <v>22</v>
      </c>
      <c r="P27" s="12">
        <v>18</v>
      </c>
      <c r="Q27" s="12">
        <v>5</v>
      </c>
      <c r="R27" s="12">
        <v>8</v>
      </c>
      <c r="S27" s="12">
        <v>10.25</v>
      </c>
      <c r="T27" s="12">
        <v>6</v>
      </c>
      <c r="U27" s="12">
        <v>3.75</v>
      </c>
      <c r="V27" s="12">
        <v>5</v>
      </c>
      <c r="W27" s="12">
        <v>2.5</v>
      </c>
      <c r="X27" s="12">
        <v>1.75</v>
      </c>
      <c r="Y27" s="12">
        <v>13.5</v>
      </c>
      <c r="Z27" s="12">
        <v>5.75</v>
      </c>
      <c r="AA27" s="12">
        <v>248</v>
      </c>
      <c r="AB27" s="12">
        <v>192.5</v>
      </c>
      <c r="AC27" s="12">
        <v>496.25</v>
      </c>
      <c r="AD27" s="12">
        <v>249.5</v>
      </c>
      <c r="AE27" s="12">
        <v>96.5</v>
      </c>
      <c r="AF27" s="12">
        <v>54.5</v>
      </c>
      <c r="AG27" s="12">
        <v>15.25</v>
      </c>
      <c r="AH27" s="12">
        <v>24.75</v>
      </c>
      <c r="AI27" s="12">
        <v>15.5</v>
      </c>
      <c r="AJ27" s="12">
        <v>7.5</v>
      </c>
      <c r="AK27" s="12">
        <v>6</v>
      </c>
      <c r="AL27" s="12">
        <v>9.5</v>
      </c>
      <c r="AM27" s="12">
        <v>1</v>
      </c>
      <c r="AN27" s="12">
        <v>22.75</v>
      </c>
      <c r="AO27" s="12">
        <v>2.75</v>
      </c>
      <c r="AP27" s="12">
        <v>7</v>
      </c>
      <c r="AQ27" s="12">
        <v>35.75</v>
      </c>
      <c r="AR27" s="12">
        <v>8.5</v>
      </c>
      <c r="AS27" s="13">
        <v>2026</v>
      </c>
      <c r="AT27" s="14"/>
      <c r="AV27" s="9" t="s">
        <v>48</v>
      </c>
      <c r="AW27" s="15">
        <f>AW17+BB12</f>
        <v>15385.25</v>
      </c>
      <c r="AX27" s="9">
        <f>AX17+BB13</f>
        <v>4849</v>
      </c>
      <c r="AY27" s="9">
        <f>AY17+BB14</f>
        <v>3435.5</v>
      </c>
      <c r="AZ27" s="9">
        <f>AZ17+BB15</f>
        <v>5324.25</v>
      </c>
      <c r="BA27" s="9">
        <f>BA17+BB16</f>
        <v>3145.75</v>
      </c>
      <c r="BB27" s="9">
        <f>BB17</f>
        <v>11479</v>
      </c>
    </row>
    <row r="28" spans="1:56">
      <c r="A28" s="1" t="s">
        <v>25</v>
      </c>
      <c r="B28" s="12">
        <v>93.75</v>
      </c>
      <c r="C28" s="12">
        <v>228.75</v>
      </c>
      <c r="D28" s="12">
        <v>140.25</v>
      </c>
      <c r="E28" s="12">
        <v>210</v>
      </c>
      <c r="F28" s="12">
        <v>432.75</v>
      </c>
      <c r="G28" s="12">
        <v>168.75</v>
      </c>
      <c r="H28" s="12">
        <v>288</v>
      </c>
      <c r="I28" s="12">
        <v>155.25</v>
      </c>
      <c r="J28" s="12">
        <v>249.25</v>
      </c>
      <c r="K28" s="12">
        <v>204</v>
      </c>
      <c r="L28" s="12">
        <v>235.75</v>
      </c>
      <c r="M28" s="12">
        <v>405.25</v>
      </c>
      <c r="N28" s="12">
        <v>152.25</v>
      </c>
      <c r="O28" s="12">
        <v>159.75</v>
      </c>
      <c r="P28" s="12">
        <v>84.75</v>
      </c>
      <c r="Q28" s="12">
        <v>67.5</v>
      </c>
      <c r="R28" s="12">
        <v>106.75</v>
      </c>
      <c r="S28" s="12">
        <v>229</v>
      </c>
      <c r="T28" s="12">
        <v>153.5</v>
      </c>
      <c r="U28" s="12">
        <v>216</v>
      </c>
      <c r="V28" s="12">
        <v>315</v>
      </c>
      <c r="W28" s="12">
        <v>188.25</v>
      </c>
      <c r="X28" s="12">
        <v>171.75</v>
      </c>
      <c r="Y28" s="12">
        <v>294.75</v>
      </c>
      <c r="Z28" s="12">
        <v>309.5</v>
      </c>
      <c r="AA28" s="12">
        <v>50.25</v>
      </c>
      <c r="AB28" s="12">
        <v>30.5</v>
      </c>
      <c r="AC28" s="12">
        <v>223.25</v>
      </c>
      <c r="AD28" s="12">
        <v>121</v>
      </c>
      <c r="AE28" s="12">
        <v>316.5</v>
      </c>
      <c r="AF28" s="12">
        <v>396.25</v>
      </c>
      <c r="AG28" s="12">
        <v>243.5</v>
      </c>
      <c r="AH28" s="12">
        <v>348.25</v>
      </c>
      <c r="AI28" s="12">
        <v>190.5</v>
      </c>
      <c r="AJ28" s="12">
        <v>70.75</v>
      </c>
      <c r="AK28" s="12">
        <v>137.75</v>
      </c>
      <c r="AL28" s="12">
        <v>686</v>
      </c>
      <c r="AM28" s="12">
        <v>82</v>
      </c>
      <c r="AN28" s="12">
        <v>185.5</v>
      </c>
      <c r="AO28" s="12">
        <v>48.75</v>
      </c>
      <c r="AP28" s="12">
        <v>47.5</v>
      </c>
      <c r="AQ28" s="12">
        <v>405.5</v>
      </c>
      <c r="AR28" s="12">
        <v>157</v>
      </c>
      <c r="AS28" s="13">
        <v>9001.25</v>
      </c>
      <c r="AT28" s="14"/>
      <c r="AV28" s="9" t="s">
        <v>58</v>
      </c>
      <c r="AW28" s="15">
        <f>AW18+BC12</f>
        <v>8524.25</v>
      </c>
      <c r="AX28" s="9">
        <f>AX18+BC13</f>
        <v>662.25</v>
      </c>
      <c r="AY28" s="9">
        <f>AY18+BC14</f>
        <v>3485.75</v>
      </c>
      <c r="AZ28" s="9">
        <f>AZ18+BC15</f>
        <v>1060.5</v>
      </c>
      <c r="BA28" s="9">
        <f>BA18+BC16</f>
        <v>1314.5</v>
      </c>
      <c r="BB28" s="9">
        <f>SUM(BB18,BC17)</f>
        <v>1232.25</v>
      </c>
      <c r="BC28" s="9">
        <f>BC18</f>
        <v>856.75</v>
      </c>
      <c r="BD28" s="9">
        <f>SUM(AW22:BC28)</f>
        <v>145701.5</v>
      </c>
    </row>
    <row r="29" spans="1:56">
      <c r="A29" s="1" t="s">
        <v>26</v>
      </c>
      <c r="B29" s="12">
        <v>64</v>
      </c>
      <c r="C29" s="12">
        <v>148.5</v>
      </c>
      <c r="D29" s="12">
        <v>106.75</v>
      </c>
      <c r="E29" s="12">
        <v>155.5</v>
      </c>
      <c r="F29" s="12">
        <v>284.75</v>
      </c>
      <c r="G29" s="12">
        <v>124.75</v>
      </c>
      <c r="H29" s="12">
        <v>229</v>
      </c>
      <c r="I29" s="12">
        <v>120.75</v>
      </c>
      <c r="J29" s="12">
        <v>248.25</v>
      </c>
      <c r="K29" s="12">
        <v>210.25</v>
      </c>
      <c r="L29" s="12">
        <v>171.25</v>
      </c>
      <c r="M29" s="12">
        <v>196.75</v>
      </c>
      <c r="N29" s="12">
        <v>116.75</v>
      </c>
      <c r="O29" s="12">
        <v>109.25</v>
      </c>
      <c r="P29" s="12">
        <v>44.25</v>
      </c>
      <c r="Q29" s="12">
        <v>46.25</v>
      </c>
      <c r="R29" s="12">
        <v>76</v>
      </c>
      <c r="S29" s="12">
        <v>164</v>
      </c>
      <c r="T29" s="12">
        <v>91.75</v>
      </c>
      <c r="U29" s="12">
        <v>117</v>
      </c>
      <c r="V29" s="12">
        <v>173.25</v>
      </c>
      <c r="W29" s="12">
        <v>85.5</v>
      </c>
      <c r="X29" s="12">
        <v>91.75</v>
      </c>
      <c r="Y29" s="12">
        <v>199.75</v>
      </c>
      <c r="Z29" s="12">
        <v>212.25</v>
      </c>
      <c r="AA29" s="12">
        <v>34.25</v>
      </c>
      <c r="AB29" s="12">
        <v>31.25</v>
      </c>
      <c r="AC29" s="12">
        <v>63.5</v>
      </c>
      <c r="AD29" s="12">
        <v>96.75</v>
      </c>
      <c r="AE29" s="12">
        <v>347.75</v>
      </c>
      <c r="AF29" s="12">
        <v>424.25</v>
      </c>
      <c r="AG29" s="12">
        <v>364.5</v>
      </c>
      <c r="AH29" s="12">
        <v>1125.75</v>
      </c>
      <c r="AI29" s="12">
        <v>194.5</v>
      </c>
      <c r="AJ29" s="12">
        <v>86.75</v>
      </c>
      <c r="AK29" s="12">
        <v>64.5</v>
      </c>
      <c r="AL29" s="12">
        <v>251.25</v>
      </c>
      <c r="AM29" s="12">
        <v>49.25</v>
      </c>
      <c r="AN29" s="12">
        <v>116.25</v>
      </c>
      <c r="AO29" s="12">
        <v>52.5</v>
      </c>
      <c r="AP29" s="12">
        <v>41.25</v>
      </c>
      <c r="AQ29" s="12">
        <v>333</v>
      </c>
      <c r="AR29" s="12">
        <v>111.25</v>
      </c>
      <c r="AS29" s="13">
        <v>7376.75</v>
      </c>
      <c r="AT29" s="14"/>
      <c r="AW29" s="15"/>
    </row>
    <row r="30" spans="1:56">
      <c r="A30" s="1" t="s">
        <v>27</v>
      </c>
      <c r="B30" s="12">
        <v>141</v>
      </c>
      <c r="C30" s="12">
        <v>329.25</v>
      </c>
      <c r="D30" s="12">
        <v>193</v>
      </c>
      <c r="E30" s="12">
        <v>255</v>
      </c>
      <c r="F30" s="12">
        <v>785.25</v>
      </c>
      <c r="G30" s="12">
        <v>241.75</v>
      </c>
      <c r="H30" s="12">
        <v>421.75</v>
      </c>
      <c r="I30" s="12">
        <v>237.75</v>
      </c>
      <c r="J30" s="12">
        <v>413.5</v>
      </c>
      <c r="K30" s="12">
        <v>419.25</v>
      </c>
      <c r="L30" s="12">
        <v>409.75</v>
      </c>
      <c r="M30" s="12">
        <v>528.5</v>
      </c>
      <c r="N30" s="12">
        <v>241.5</v>
      </c>
      <c r="O30" s="12">
        <v>231.75</v>
      </c>
      <c r="P30" s="12">
        <v>127</v>
      </c>
      <c r="Q30" s="12">
        <v>90</v>
      </c>
      <c r="R30" s="12">
        <v>154</v>
      </c>
      <c r="S30" s="12">
        <v>342</v>
      </c>
      <c r="T30" s="12">
        <v>152.75</v>
      </c>
      <c r="U30" s="12">
        <v>237.5</v>
      </c>
      <c r="V30" s="12">
        <v>313.25</v>
      </c>
      <c r="W30" s="12">
        <v>158.5</v>
      </c>
      <c r="X30" s="12">
        <v>142.25</v>
      </c>
      <c r="Y30" s="12">
        <v>369.75</v>
      </c>
      <c r="Z30" s="12">
        <v>499.5</v>
      </c>
      <c r="AA30" s="12">
        <v>232</v>
      </c>
      <c r="AB30" s="12">
        <v>51.75</v>
      </c>
      <c r="AC30" s="12">
        <v>133.5</v>
      </c>
      <c r="AD30" s="12">
        <v>219.75</v>
      </c>
      <c r="AE30" s="12">
        <v>1142</v>
      </c>
      <c r="AF30" s="12">
        <v>1459.75</v>
      </c>
      <c r="AG30" s="12">
        <v>815.75</v>
      </c>
      <c r="AH30" s="12">
        <v>1608.25</v>
      </c>
      <c r="AI30" s="12">
        <v>706.5</v>
      </c>
      <c r="AJ30" s="12">
        <v>270.5</v>
      </c>
      <c r="AK30" s="12">
        <v>153</v>
      </c>
      <c r="AL30" s="12">
        <v>617.75</v>
      </c>
      <c r="AM30" s="12">
        <v>83.5</v>
      </c>
      <c r="AN30" s="12">
        <v>242</v>
      </c>
      <c r="AO30" s="12">
        <v>204.25</v>
      </c>
      <c r="AP30" s="12">
        <v>193.25</v>
      </c>
      <c r="AQ30" s="12">
        <v>1338.75</v>
      </c>
      <c r="AR30" s="12">
        <v>415</v>
      </c>
      <c r="AS30" s="13">
        <v>17322.75</v>
      </c>
      <c r="AT30" s="14"/>
      <c r="AW30" s="15"/>
    </row>
    <row r="31" spans="1:56">
      <c r="A31" s="1" t="s">
        <v>28</v>
      </c>
      <c r="B31" s="12">
        <v>71.75</v>
      </c>
      <c r="C31" s="12">
        <v>134.75</v>
      </c>
      <c r="D31" s="12">
        <v>127.5</v>
      </c>
      <c r="E31" s="12">
        <v>174.5</v>
      </c>
      <c r="F31" s="12">
        <v>378.75</v>
      </c>
      <c r="G31" s="12">
        <v>183.5</v>
      </c>
      <c r="H31" s="12">
        <v>314.75</v>
      </c>
      <c r="I31" s="12">
        <v>181</v>
      </c>
      <c r="J31" s="12">
        <v>191.75</v>
      </c>
      <c r="K31" s="12">
        <v>230.5</v>
      </c>
      <c r="L31" s="12">
        <v>213.75</v>
      </c>
      <c r="M31" s="12">
        <v>225.5</v>
      </c>
      <c r="N31" s="12">
        <v>90.75</v>
      </c>
      <c r="O31" s="12">
        <v>103.25</v>
      </c>
      <c r="P31" s="12">
        <v>49</v>
      </c>
      <c r="Q31" s="12">
        <v>47.25</v>
      </c>
      <c r="R31" s="12">
        <v>51.75</v>
      </c>
      <c r="S31" s="12">
        <v>131.75</v>
      </c>
      <c r="T31" s="12">
        <v>80.75</v>
      </c>
      <c r="U31" s="12">
        <v>109</v>
      </c>
      <c r="V31" s="12">
        <v>142.25</v>
      </c>
      <c r="W31" s="12">
        <v>83.75</v>
      </c>
      <c r="X31" s="12">
        <v>74.75</v>
      </c>
      <c r="Y31" s="12">
        <v>244.75</v>
      </c>
      <c r="Z31" s="12">
        <v>239.75</v>
      </c>
      <c r="AA31" s="12">
        <v>107.25</v>
      </c>
      <c r="AB31" s="12">
        <v>74</v>
      </c>
      <c r="AC31" s="12">
        <v>220.25</v>
      </c>
      <c r="AD31" s="12">
        <v>97</v>
      </c>
      <c r="AE31" s="12">
        <v>641.75</v>
      </c>
      <c r="AF31" s="12">
        <v>747.25</v>
      </c>
      <c r="AG31" s="12">
        <v>366.25</v>
      </c>
      <c r="AH31" s="12">
        <v>685.5</v>
      </c>
      <c r="AI31" s="12">
        <v>291.75</v>
      </c>
      <c r="AJ31" s="12">
        <v>141.25</v>
      </c>
      <c r="AK31" s="12">
        <v>70.75</v>
      </c>
      <c r="AL31" s="12">
        <v>207.25</v>
      </c>
      <c r="AM31" s="12">
        <v>36.25</v>
      </c>
      <c r="AN31" s="12">
        <v>86.25</v>
      </c>
      <c r="AO31" s="12">
        <v>78.75</v>
      </c>
      <c r="AP31" s="12">
        <v>109</v>
      </c>
      <c r="AQ31" s="12">
        <v>616</v>
      </c>
      <c r="AR31" s="12">
        <v>225</v>
      </c>
      <c r="AS31" s="13">
        <v>8678.25</v>
      </c>
      <c r="AT31" s="14"/>
      <c r="AW31" s="15"/>
    </row>
    <row r="32" spans="1:56">
      <c r="A32" s="1">
        <v>16</v>
      </c>
      <c r="B32" s="12">
        <v>47.75</v>
      </c>
      <c r="C32" s="12">
        <v>51.25</v>
      </c>
      <c r="D32" s="12">
        <v>32.5</v>
      </c>
      <c r="E32" s="12">
        <v>65.5</v>
      </c>
      <c r="F32" s="12">
        <v>146</v>
      </c>
      <c r="G32" s="12">
        <v>92</v>
      </c>
      <c r="H32" s="12">
        <v>130.75</v>
      </c>
      <c r="I32" s="12">
        <v>87</v>
      </c>
      <c r="J32" s="12">
        <v>76.25</v>
      </c>
      <c r="K32" s="12">
        <v>77.25</v>
      </c>
      <c r="L32" s="12">
        <v>114</v>
      </c>
      <c r="M32" s="12">
        <v>112.25</v>
      </c>
      <c r="N32" s="12">
        <v>25.5</v>
      </c>
      <c r="O32" s="12">
        <v>24</v>
      </c>
      <c r="P32" s="12">
        <v>19.75</v>
      </c>
      <c r="Q32" s="12">
        <v>17</v>
      </c>
      <c r="R32" s="12">
        <v>18.5</v>
      </c>
      <c r="S32" s="12">
        <v>36</v>
      </c>
      <c r="T32" s="12">
        <v>26.75</v>
      </c>
      <c r="U32" s="12">
        <v>21</v>
      </c>
      <c r="V32" s="12">
        <v>28.5</v>
      </c>
      <c r="W32" s="12">
        <v>21.25</v>
      </c>
      <c r="X32" s="12">
        <v>14.5</v>
      </c>
      <c r="Y32" s="12">
        <v>95</v>
      </c>
      <c r="Z32" s="12">
        <v>93.5</v>
      </c>
      <c r="AA32" s="12">
        <v>314.25</v>
      </c>
      <c r="AB32" s="12">
        <v>257.5</v>
      </c>
      <c r="AC32" s="12">
        <v>1285.75</v>
      </c>
      <c r="AD32" s="12">
        <v>713.75</v>
      </c>
      <c r="AE32" s="12">
        <v>46.5</v>
      </c>
      <c r="AF32" s="12">
        <v>222.75</v>
      </c>
      <c r="AG32" s="12">
        <v>182</v>
      </c>
      <c r="AH32" s="12">
        <v>443.75</v>
      </c>
      <c r="AI32" s="12">
        <v>151</v>
      </c>
      <c r="AJ32" s="12">
        <v>70</v>
      </c>
      <c r="AK32" s="12">
        <v>15.75</v>
      </c>
      <c r="AL32" s="12">
        <v>39.5</v>
      </c>
      <c r="AM32" s="12">
        <v>5.25</v>
      </c>
      <c r="AN32" s="12">
        <v>34.75</v>
      </c>
      <c r="AO32" s="12">
        <v>35</v>
      </c>
      <c r="AP32" s="12">
        <v>59</v>
      </c>
      <c r="AQ32" s="12">
        <v>221</v>
      </c>
      <c r="AR32" s="12">
        <v>88.25</v>
      </c>
      <c r="AS32" s="13">
        <v>5659.5</v>
      </c>
      <c r="AT32" s="14"/>
      <c r="AW32" s="15"/>
    </row>
    <row r="33" spans="1:49">
      <c r="A33" s="1">
        <v>24</v>
      </c>
      <c r="B33" s="12">
        <v>67.75</v>
      </c>
      <c r="C33" s="12">
        <v>74</v>
      </c>
      <c r="D33" s="12">
        <v>29.25</v>
      </c>
      <c r="E33" s="12">
        <v>58</v>
      </c>
      <c r="F33" s="12">
        <v>135</v>
      </c>
      <c r="G33" s="12">
        <v>75</v>
      </c>
      <c r="H33" s="12">
        <v>121.5</v>
      </c>
      <c r="I33" s="12">
        <v>67.5</v>
      </c>
      <c r="J33" s="12">
        <v>66</v>
      </c>
      <c r="K33" s="12">
        <v>89</v>
      </c>
      <c r="L33" s="12">
        <v>119.5</v>
      </c>
      <c r="M33" s="12">
        <v>106.75</v>
      </c>
      <c r="N33" s="12">
        <v>26.75</v>
      </c>
      <c r="O33" s="12">
        <v>28</v>
      </c>
      <c r="P33" s="12">
        <v>18</v>
      </c>
      <c r="Q33" s="12">
        <v>14.25</v>
      </c>
      <c r="R33" s="12">
        <v>13</v>
      </c>
      <c r="S33" s="12">
        <v>19.75</v>
      </c>
      <c r="T33" s="12">
        <v>38.25</v>
      </c>
      <c r="U33" s="12">
        <v>19</v>
      </c>
      <c r="V33" s="12">
        <v>24</v>
      </c>
      <c r="W33" s="12">
        <v>19</v>
      </c>
      <c r="X33" s="12">
        <v>11</v>
      </c>
      <c r="Y33" s="12">
        <v>76</v>
      </c>
      <c r="Z33" s="12">
        <v>65.25</v>
      </c>
      <c r="AA33" s="12">
        <v>407</v>
      </c>
      <c r="AB33" s="12">
        <v>291.75</v>
      </c>
      <c r="AC33" s="12">
        <v>1664</v>
      </c>
      <c r="AD33" s="12">
        <v>791</v>
      </c>
      <c r="AE33" s="12">
        <v>210.5</v>
      </c>
      <c r="AF33" s="12">
        <v>64.5</v>
      </c>
      <c r="AG33" s="12">
        <v>172.25</v>
      </c>
      <c r="AH33" s="12">
        <v>415</v>
      </c>
      <c r="AI33" s="12">
        <v>156</v>
      </c>
      <c r="AJ33" s="12">
        <v>90.75</v>
      </c>
      <c r="AK33" s="12">
        <v>16.5</v>
      </c>
      <c r="AL33" s="12">
        <v>37.5</v>
      </c>
      <c r="AM33" s="12">
        <v>9</v>
      </c>
      <c r="AN33" s="12">
        <v>53</v>
      </c>
      <c r="AO33" s="12">
        <v>38</v>
      </c>
      <c r="AP33" s="12">
        <v>103.75</v>
      </c>
      <c r="AQ33" s="12">
        <v>220</v>
      </c>
      <c r="AR33" s="12">
        <v>77.5</v>
      </c>
      <c r="AS33" s="13">
        <v>6199.5</v>
      </c>
      <c r="AT33" s="14"/>
      <c r="AW33" s="15"/>
    </row>
    <row r="34" spans="1:49">
      <c r="A34" s="1" t="s">
        <v>29</v>
      </c>
      <c r="B34" s="12">
        <v>21.25</v>
      </c>
      <c r="C34" s="12">
        <v>24</v>
      </c>
      <c r="D34" s="12">
        <v>13</v>
      </c>
      <c r="E34" s="12">
        <v>17</v>
      </c>
      <c r="F34" s="12">
        <v>46</v>
      </c>
      <c r="G34" s="12">
        <v>16.75</v>
      </c>
      <c r="H34" s="12">
        <v>26.75</v>
      </c>
      <c r="I34" s="12">
        <v>18</v>
      </c>
      <c r="J34" s="12">
        <v>26</v>
      </c>
      <c r="K34" s="12">
        <v>27</v>
      </c>
      <c r="L34" s="12">
        <v>34.5</v>
      </c>
      <c r="M34" s="12">
        <v>65.25</v>
      </c>
      <c r="N34" s="12">
        <v>12.25</v>
      </c>
      <c r="O34" s="12">
        <v>12</v>
      </c>
      <c r="P34" s="12">
        <v>8.25</v>
      </c>
      <c r="Q34" s="12">
        <v>5</v>
      </c>
      <c r="R34" s="12">
        <v>8.25</v>
      </c>
      <c r="S34" s="12">
        <v>15.5</v>
      </c>
      <c r="T34" s="12">
        <v>17.75</v>
      </c>
      <c r="U34" s="12">
        <v>15</v>
      </c>
      <c r="V34" s="12">
        <v>19.5</v>
      </c>
      <c r="W34" s="12">
        <v>14.25</v>
      </c>
      <c r="X34" s="12">
        <v>6.25</v>
      </c>
      <c r="Y34" s="12">
        <v>30.75</v>
      </c>
      <c r="Z34" s="12">
        <v>26.25</v>
      </c>
      <c r="AA34" s="12">
        <v>238.5</v>
      </c>
      <c r="AB34" s="12">
        <v>182</v>
      </c>
      <c r="AC34" s="12">
        <v>1073.75</v>
      </c>
      <c r="AD34" s="12">
        <v>337</v>
      </c>
      <c r="AE34" s="12">
        <v>175.5</v>
      </c>
      <c r="AF34" s="12">
        <v>164.25</v>
      </c>
      <c r="AG34" s="12">
        <v>30.75</v>
      </c>
      <c r="AH34" s="12">
        <v>76.75</v>
      </c>
      <c r="AI34" s="12">
        <v>37.5</v>
      </c>
      <c r="AJ34" s="12">
        <v>35.5</v>
      </c>
      <c r="AK34" s="12">
        <v>10.5</v>
      </c>
      <c r="AL34" s="12">
        <v>24.75</v>
      </c>
      <c r="AM34" s="12">
        <v>8.75</v>
      </c>
      <c r="AN34" s="12">
        <v>31.5</v>
      </c>
      <c r="AO34" s="12">
        <v>18.25</v>
      </c>
      <c r="AP34" s="12">
        <v>45.5</v>
      </c>
      <c r="AQ34" s="12">
        <v>97.5</v>
      </c>
      <c r="AR34" s="12">
        <v>46.75</v>
      </c>
      <c r="AS34" s="13">
        <v>3161.5</v>
      </c>
      <c r="AT34" s="14"/>
      <c r="AW34" s="15"/>
    </row>
    <row r="35" spans="1:49">
      <c r="A35" s="1" t="s">
        <v>30</v>
      </c>
      <c r="B35" s="12">
        <v>32.5</v>
      </c>
      <c r="C35" s="12">
        <v>48.5</v>
      </c>
      <c r="D35" s="12">
        <v>17.5</v>
      </c>
      <c r="E35" s="12">
        <v>14</v>
      </c>
      <c r="F35" s="12">
        <v>47.75</v>
      </c>
      <c r="G35" s="12">
        <v>18</v>
      </c>
      <c r="H35" s="12">
        <v>25.5</v>
      </c>
      <c r="I35" s="12">
        <v>14.75</v>
      </c>
      <c r="J35" s="12">
        <v>29.75</v>
      </c>
      <c r="K35" s="12">
        <v>31.75</v>
      </c>
      <c r="L35" s="12">
        <v>56</v>
      </c>
      <c r="M35" s="12">
        <v>60.75</v>
      </c>
      <c r="N35" s="12">
        <v>19</v>
      </c>
      <c r="O35" s="12">
        <v>23.75</v>
      </c>
      <c r="P35" s="12">
        <v>15.5</v>
      </c>
      <c r="Q35" s="12">
        <v>11.25</v>
      </c>
      <c r="R35" s="12">
        <v>14</v>
      </c>
      <c r="S35" s="12">
        <v>24.25</v>
      </c>
      <c r="T35" s="12">
        <v>37.75</v>
      </c>
      <c r="U35" s="12">
        <v>28.75</v>
      </c>
      <c r="V35" s="12">
        <v>33.25</v>
      </c>
      <c r="W35" s="12">
        <v>12.25</v>
      </c>
      <c r="X35" s="12">
        <v>12.75</v>
      </c>
      <c r="Y35" s="12">
        <v>18.5</v>
      </c>
      <c r="Z35" s="12">
        <v>35.5</v>
      </c>
      <c r="AA35" s="12">
        <v>346.5</v>
      </c>
      <c r="AB35" s="12">
        <v>342</v>
      </c>
      <c r="AC35" s="12">
        <v>2450</v>
      </c>
      <c r="AD35" s="12">
        <v>600.5</v>
      </c>
      <c r="AE35" s="12">
        <v>404.5</v>
      </c>
      <c r="AF35" s="12">
        <v>394.5</v>
      </c>
      <c r="AG35" s="12">
        <v>75.5</v>
      </c>
      <c r="AH35" s="12">
        <v>43</v>
      </c>
      <c r="AI35" s="12">
        <v>57.75</v>
      </c>
      <c r="AJ35" s="12">
        <v>75.25</v>
      </c>
      <c r="AK35" s="12">
        <v>10</v>
      </c>
      <c r="AL35" s="12">
        <v>86</v>
      </c>
      <c r="AM35" s="12">
        <v>14</v>
      </c>
      <c r="AN35" s="12">
        <v>57.25</v>
      </c>
      <c r="AO35" s="12">
        <v>32.5</v>
      </c>
      <c r="AP35" s="12">
        <v>92.75</v>
      </c>
      <c r="AQ35" s="12">
        <v>116.5</v>
      </c>
      <c r="AR35" s="12">
        <v>72.25</v>
      </c>
      <c r="AS35" s="13">
        <v>5954</v>
      </c>
      <c r="AT35" s="14"/>
      <c r="AW35" s="15"/>
    </row>
    <row r="36" spans="1:49">
      <c r="A36" s="1" t="s">
        <v>31</v>
      </c>
      <c r="B36" s="12">
        <v>30.25</v>
      </c>
      <c r="C36" s="12">
        <v>43.5</v>
      </c>
      <c r="D36" s="12">
        <v>12.5</v>
      </c>
      <c r="E36" s="12">
        <v>13.25</v>
      </c>
      <c r="F36" s="12">
        <v>71.75</v>
      </c>
      <c r="G36" s="12">
        <v>15</v>
      </c>
      <c r="H36" s="12">
        <v>30</v>
      </c>
      <c r="I36" s="12">
        <v>15.25</v>
      </c>
      <c r="J36" s="12">
        <v>32</v>
      </c>
      <c r="K36" s="12">
        <v>21</v>
      </c>
      <c r="L36" s="12">
        <v>34.75</v>
      </c>
      <c r="M36" s="12">
        <v>81.75</v>
      </c>
      <c r="N36" s="12">
        <v>17.75</v>
      </c>
      <c r="O36" s="12">
        <v>20</v>
      </c>
      <c r="P36" s="12">
        <v>14</v>
      </c>
      <c r="Q36" s="12">
        <v>16</v>
      </c>
      <c r="R36" s="12">
        <v>13.5</v>
      </c>
      <c r="S36" s="12">
        <v>33</v>
      </c>
      <c r="T36" s="12">
        <v>32.5</v>
      </c>
      <c r="U36" s="12">
        <v>19.25</v>
      </c>
      <c r="V36" s="12">
        <v>30</v>
      </c>
      <c r="W36" s="12">
        <v>14.75</v>
      </c>
      <c r="X36" s="12">
        <v>12.5</v>
      </c>
      <c r="Y36" s="12">
        <v>21</v>
      </c>
      <c r="Z36" s="12">
        <v>24.5</v>
      </c>
      <c r="AA36" s="12">
        <v>181.25</v>
      </c>
      <c r="AB36" s="12">
        <v>156.75</v>
      </c>
      <c r="AC36" s="12">
        <v>795.75</v>
      </c>
      <c r="AD36" s="12">
        <v>301</v>
      </c>
      <c r="AE36" s="12">
        <v>152.5</v>
      </c>
      <c r="AF36" s="12">
        <v>169.75</v>
      </c>
      <c r="AG36" s="12">
        <v>44.5</v>
      </c>
      <c r="AH36" s="12">
        <v>77.25</v>
      </c>
      <c r="AI36" s="12">
        <v>12.25</v>
      </c>
      <c r="AJ36" s="12">
        <v>33.25</v>
      </c>
      <c r="AK36" s="12">
        <v>9.25</v>
      </c>
      <c r="AL36" s="12">
        <v>63.5</v>
      </c>
      <c r="AM36" s="12">
        <v>11</v>
      </c>
      <c r="AN36" s="12">
        <v>47.75</v>
      </c>
      <c r="AO36" s="12">
        <v>24.25</v>
      </c>
      <c r="AP36" s="12">
        <v>79</v>
      </c>
      <c r="AQ36" s="12">
        <v>201.25</v>
      </c>
      <c r="AR36" s="12">
        <v>79</v>
      </c>
      <c r="AS36" s="13">
        <v>3109</v>
      </c>
      <c r="AT36" s="14"/>
      <c r="AW36" s="15"/>
    </row>
    <row r="37" spans="1:49">
      <c r="A37" s="1" t="s">
        <v>32</v>
      </c>
      <c r="B37" s="12">
        <v>7</v>
      </c>
      <c r="C37" s="12">
        <v>16.75</v>
      </c>
      <c r="D37" s="12">
        <v>5.25</v>
      </c>
      <c r="E37" s="12">
        <v>5</v>
      </c>
      <c r="F37" s="12">
        <v>12.75</v>
      </c>
      <c r="G37" s="12">
        <v>5.25</v>
      </c>
      <c r="H37" s="12">
        <v>7.5</v>
      </c>
      <c r="I37" s="12">
        <v>6.25</v>
      </c>
      <c r="J37" s="12">
        <v>14.75</v>
      </c>
      <c r="K37" s="12">
        <v>6.75</v>
      </c>
      <c r="L37" s="12">
        <v>10.5</v>
      </c>
      <c r="M37" s="12">
        <v>15</v>
      </c>
      <c r="N37" s="12">
        <v>7</v>
      </c>
      <c r="O37" s="12">
        <v>15.5</v>
      </c>
      <c r="P37" s="12">
        <v>5.25</v>
      </c>
      <c r="Q37" s="12">
        <v>5</v>
      </c>
      <c r="R37" s="12">
        <v>6.5</v>
      </c>
      <c r="S37" s="12">
        <v>6.25</v>
      </c>
      <c r="T37" s="12">
        <v>10</v>
      </c>
      <c r="U37" s="12">
        <v>6.25</v>
      </c>
      <c r="V37" s="12">
        <v>7.75</v>
      </c>
      <c r="W37" s="12">
        <v>2.5</v>
      </c>
      <c r="X37" s="12">
        <v>4.25</v>
      </c>
      <c r="Y37" s="12">
        <v>3.75</v>
      </c>
      <c r="Z37" s="12">
        <v>6.25</v>
      </c>
      <c r="AA37" s="12">
        <v>76</v>
      </c>
      <c r="AB37" s="12">
        <v>64</v>
      </c>
      <c r="AC37" s="12">
        <v>333.5</v>
      </c>
      <c r="AD37" s="12">
        <v>132.75</v>
      </c>
      <c r="AE37" s="12">
        <v>73.5</v>
      </c>
      <c r="AF37" s="12">
        <v>88.25</v>
      </c>
      <c r="AG37" s="12">
        <v>36</v>
      </c>
      <c r="AH37" s="12">
        <v>84.25</v>
      </c>
      <c r="AI37" s="12">
        <v>33.25</v>
      </c>
      <c r="AJ37" s="12">
        <v>6.25</v>
      </c>
      <c r="AK37" s="12">
        <v>1.75</v>
      </c>
      <c r="AL37" s="12">
        <v>11.25</v>
      </c>
      <c r="AM37" s="12">
        <v>5</v>
      </c>
      <c r="AN37" s="12">
        <v>19.5</v>
      </c>
      <c r="AO37" s="12">
        <v>9.5</v>
      </c>
      <c r="AP37" s="12">
        <v>27.5</v>
      </c>
      <c r="AQ37" s="12">
        <v>113.75</v>
      </c>
      <c r="AR37" s="12">
        <v>26.75</v>
      </c>
      <c r="AS37" s="13">
        <v>1341.75</v>
      </c>
      <c r="AT37" s="14"/>
      <c r="AW37" s="15"/>
    </row>
    <row r="38" spans="1:49">
      <c r="A38" s="1" t="s">
        <v>33</v>
      </c>
      <c r="B38" s="12">
        <v>4.25</v>
      </c>
      <c r="C38" s="12">
        <v>7.25</v>
      </c>
      <c r="D38" s="12">
        <v>6</v>
      </c>
      <c r="E38" s="12">
        <v>5.75</v>
      </c>
      <c r="F38" s="12">
        <v>22.5</v>
      </c>
      <c r="G38" s="12">
        <v>6.5</v>
      </c>
      <c r="H38" s="12">
        <v>8.5</v>
      </c>
      <c r="I38" s="12">
        <v>10</v>
      </c>
      <c r="J38" s="12">
        <v>13.25</v>
      </c>
      <c r="K38" s="12">
        <v>44.75</v>
      </c>
      <c r="L38" s="12">
        <v>37.25</v>
      </c>
      <c r="M38" s="12">
        <v>168.75</v>
      </c>
      <c r="N38" s="12">
        <v>28.5</v>
      </c>
      <c r="O38" s="12">
        <v>51.75</v>
      </c>
      <c r="P38" s="12">
        <v>12.25</v>
      </c>
      <c r="Q38" s="12">
        <v>9.5</v>
      </c>
      <c r="R38" s="12">
        <v>8.5</v>
      </c>
      <c r="S38" s="12">
        <v>16.75</v>
      </c>
      <c r="T38" s="12">
        <v>2.25</v>
      </c>
      <c r="U38" s="12">
        <v>2</v>
      </c>
      <c r="V38" s="12">
        <v>1.25</v>
      </c>
      <c r="W38" s="12">
        <v>2.75</v>
      </c>
      <c r="X38" s="12">
        <v>1</v>
      </c>
      <c r="Y38" s="12">
        <v>4.5</v>
      </c>
      <c r="Z38" s="12">
        <v>6.75</v>
      </c>
      <c r="AA38" s="12">
        <v>122.5</v>
      </c>
      <c r="AB38" s="12">
        <v>68.75</v>
      </c>
      <c r="AC38" s="12">
        <v>187</v>
      </c>
      <c r="AD38" s="12">
        <v>75.75</v>
      </c>
      <c r="AE38" s="12">
        <v>18</v>
      </c>
      <c r="AF38" s="12">
        <v>15.25</v>
      </c>
      <c r="AG38" s="12">
        <v>12.25</v>
      </c>
      <c r="AH38" s="12">
        <v>10.75</v>
      </c>
      <c r="AI38" s="12">
        <v>11.5</v>
      </c>
      <c r="AJ38" s="12">
        <v>1.5</v>
      </c>
      <c r="AK38" s="12">
        <v>3.25</v>
      </c>
      <c r="AL38" s="12">
        <v>67</v>
      </c>
      <c r="AM38" s="12">
        <v>2</v>
      </c>
      <c r="AN38" s="12">
        <v>4.5</v>
      </c>
      <c r="AO38" s="12">
        <v>1.75</v>
      </c>
      <c r="AP38" s="12">
        <v>3.5</v>
      </c>
      <c r="AQ38" s="12">
        <v>18</v>
      </c>
      <c r="AR38" s="12">
        <v>5.25</v>
      </c>
      <c r="AS38" s="13">
        <v>1111</v>
      </c>
      <c r="AT38" s="14"/>
      <c r="AW38" s="15"/>
    </row>
    <row r="39" spans="1:49">
      <c r="A39" s="1" t="s">
        <v>34</v>
      </c>
      <c r="B39" s="12">
        <v>13.25</v>
      </c>
      <c r="C39" s="12">
        <v>15.75</v>
      </c>
      <c r="D39" s="12">
        <v>7.75</v>
      </c>
      <c r="E39" s="12">
        <v>14.5</v>
      </c>
      <c r="F39" s="12">
        <v>80.25</v>
      </c>
      <c r="G39" s="12">
        <v>13.75</v>
      </c>
      <c r="H39" s="12">
        <v>22</v>
      </c>
      <c r="I39" s="12">
        <v>14.5</v>
      </c>
      <c r="J39" s="12">
        <v>24</v>
      </c>
      <c r="K39" s="12">
        <v>62</v>
      </c>
      <c r="L39" s="12">
        <v>73.25</v>
      </c>
      <c r="M39" s="12">
        <v>1004.5</v>
      </c>
      <c r="N39" s="12">
        <v>43.75</v>
      </c>
      <c r="O39" s="12">
        <v>148.5</v>
      </c>
      <c r="P39" s="12">
        <v>35.5</v>
      </c>
      <c r="Q39" s="12">
        <v>27.25</v>
      </c>
      <c r="R39" s="12">
        <v>30.5</v>
      </c>
      <c r="S39" s="12">
        <v>50.5</v>
      </c>
      <c r="T39" s="12">
        <v>6.75</v>
      </c>
      <c r="U39" s="12">
        <v>4.75</v>
      </c>
      <c r="V39" s="12">
        <v>4.5</v>
      </c>
      <c r="W39" s="12">
        <v>3.25</v>
      </c>
      <c r="X39" s="12">
        <v>1.75</v>
      </c>
      <c r="Y39" s="12">
        <v>11.25</v>
      </c>
      <c r="Z39" s="12">
        <v>10.75</v>
      </c>
      <c r="AA39" s="12">
        <v>595.5</v>
      </c>
      <c r="AB39" s="12">
        <v>280.25</v>
      </c>
      <c r="AC39" s="12">
        <v>734.25</v>
      </c>
      <c r="AD39" s="12">
        <v>225.5</v>
      </c>
      <c r="AE39" s="12">
        <v>50.75</v>
      </c>
      <c r="AF39" s="12">
        <v>36.25</v>
      </c>
      <c r="AG39" s="12">
        <v>26</v>
      </c>
      <c r="AH39" s="12">
        <v>83.25</v>
      </c>
      <c r="AI39" s="12">
        <v>58.5</v>
      </c>
      <c r="AJ39" s="12">
        <v>12.75</v>
      </c>
      <c r="AK39" s="12">
        <v>68.25</v>
      </c>
      <c r="AL39" s="12">
        <v>17.75</v>
      </c>
      <c r="AM39" s="12">
        <v>4.25</v>
      </c>
      <c r="AN39" s="12">
        <v>12.25</v>
      </c>
      <c r="AO39" s="12">
        <v>11.25</v>
      </c>
      <c r="AP39" s="12">
        <v>13</v>
      </c>
      <c r="AQ39" s="12">
        <v>138.5</v>
      </c>
      <c r="AR39" s="12">
        <v>18.5</v>
      </c>
      <c r="AS39" s="13">
        <v>4111.25</v>
      </c>
      <c r="AT39" s="14"/>
      <c r="AW39" s="15"/>
    </row>
    <row r="40" spans="1:49">
      <c r="A40" s="1" t="s">
        <v>35</v>
      </c>
      <c r="B40" s="12">
        <v>1</v>
      </c>
      <c r="C40" s="12">
        <v>2.75</v>
      </c>
      <c r="D40" s="12">
        <v>2.25</v>
      </c>
      <c r="E40" s="12">
        <v>1.25</v>
      </c>
      <c r="F40" s="12">
        <v>8.75</v>
      </c>
      <c r="G40" s="12">
        <v>2</v>
      </c>
      <c r="H40" s="12">
        <v>10.5</v>
      </c>
      <c r="I40" s="12">
        <v>4.75</v>
      </c>
      <c r="J40" s="12">
        <v>12.5</v>
      </c>
      <c r="K40" s="12">
        <v>5.25</v>
      </c>
      <c r="L40" s="12">
        <v>7</v>
      </c>
      <c r="M40" s="12">
        <v>66.5</v>
      </c>
      <c r="N40" s="12">
        <v>2.75</v>
      </c>
      <c r="O40" s="12">
        <v>4</v>
      </c>
      <c r="P40" s="12">
        <v>2.5</v>
      </c>
      <c r="Q40" s="12">
        <v>0.5</v>
      </c>
      <c r="R40" s="12">
        <v>1.5</v>
      </c>
      <c r="S40" s="12">
        <v>3.25</v>
      </c>
      <c r="T40" s="12">
        <v>19.25</v>
      </c>
      <c r="U40" s="12">
        <v>8.25</v>
      </c>
      <c r="V40" s="12">
        <v>21.25</v>
      </c>
      <c r="W40" s="12">
        <v>6.5</v>
      </c>
      <c r="X40" s="12">
        <v>3.25</v>
      </c>
      <c r="Y40" s="12">
        <v>12.25</v>
      </c>
      <c r="Z40" s="12">
        <v>2</v>
      </c>
      <c r="AA40" s="12">
        <v>76.75</v>
      </c>
      <c r="AB40" s="12">
        <v>42</v>
      </c>
      <c r="AC40" s="12">
        <v>81.75</v>
      </c>
      <c r="AD40" s="12">
        <v>34.25</v>
      </c>
      <c r="AE40" s="12">
        <v>6.25</v>
      </c>
      <c r="AF40" s="12">
        <v>8.75</v>
      </c>
      <c r="AG40" s="12">
        <v>4.25</v>
      </c>
      <c r="AH40" s="12">
        <v>14.5</v>
      </c>
      <c r="AI40" s="12">
        <v>10.25</v>
      </c>
      <c r="AJ40" s="12">
        <v>3.5</v>
      </c>
      <c r="AK40" s="12">
        <v>1</v>
      </c>
      <c r="AL40" s="12">
        <v>2</v>
      </c>
      <c r="AM40" s="12">
        <v>4.25</v>
      </c>
      <c r="AN40" s="12">
        <v>36</v>
      </c>
      <c r="AO40" s="12">
        <v>6</v>
      </c>
      <c r="AP40" s="12">
        <v>2.25</v>
      </c>
      <c r="AQ40" s="12">
        <v>22.75</v>
      </c>
      <c r="AR40" s="12">
        <v>4</v>
      </c>
      <c r="AS40" s="13">
        <v>572.25</v>
      </c>
      <c r="AT40" s="14"/>
      <c r="AW40" s="15"/>
    </row>
    <row r="41" spans="1:49">
      <c r="A41" s="1" t="s">
        <v>36</v>
      </c>
      <c r="B41" s="12">
        <v>32</v>
      </c>
      <c r="C41" s="12">
        <v>34.5</v>
      </c>
      <c r="D41" s="12">
        <v>7.75</v>
      </c>
      <c r="E41" s="12">
        <v>7</v>
      </c>
      <c r="F41" s="12">
        <v>19</v>
      </c>
      <c r="G41" s="12">
        <v>12.25</v>
      </c>
      <c r="H41" s="12">
        <v>84.75</v>
      </c>
      <c r="I41" s="12">
        <v>23</v>
      </c>
      <c r="J41" s="12">
        <v>55.75</v>
      </c>
      <c r="K41" s="12">
        <v>12.5</v>
      </c>
      <c r="L41" s="12">
        <v>56.5</v>
      </c>
      <c r="M41" s="12">
        <v>178.5</v>
      </c>
      <c r="N41" s="12">
        <v>29.75</v>
      </c>
      <c r="O41" s="12">
        <v>26.25</v>
      </c>
      <c r="P41" s="12">
        <v>25</v>
      </c>
      <c r="Q41" s="12">
        <v>18.5</v>
      </c>
      <c r="R41" s="12">
        <v>6.75</v>
      </c>
      <c r="S41" s="12">
        <v>28.5</v>
      </c>
      <c r="T41" s="12">
        <v>170</v>
      </c>
      <c r="U41" s="12">
        <v>55.75</v>
      </c>
      <c r="V41" s="12">
        <v>83.75</v>
      </c>
      <c r="W41" s="12">
        <v>20.75</v>
      </c>
      <c r="X41" s="12">
        <v>15.5</v>
      </c>
      <c r="Y41" s="12">
        <v>38.25</v>
      </c>
      <c r="Z41" s="12">
        <v>20</v>
      </c>
      <c r="AA41" s="12">
        <v>156.25</v>
      </c>
      <c r="AB41" s="12">
        <v>100.75</v>
      </c>
      <c r="AC41" s="12">
        <v>279</v>
      </c>
      <c r="AD41" s="12">
        <v>98</v>
      </c>
      <c r="AE41" s="12">
        <v>42.75</v>
      </c>
      <c r="AF41" s="12">
        <v>59.5</v>
      </c>
      <c r="AG41" s="12">
        <v>34.5</v>
      </c>
      <c r="AH41" s="12">
        <v>61.25</v>
      </c>
      <c r="AI41" s="12">
        <v>50.25</v>
      </c>
      <c r="AJ41" s="12">
        <v>18</v>
      </c>
      <c r="AK41" s="12">
        <v>6</v>
      </c>
      <c r="AL41" s="12">
        <v>13.75</v>
      </c>
      <c r="AM41" s="12">
        <v>40.25</v>
      </c>
      <c r="AN41" s="12">
        <v>15</v>
      </c>
      <c r="AO41" s="12">
        <v>15.5</v>
      </c>
      <c r="AP41" s="12">
        <v>17.75</v>
      </c>
      <c r="AQ41" s="12">
        <v>73</v>
      </c>
      <c r="AR41" s="12">
        <v>15.75</v>
      </c>
      <c r="AS41" s="13">
        <v>2159.5</v>
      </c>
      <c r="AT41" s="14"/>
      <c r="AW41" s="15"/>
    </row>
    <row r="42" spans="1:49">
      <c r="A42" s="1" t="s">
        <v>53</v>
      </c>
      <c r="B42" s="12">
        <v>8.75</v>
      </c>
      <c r="C42" s="12">
        <v>11.5</v>
      </c>
      <c r="D42" s="12">
        <v>2</v>
      </c>
      <c r="E42" s="12">
        <v>2.25</v>
      </c>
      <c r="F42" s="12">
        <v>11.5</v>
      </c>
      <c r="G42" s="12">
        <v>1.75</v>
      </c>
      <c r="H42" s="12">
        <v>6.5</v>
      </c>
      <c r="I42" s="12">
        <v>3.25</v>
      </c>
      <c r="J42" s="12">
        <v>11</v>
      </c>
      <c r="K42" s="12">
        <v>9</v>
      </c>
      <c r="L42" s="12">
        <v>9.5</v>
      </c>
      <c r="M42" s="12">
        <v>21.25</v>
      </c>
      <c r="N42" s="12">
        <v>4</v>
      </c>
      <c r="O42" s="12">
        <v>6.25</v>
      </c>
      <c r="P42" s="12">
        <v>3.75</v>
      </c>
      <c r="Q42" s="12">
        <v>2.75</v>
      </c>
      <c r="R42" s="12">
        <v>4</v>
      </c>
      <c r="S42" s="12">
        <v>7.25</v>
      </c>
      <c r="T42" s="12">
        <v>6</v>
      </c>
      <c r="U42" s="12">
        <v>7.5</v>
      </c>
      <c r="V42" s="12">
        <v>8.25</v>
      </c>
      <c r="W42" s="12">
        <v>1.75</v>
      </c>
      <c r="X42" s="12">
        <v>2</v>
      </c>
      <c r="Y42" s="12">
        <v>4</v>
      </c>
      <c r="Z42" s="12">
        <v>4.25</v>
      </c>
      <c r="AA42" s="12">
        <v>56.75</v>
      </c>
      <c r="AB42" s="12">
        <v>53</v>
      </c>
      <c r="AC42" s="12">
        <v>231.25</v>
      </c>
      <c r="AD42" s="12">
        <v>75.75</v>
      </c>
      <c r="AE42" s="12">
        <v>33.25</v>
      </c>
      <c r="AF42" s="12">
        <v>48</v>
      </c>
      <c r="AG42" s="12">
        <v>20</v>
      </c>
      <c r="AH42" s="12">
        <v>40.5</v>
      </c>
      <c r="AI42" s="12">
        <v>30.75</v>
      </c>
      <c r="AJ42" s="12">
        <v>7.75</v>
      </c>
      <c r="AK42" s="12">
        <v>1.25</v>
      </c>
      <c r="AL42" s="12">
        <v>15.25</v>
      </c>
      <c r="AM42" s="12">
        <v>2.75</v>
      </c>
      <c r="AN42" s="12">
        <v>14.5</v>
      </c>
      <c r="AO42" s="12">
        <v>5</v>
      </c>
      <c r="AP42" s="12">
        <v>21</v>
      </c>
      <c r="AQ42" s="12">
        <v>45.75</v>
      </c>
      <c r="AR42" s="12">
        <v>14.5</v>
      </c>
      <c r="AS42" s="13">
        <v>877</v>
      </c>
      <c r="AT42" s="14"/>
      <c r="AW42" s="15"/>
    </row>
    <row r="43" spans="1:49">
      <c r="A43" s="1" t="s">
        <v>54</v>
      </c>
      <c r="B43" s="12">
        <v>8.25</v>
      </c>
      <c r="C43" s="12">
        <v>10.25</v>
      </c>
      <c r="D43" s="12">
        <v>4.75</v>
      </c>
      <c r="E43" s="12">
        <v>2.25</v>
      </c>
      <c r="F43" s="12">
        <v>16.25</v>
      </c>
      <c r="G43" s="12">
        <v>4.5</v>
      </c>
      <c r="H43" s="12">
        <v>6.75</v>
      </c>
      <c r="I43" s="12">
        <v>3.5</v>
      </c>
      <c r="J43" s="12">
        <v>5.5</v>
      </c>
      <c r="K43" s="12">
        <v>5.25</v>
      </c>
      <c r="L43" s="12">
        <v>14</v>
      </c>
      <c r="M43" s="12">
        <v>20</v>
      </c>
      <c r="N43" s="12">
        <v>11.5</v>
      </c>
      <c r="O43" s="12">
        <v>7.25</v>
      </c>
      <c r="P43" s="12">
        <v>3.5</v>
      </c>
      <c r="Q43" s="12">
        <v>2.75</v>
      </c>
      <c r="R43" s="12">
        <v>2.75</v>
      </c>
      <c r="S43" s="12">
        <v>5</v>
      </c>
      <c r="T43" s="12">
        <v>5</v>
      </c>
      <c r="U43" s="12">
        <v>5.5</v>
      </c>
      <c r="V43" s="12">
        <v>6.5</v>
      </c>
      <c r="W43" s="12">
        <v>3.25</v>
      </c>
      <c r="X43" s="12">
        <v>1.75</v>
      </c>
      <c r="Y43" s="12">
        <v>4.25</v>
      </c>
      <c r="Z43" s="12">
        <v>9.75</v>
      </c>
      <c r="AA43" s="12">
        <v>51.75</v>
      </c>
      <c r="AB43" s="12">
        <v>37.25</v>
      </c>
      <c r="AC43" s="12">
        <v>218.5</v>
      </c>
      <c r="AD43" s="12">
        <v>109.5</v>
      </c>
      <c r="AE43" s="12">
        <v>73.25</v>
      </c>
      <c r="AF43" s="12">
        <v>111.75</v>
      </c>
      <c r="AG43" s="12">
        <v>40.5</v>
      </c>
      <c r="AH43" s="12">
        <v>106.5</v>
      </c>
      <c r="AI43" s="12">
        <v>80.75</v>
      </c>
      <c r="AJ43" s="12">
        <v>29.75</v>
      </c>
      <c r="AK43" s="12">
        <v>3.5</v>
      </c>
      <c r="AL43" s="12">
        <v>12.25</v>
      </c>
      <c r="AM43" s="12">
        <v>1</v>
      </c>
      <c r="AN43" s="12">
        <v>20</v>
      </c>
      <c r="AO43" s="12">
        <v>22.75</v>
      </c>
      <c r="AP43" s="12">
        <v>2.5</v>
      </c>
      <c r="AQ43" s="12">
        <v>74</v>
      </c>
      <c r="AR43" s="12">
        <v>14.75</v>
      </c>
      <c r="AS43" s="13">
        <v>1180.25</v>
      </c>
      <c r="AT43" s="14"/>
      <c r="AW43" s="15"/>
    </row>
    <row r="44" spans="1:49">
      <c r="A44" s="1" t="s">
        <v>55</v>
      </c>
      <c r="B44" s="12">
        <v>23.25</v>
      </c>
      <c r="C44" s="12">
        <v>42</v>
      </c>
      <c r="D44" s="12">
        <v>25.5</v>
      </c>
      <c r="E44" s="12">
        <v>36.75</v>
      </c>
      <c r="F44" s="12">
        <v>89</v>
      </c>
      <c r="G44" s="12">
        <v>23</v>
      </c>
      <c r="H44" s="12">
        <v>43.5</v>
      </c>
      <c r="I44" s="12">
        <v>18</v>
      </c>
      <c r="J44" s="12">
        <v>47.5</v>
      </c>
      <c r="K44" s="12">
        <v>18</v>
      </c>
      <c r="L44" s="12">
        <v>23</v>
      </c>
      <c r="M44" s="12">
        <v>53.5</v>
      </c>
      <c r="N44" s="12">
        <v>12.75</v>
      </c>
      <c r="O44" s="12">
        <v>11.25</v>
      </c>
      <c r="P44" s="12">
        <v>8.25</v>
      </c>
      <c r="Q44" s="12">
        <v>4.5</v>
      </c>
      <c r="R44" s="12">
        <v>6.25</v>
      </c>
      <c r="S44" s="12">
        <v>26</v>
      </c>
      <c r="T44" s="12">
        <v>32.75</v>
      </c>
      <c r="U44" s="12">
        <v>57.25</v>
      </c>
      <c r="V44" s="12">
        <v>89.5</v>
      </c>
      <c r="W44" s="12">
        <v>35.75</v>
      </c>
      <c r="X44" s="12">
        <v>34.75</v>
      </c>
      <c r="Y44" s="12">
        <v>57.75</v>
      </c>
      <c r="Z44" s="12">
        <v>29.75</v>
      </c>
      <c r="AA44" s="12">
        <v>371.5</v>
      </c>
      <c r="AB44" s="12">
        <v>287.25</v>
      </c>
      <c r="AC44" s="12">
        <v>1289.25</v>
      </c>
      <c r="AD44" s="12">
        <v>415.5</v>
      </c>
      <c r="AE44" s="12">
        <v>132</v>
      </c>
      <c r="AF44" s="12">
        <v>101.75</v>
      </c>
      <c r="AG44" s="12">
        <v>50.25</v>
      </c>
      <c r="AH44" s="12">
        <v>76.5</v>
      </c>
      <c r="AI44" s="12">
        <v>94.25</v>
      </c>
      <c r="AJ44" s="12">
        <v>71.5</v>
      </c>
      <c r="AK44" s="12">
        <v>9</v>
      </c>
      <c r="AL44" s="12">
        <v>86.75</v>
      </c>
      <c r="AM44" s="12">
        <v>13.5</v>
      </c>
      <c r="AN44" s="12">
        <v>43</v>
      </c>
      <c r="AO44" s="12">
        <v>20.75</v>
      </c>
      <c r="AP44" s="12">
        <v>40.5</v>
      </c>
      <c r="AQ44" s="12">
        <v>23.5</v>
      </c>
      <c r="AR44" s="12">
        <v>179.75</v>
      </c>
      <c r="AS44" s="13">
        <v>4156</v>
      </c>
      <c r="AT44" s="14"/>
      <c r="AW44" s="15"/>
    </row>
    <row r="45" spans="1:49">
      <c r="A45" s="1" t="s">
        <v>56</v>
      </c>
      <c r="B45" s="12">
        <v>9.25</v>
      </c>
      <c r="C45" s="12">
        <v>12.5</v>
      </c>
      <c r="D45" s="12">
        <v>11.25</v>
      </c>
      <c r="E45" s="12">
        <v>13.25</v>
      </c>
      <c r="F45" s="12">
        <v>71</v>
      </c>
      <c r="G45" s="12">
        <v>18</v>
      </c>
      <c r="H45" s="12">
        <v>18.5</v>
      </c>
      <c r="I45" s="12">
        <v>5</v>
      </c>
      <c r="J45" s="12">
        <v>16.25</v>
      </c>
      <c r="K45" s="12">
        <v>12.25</v>
      </c>
      <c r="L45" s="12">
        <v>20.25</v>
      </c>
      <c r="M45" s="12">
        <v>56</v>
      </c>
      <c r="N45" s="12">
        <v>9.25</v>
      </c>
      <c r="O45" s="12">
        <v>3.5</v>
      </c>
      <c r="P45" s="12">
        <v>3.5</v>
      </c>
      <c r="Q45" s="12">
        <v>2.75</v>
      </c>
      <c r="R45" s="12">
        <v>5</v>
      </c>
      <c r="S45" s="12">
        <v>5.75</v>
      </c>
      <c r="T45" s="12">
        <v>10.25</v>
      </c>
      <c r="U45" s="12">
        <v>12.75</v>
      </c>
      <c r="V45" s="12">
        <v>16.5</v>
      </c>
      <c r="W45" s="12">
        <v>10.25</v>
      </c>
      <c r="X45" s="12">
        <v>7.75</v>
      </c>
      <c r="Y45" s="12">
        <v>19</v>
      </c>
      <c r="Z45" s="12">
        <v>13</v>
      </c>
      <c r="AA45" s="12">
        <v>152.75</v>
      </c>
      <c r="AB45" s="12">
        <v>97.5</v>
      </c>
      <c r="AC45" s="12">
        <v>489.5</v>
      </c>
      <c r="AD45" s="12">
        <v>210.5</v>
      </c>
      <c r="AE45" s="12">
        <v>92.5</v>
      </c>
      <c r="AF45" s="12">
        <v>82.5</v>
      </c>
      <c r="AG45" s="12">
        <v>42.5</v>
      </c>
      <c r="AH45" s="12">
        <v>77.25</v>
      </c>
      <c r="AI45" s="12">
        <v>85.75</v>
      </c>
      <c r="AJ45" s="12">
        <v>30.75</v>
      </c>
      <c r="AK45" s="12">
        <v>3.25</v>
      </c>
      <c r="AL45" s="12">
        <v>25.25</v>
      </c>
      <c r="AM45" s="12">
        <v>4</v>
      </c>
      <c r="AN45" s="12">
        <v>17.75</v>
      </c>
      <c r="AO45" s="12">
        <v>13.5</v>
      </c>
      <c r="AP45" s="12">
        <v>23.25</v>
      </c>
      <c r="AQ45" s="12">
        <v>343.5</v>
      </c>
      <c r="AR45" s="12">
        <v>11.75</v>
      </c>
      <c r="AS45" s="13">
        <v>2186.5</v>
      </c>
      <c r="AT45" s="14"/>
      <c r="AW45" s="15"/>
    </row>
    <row r="46" spans="1:49">
      <c r="A46" s="11" t="s">
        <v>49</v>
      </c>
      <c r="B46" s="14">
        <v>1564.75</v>
      </c>
      <c r="C46" s="14">
        <v>2605</v>
      </c>
      <c r="D46" s="14">
        <v>1729.75</v>
      </c>
      <c r="E46" s="14">
        <v>1769.75</v>
      </c>
      <c r="F46" s="14">
        <v>5165.5</v>
      </c>
      <c r="G46" s="14">
        <v>2157</v>
      </c>
      <c r="H46" s="14">
        <v>3131.75</v>
      </c>
      <c r="I46" s="14">
        <v>1909.25</v>
      </c>
      <c r="J46" s="14">
        <v>2967.5</v>
      </c>
      <c r="K46" s="14">
        <v>2529.5</v>
      </c>
      <c r="L46" s="14">
        <v>3611.75</v>
      </c>
      <c r="M46" s="14">
        <v>7947.75</v>
      </c>
      <c r="N46" s="14">
        <v>2069.75</v>
      </c>
      <c r="O46" s="14">
        <v>2487.5</v>
      </c>
      <c r="P46" s="14">
        <v>1631.75</v>
      </c>
      <c r="Q46" s="14">
        <v>1060</v>
      </c>
      <c r="R46" s="14">
        <v>1307.5</v>
      </c>
      <c r="S46" s="14">
        <v>2967</v>
      </c>
      <c r="T46" s="14">
        <v>1750.5</v>
      </c>
      <c r="U46" s="14">
        <v>1531.75</v>
      </c>
      <c r="V46" s="14">
        <v>2197.5</v>
      </c>
      <c r="W46" s="14">
        <v>1197.5</v>
      </c>
      <c r="X46" s="14">
        <v>939</v>
      </c>
      <c r="Y46" s="14">
        <v>2275</v>
      </c>
      <c r="Z46" s="14">
        <v>2172.25</v>
      </c>
      <c r="AA46" s="14">
        <v>8102</v>
      </c>
      <c r="AB46" s="14">
        <v>5631.75</v>
      </c>
      <c r="AC46" s="14">
        <v>20267</v>
      </c>
      <c r="AD46" s="14">
        <v>8935</v>
      </c>
      <c r="AE46" s="14">
        <v>5541.25</v>
      </c>
      <c r="AF46" s="14">
        <v>5981</v>
      </c>
      <c r="AG46" s="14">
        <v>3099.75</v>
      </c>
      <c r="AH46" s="14">
        <v>6051.25</v>
      </c>
      <c r="AI46" s="14">
        <v>2905.25</v>
      </c>
      <c r="AJ46" s="14">
        <v>1242.25</v>
      </c>
      <c r="AK46" s="14">
        <v>1072.25</v>
      </c>
      <c r="AL46" s="14">
        <v>3974.25</v>
      </c>
      <c r="AM46" s="14">
        <v>586.25</v>
      </c>
      <c r="AN46" s="14">
        <v>2042.75</v>
      </c>
      <c r="AO46" s="14">
        <v>789.25</v>
      </c>
      <c r="AP46" s="14">
        <v>1086.5</v>
      </c>
      <c r="AQ46" s="14">
        <v>5745.5</v>
      </c>
      <c r="AR46" s="14">
        <v>1972</v>
      </c>
      <c r="AS46" s="14">
        <v>145701.5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59</v>
      </c>
      <c r="D1" s="10"/>
      <c r="G1" s="20">
        <f>'Weekday OD'!G1</f>
        <v>39699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78.19047619047619</v>
      </c>
      <c r="C5" s="4">
        <v>51.19047619047619</v>
      </c>
      <c r="D5" s="4">
        <v>208.66666666666666</v>
      </c>
      <c r="E5" s="4">
        <v>216.38095238095238</v>
      </c>
      <c r="F5" s="4">
        <v>653.14285714285711</v>
      </c>
      <c r="G5" s="4">
        <v>1059.0952380952381</v>
      </c>
      <c r="H5" s="4">
        <v>840.66666666666663</v>
      </c>
      <c r="I5" s="4">
        <v>1428</v>
      </c>
      <c r="J5" s="5">
        <v>4535.333333333333</v>
      </c>
    </row>
    <row r="6" spans="1:10">
      <c r="A6" s="1" t="s">
        <v>26</v>
      </c>
      <c r="B6" s="4">
        <v>57.047619047619051</v>
      </c>
      <c r="C6" s="4">
        <v>63.857142857142854</v>
      </c>
      <c r="D6" s="4">
        <v>125.47619047619048</v>
      </c>
      <c r="E6" s="4">
        <v>229.33333333333334</v>
      </c>
      <c r="F6" s="4">
        <v>882.38095238095241</v>
      </c>
      <c r="G6" s="4">
        <v>1519.0952380952381</v>
      </c>
      <c r="H6" s="4">
        <v>1261.2380952380952</v>
      </c>
      <c r="I6" s="4">
        <v>2758.3809523809523</v>
      </c>
      <c r="J6" s="5">
        <v>6896.8095238095239</v>
      </c>
    </row>
    <row r="7" spans="1:10">
      <c r="A7" s="1" t="s">
        <v>27</v>
      </c>
      <c r="B7" s="4">
        <v>282.33333333333331</v>
      </c>
      <c r="C7" s="4">
        <v>171.9047619047619</v>
      </c>
      <c r="D7" s="4">
        <v>109.9047619047619</v>
      </c>
      <c r="E7" s="4">
        <v>191.61904761904762</v>
      </c>
      <c r="F7" s="4">
        <v>827.66666666666663</v>
      </c>
      <c r="G7" s="4">
        <v>1204.1428571428571</v>
      </c>
      <c r="H7" s="4">
        <v>815.76190476190482</v>
      </c>
      <c r="I7" s="4">
        <v>2549.3333333333335</v>
      </c>
      <c r="J7" s="5">
        <v>6152.6666666666661</v>
      </c>
    </row>
    <row r="8" spans="1:10">
      <c r="A8" s="1" t="s">
        <v>28</v>
      </c>
      <c r="B8" s="4">
        <v>187.38095238095238</v>
      </c>
      <c r="C8" s="4">
        <v>207.38095238095238</v>
      </c>
      <c r="D8" s="4">
        <v>206.95238095238096</v>
      </c>
      <c r="E8" s="4">
        <v>69.80952380952381</v>
      </c>
      <c r="F8" s="4">
        <v>593.90476190476193</v>
      </c>
      <c r="G8" s="4">
        <v>795.80952380952385</v>
      </c>
      <c r="H8" s="4">
        <v>591.09523809523807</v>
      </c>
      <c r="I8" s="4">
        <v>1645.5714285714287</v>
      </c>
      <c r="J8" s="5">
        <v>4297.9047619047624</v>
      </c>
    </row>
    <row r="9" spans="1:10">
      <c r="A9" s="1">
        <v>16</v>
      </c>
      <c r="B9" s="4">
        <v>589.23809523809518</v>
      </c>
      <c r="C9" s="4">
        <v>711.71428571428567</v>
      </c>
      <c r="D9" s="4">
        <v>1046.047619047619</v>
      </c>
      <c r="E9" s="4">
        <v>605.42857142857144</v>
      </c>
      <c r="F9" s="4">
        <v>32.333333333333336</v>
      </c>
      <c r="G9" s="4">
        <v>234</v>
      </c>
      <c r="H9" s="4">
        <v>256.52380952380952</v>
      </c>
      <c r="I9" s="4">
        <v>803.33333333333337</v>
      </c>
      <c r="J9" s="5">
        <v>4278.6190476190477</v>
      </c>
    </row>
    <row r="10" spans="1:10">
      <c r="A10" s="1">
        <v>24</v>
      </c>
      <c r="B10" s="4">
        <v>885.47619047619048</v>
      </c>
      <c r="C10" s="4">
        <v>1162.2380952380952</v>
      </c>
      <c r="D10" s="4">
        <v>1458</v>
      </c>
      <c r="E10" s="4">
        <v>829.57142857142856</v>
      </c>
      <c r="F10" s="4">
        <v>253.57142857142858</v>
      </c>
      <c r="G10" s="4">
        <v>55.428571428571431</v>
      </c>
      <c r="H10" s="4">
        <v>191.8095238095238</v>
      </c>
      <c r="I10" s="4">
        <v>787.23809523809518</v>
      </c>
      <c r="J10" s="5">
        <v>5623.3333333333339</v>
      </c>
    </row>
    <row r="11" spans="1:10">
      <c r="A11" s="1" t="s">
        <v>29</v>
      </c>
      <c r="B11" s="4">
        <v>773.04761904761904</v>
      </c>
      <c r="C11" s="4">
        <v>945.52380952380952</v>
      </c>
      <c r="D11" s="4">
        <v>1074.7619047619048</v>
      </c>
      <c r="E11" s="4">
        <v>534.85714285714289</v>
      </c>
      <c r="F11" s="4">
        <v>255.23809523809524</v>
      </c>
      <c r="G11" s="4">
        <v>217.8095238095238</v>
      </c>
      <c r="H11" s="4">
        <v>42.333333333333336</v>
      </c>
      <c r="I11" s="4">
        <v>207.04761904761904</v>
      </c>
      <c r="J11" s="5">
        <v>4050.6190476190477</v>
      </c>
    </row>
    <row r="12" spans="1:10">
      <c r="A12" s="1" t="s">
        <v>30</v>
      </c>
      <c r="B12" s="4">
        <v>1292.2380952380952</v>
      </c>
      <c r="C12" s="4">
        <v>1511.4761904761904</v>
      </c>
      <c r="D12" s="4">
        <v>3640.1428571428573</v>
      </c>
      <c r="E12" s="4">
        <v>1552.3809523809523</v>
      </c>
      <c r="F12" s="4">
        <v>793.38095238095241</v>
      </c>
      <c r="G12" s="4">
        <v>832.80952380952385</v>
      </c>
      <c r="H12" s="4">
        <v>203.04761904761904</v>
      </c>
      <c r="I12" s="4">
        <v>70.047619047619051</v>
      </c>
      <c r="J12" s="5">
        <v>9895.5238095238092</v>
      </c>
    </row>
    <row r="13" spans="1:10" s="3" customFormat="1">
      <c r="A13" s="3" t="s">
        <v>49</v>
      </c>
      <c r="B13" s="5">
        <v>4144.9523809523807</v>
      </c>
      <c r="C13" s="5">
        <v>4825.2857142857138</v>
      </c>
      <c r="D13" s="5">
        <v>7869.9523809523816</v>
      </c>
      <c r="E13" s="5">
        <v>4229.3809523809523</v>
      </c>
      <c r="F13" s="5">
        <v>4291.6190476190477</v>
      </c>
      <c r="G13" s="5">
        <v>5918.1904761904761</v>
      </c>
      <c r="H13" s="5">
        <v>4202.4761904761908</v>
      </c>
      <c r="I13" s="5">
        <v>10248.952380952382</v>
      </c>
      <c r="J13" s="5">
        <v>45730.809523809527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29.5</v>
      </c>
      <c r="C17" s="4">
        <v>12.25</v>
      </c>
      <c r="D17" s="4">
        <v>81.75</v>
      </c>
      <c r="E17" s="4">
        <v>55.25</v>
      </c>
      <c r="F17" s="4">
        <v>263.5</v>
      </c>
      <c r="G17" s="4">
        <v>320.75</v>
      </c>
      <c r="H17" s="4">
        <v>166</v>
      </c>
      <c r="I17" s="4">
        <v>389</v>
      </c>
      <c r="J17" s="5">
        <v>1318</v>
      </c>
    </row>
    <row r="18" spans="1:10">
      <c r="A18" s="1" t="s">
        <v>26</v>
      </c>
      <c r="B18" s="4">
        <v>12.5</v>
      </c>
      <c r="C18" s="4">
        <v>23</v>
      </c>
      <c r="D18" s="4">
        <v>33.25</v>
      </c>
      <c r="E18" s="4">
        <v>47.5</v>
      </c>
      <c r="F18" s="4">
        <v>344.5</v>
      </c>
      <c r="G18" s="4">
        <v>391.25</v>
      </c>
      <c r="H18" s="4">
        <v>369</v>
      </c>
      <c r="I18" s="4">
        <v>1308.25</v>
      </c>
      <c r="J18" s="5">
        <v>2529.25</v>
      </c>
    </row>
    <row r="19" spans="1:10">
      <c r="A19" s="1" t="s">
        <v>27</v>
      </c>
      <c r="B19" s="4">
        <v>84.25</v>
      </c>
      <c r="C19" s="4">
        <v>27.75</v>
      </c>
      <c r="D19" s="4">
        <v>89.5</v>
      </c>
      <c r="E19" s="4">
        <v>98.75</v>
      </c>
      <c r="F19" s="4">
        <v>721.25</v>
      </c>
      <c r="G19" s="4">
        <v>1032.5</v>
      </c>
      <c r="H19" s="4">
        <v>636.75</v>
      </c>
      <c r="I19" s="4">
        <v>1666.5</v>
      </c>
      <c r="J19" s="5">
        <v>4357.25</v>
      </c>
    </row>
    <row r="20" spans="1:10">
      <c r="A20" s="1" t="s">
        <v>28</v>
      </c>
      <c r="B20" s="4">
        <v>47</v>
      </c>
      <c r="C20" s="4">
        <v>26.5</v>
      </c>
      <c r="D20" s="4">
        <v>105</v>
      </c>
      <c r="E20" s="4">
        <v>53.75</v>
      </c>
      <c r="F20" s="4">
        <v>402.75</v>
      </c>
      <c r="G20" s="4">
        <v>461</v>
      </c>
      <c r="H20" s="4">
        <v>250.25</v>
      </c>
      <c r="I20" s="4">
        <v>555.5</v>
      </c>
      <c r="J20" s="5">
        <v>1901.75</v>
      </c>
    </row>
    <row r="21" spans="1:10">
      <c r="A21" s="1">
        <v>16</v>
      </c>
      <c r="B21" s="4">
        <v>229</v>
      </c>
      <c r="C21" s="4">
        <v>198</v>
      </c>
      <c r="D21" s="4">
        <v>899</v>
      </c>
      <c r="E21" s="4">
        <v>438</v>
      </c>
      <c r="F21" s="4">
        <v>37.25</v>
      </c>
      <c r="G21" s="4">
        <v>197.75</v>
      </c>
      <c r="H21" s="4">
        <v>164.5</v>
      </c>
      <c r="I21" s="4">
        <v>433.25</v>
      </c>
      <c r="J21" s="5">
        <v>2596.75</v>
      </c>
    </row>
    <row r="22" spans="1:10">
      <c r="A22" s="1">
        <v>24</v>
      </c>
      <c r="B22" s="4">
        <v>257.75</v>
      </c>
      <c r="C22" s="4">
        <v>239.25</v>
      </c>
      <c r="D22" s="4">
        <v>1134.25</v>
      </c>
      <c r="E22" s="4">
        <v>478.75</v>
      </c>
      <c r="F22" s="4">
        <v>172.75</v>
      </c>
      <c r="G22" s="4">
        <v>41.5</v>
      </c>
      <c r="H22" s="4">
        <v>145.5</v>
      </c>
      <c r="I22" s="4">
        <v>435.75</v>
      </c>
      <c r="J22" s="5">
        <v>2905.5</v>
      </c>
    </row>
    <row r="23" spans="1:10">
      <c r="A23" s="1" t="s">
        <v>29</v>
      </c>
      <c r="B23" s="4">
        <v>144.75</v>
      </c>
      <c r="C23" s="4">
        <v>163</v>
      </c>
      <c r="D23" s="4">
        <v>835</v>
      </c>
      <c r="E23" s="4">
        <v>195.75</v>
      </c>
      <c r="F23" s="4">
        <v>152</v>
      </c>
      <c r="G23" s="4">
        <v>145.5</v>
      </c>
      <c r="H23" s="4">
        <v>24.75</v>
      </c>
      <c r="I23" s="4">
        <v>92</v>
      </c>
      <c r="J23" s="5">
        <v>1752.75</v>
      </c>
    </row>
    <row r="24" spans="1:10">
      <c r="A24" s="1" t="s">
        <v>30</v>
      </c>
      <c r="B24" s="4">
        <v>367.25</v>
      </c>
      <c r="C24" s="4">
        <v>396.5</v>
      </c>
      <c r="D24" s="4">
        <v>2508.75</v>
      </c>
      <c r="E24" s="4">
        <v>491.75</v>
      </c>
      <c r="F24" s="4">
        <v>416</v>
      </c>
      <c r="G24" s="4">
        <v>404.25</v>
      </c>
      <c r="H24" s="4">
        <v>99.75</v>
      </c>
      <c r="I24" s="4">
        <v>44</v>
      </c>
      <c r="J24" s="5">
        <v>4728.25</v>
      </c>
    </row>
    <row r="25" spans="1:10" s="3" customFormat="1">
      <c r="A25" s="3" t="s">
        <v>49</v>
      </c>
      <c r="B25" s="5">
        <v>1172</v>
      </c>
      <c r="C25" s="5">
        <v>1086.25</v>
      </c>
      <c r="D25" s="5">
        <v>5686.5</v>
      </c>
      <c r="E25" s="5">
        <v>1859.5</v>
      </c>
      <c r="F25" s="5">
        <v>2510</v>
      </c>
      <c r="G25" s="5">
        <v>2994.5</v>
      </c>
      <c r="H25" s="5">
        <v>1856.5</v>
      </c>
      <c r="I25" s="5">
        <v>4924.25</v>
      </c>
      <c r="J25" s="5">
        <v>22089.5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26</v>
      </c>
      <c r="C29" s="4">
        <v>5.75</v>
      </c>
      <c r="D29" s="4">
        <v>46.25</v>
      </c>
      <c r="E29" s="4">
        <v>39.5</v>
      </c>
      <c r="F29" s="4">
        <v>177</v>
      </c>
      <c r="G29" s="4">
        <v>186.25</v>
      </c>
      <c r="H29" s="4">
        <v>105.25</v>
      </c>
      <c r="I29" s="4">
        <v>245.25</v>
      </c>
      <c r="J29" s="5">
        <v>831.25</v>
      </c>
    </row>
    <row r="30" spans="1:10">
      <c r="A30" s="1" t="s">
        <v>26</v>
      </c>
      <c r="B30" s="4">
        <v>6</v>
      </c>
      <c r="C30" s="4">
        <v>18.25</v>
      </c>
      <c r="D30" s="4">
        <v>24.5</v>
      </c>
      <c r="E30" s="4">
        <v>37.75</v>
      </c>
      <c r="F30" s="4">
        <v>197</v>
      </c>
      <c r="G30" s="4">
        <v>238.75</v>
      </c>
      <c r="H30" s="4">
        <v>246.5</v>
      </c>
      <c r="I30" s="4">
        <v>863</v>
      </c>
      <c r="J30" s="5">
        <v>1631.75</v>
      </c>
    </row>
    <row r="31" spans="1:10">
      <c r="A31" s="1" t="s">
        <v>27</v>
      </c>
      <c r="B31" s="4">
        <v>52.75</v>
      </c>
      <c r="C31" s="4">
        <v>17</v>
      </c>
      <c r="D31" s="4">
        <v>89.25</v>
      </c>
      <c r="E31" s="4">
        <v>68.5</v>
      </c>
      <c r="F31" s="4">
        <v>521.75</v>
      </c>
      <c r="G31" s="4">
        <v>729</v>
      </c>
      <c r="H31" s="4">
        <v>412.75</v>
      </c>
      <c r="I31" s="4">
        <v>1097.75</v>
      </c>
      <c r="J31" s="5">
        <v>2988.75</v>
      </c>
    </row>
    <row r="32" spans="1:10">
      <c r="A32" s="1" t="s">
        <v>28</v>
      </c>
      <c r="B32" s="4">
        <v>33.75</v>
      </c>
      <c r="C32" s="4">
        <v>21</v>
      </c>
      <c r="D32" s="4">
        <v>86.75</v>
      </c>
      <c r="E32" s="4">
        <v>70.25</v>
      </c>
      <c r="F32" s="4">
        <v>313</v>
      </c>
      <c r="G32" s="4">
        <v>371</v>
      </c>
      <c r="H32" s="4">
        <v>193.25</v>
      </c>
      <c r="I32" s="4">
        <v>468</v>
      </c>
      <c r="J32" s="5">
        <v>1557</v>
      </c>
    </row>
    <row r="33" spans="1:10">
      <c r="A33" s="1">
        <v>16</v>
      </c>
      <c r="B33" s="4">
        <v>182.25</v>
      </c>
      <c r="C33" s="4">
        <v>117.75</v>
      </c>
      <c r="D33" s="4">
        <v>625.75</v>
      </c>
      <c r="E33" s="4">
        <v>349.75</v>
      </c>
      <c r="F33" s="4">
        <v>38</v>
      </c>
      <c r="G33" s="4">
        <v>127.75</v>
      </c>
      <c r="H33" s="4">
        <v>101.5</v>
      </c>
      <c r="I33" s="4">
        <v>291.5</v>
      </c>
      <c r="J33" s="5">
        <v>1834.25</v>
      </c>
    </row>
    <row r="34" spans="1:10">
      <c r="A34" s="1">
        <v>24</v>
      </c>
      <c r="B34" s="4">
        <v>195.5</v>
      </c>
      <c r="C34" s="4">
        <v>145.5</v>
      </c>
      <c r="D34" s="4">
        <v>863.25</v>
      </c>
      <c r="E34" s="4">
        <v>383.5</v>
      </c>
      <c r="F34" s="4">
        <v>122.25</v>
      </c>
      <c r="G34" s="4">
        <v>47.75</v>
      </c>
      <c r="H34" s="4">
        <v>97</v>
      </c>
      <c r="I34" s="4">
        <v>260.75</v>
      </c>
      <c r="J34" s="5">
        <v>2115.5</v>
      </c>
    </row>
    <row r="35" spans="1:10">
      <c r="A35" s="1" t="s">
        <v>29</v>
      </c>
      <c r="B35" s="4">
        <v>116.25</v>
      </c>
      <c r="C35" s="4">
        <v>98.75</v>
      </c>
      <c r="D35" s="4">
        <v>630.25</v>
      </c>
      <c r="E35" s="4">
        <v>178.75</v>
      </c>
      <c r="F35" s="4">
        <v>99.75</v>
      </c>
      <c r="G35" s="4">
        <v>90.25</v>
      </c>
      <c r="H35" s="4">
        <v>26.5</v>
      </c>
      <c r="I35" s="4">
        <v>52.5</v>
      </c>
      <c r="J35" s="5">
        <v>1293</v>
      </c>
    </row>
    <row r="36" spans="1:10">
      <c r="A36" s="1" t="s">
        <v>30</v>
      </c>
      <c r="B36" s="4">
        <v>252</v>
      </c>
      <c r="C36" s="4">
        <v>246.75</v>
      </c>
      <c r="D36" s="4">
        <v>1813.75</v>
      </c>
      <c r="E36" s="4">
        <v>409</v>
      </c>
      <c r="F36" s="4">
        <v>278.5</v>
      </c>
      <c r="G36" s="4">
        <v>259</v>
      </c>
      <c r="H36" s="4">
        <v>49.5</v>
      </c>
      <c r="I36" s="4">
        <v>37</v>
      </c>
      <c r="J36" s="5">
        <v>3345.5</v>
      </c>
    </row>
    <row r="37" spans="1:10" s="3" customFormat="1">
      <c r="A37" s="3" t="s">
        <v>49</v>
      </c>
      <c r="B37" s="5">
        <v>864.5</v>
      </c>
      <c r="C37" s="5">
        <v>670.75</v>
      </c>
      <c r="D37" s="5">
        <v>4179.75</v>
      </c>
      <c r="E37" s="5">
        <v>1537</v>
      </c>
      <c r="F37" s="5">
        <v>1747.25</v>
      </c>
      <c r="G37" s="5">
        <v>2049.75</v>
      </c>
      <c r="H37" s="5">
        <v>1232.25</v>
      </c>
      <c r="I37" s="5">
        <v>3315.75</v>
      </c>
      <c r="J37" s="5">
        <v>15597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Fast Pass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2014-05-07T07:04:34Z</dcterms:modified>
</cp:coreProperties>
</file>