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/>
  <c r="AX13" i="2"/>
  <c r="AX23" i="2"/>
  <c r="AW14" i="2"/>
  <c r="AW15" i="2"/>
  <c r="AW16" i="2"/>
  <c r="AW17" i="2"/>
  <c r="AW18" i="2"/>
  <c r="AW19" i="2"/>
  <c r="AY12" i="2"/>
  <c r="AW24" i="2"/>
  <c r="AX14" i="2"/>
  <c r="AY13" i="2"/>
  <c r="AX24" i="2"/>
  <c r="AY14" i="2"/>
  <c r="AY24" i="2"/>
  <c r="AZ12" i="2"/>
  <c r="AW25" i="2"/>
  <c r="AX15" i="2"/>
  <c r="AZ13" i="2"/>
  <c r="AX25" i="2"/>
  <c r="AY15" i="2"/>
  <c r="AZ14" i="2"/>
  <c r="AY25" i="2"/>
  <c r="AZ15" i="2"/>
  <c r="AZ25" i="2"/>
  <c r="BA12" i="2"/>
  <c r="AW26" i="2"/>
  <c r="AX16" i="2"/>
  <c r="AY16" i="2"/>
  <c r="AZ16" i="2"/>
  <c r="BA16" i="2"/>
  <c r="BB16" i="2"/>
  <c r="BC16" i="2"/>
  <c r="BD16" i="2"/>
  <c r="BA13" i="2"/>
  <c r="AX26" i="2"/>
  <c r="BA14" i="2"/>
  <c r="AY26" i="2"/>
  <c r="BA15" i="2"/>
  <c r="AZ26" i="2"/>
  <c r="BA26" i="2"/>
  <c r="BB12" i="2"/>
  <c r="AW27" i="2"/>
  <c r="AX17" i="2"/>
  <c r="BB13" i="2"/>
  <c r="AX27" i="2"/>
  <c r="AY17" i="2"/>
  <c r="BB14" i="2"/>
  <c r="AY27" i="2"/>
  <c r="AZ17" i="2"/>
  <c r="BB15" i="2"/>
  <c r="AZ27" i="2"/>
  <c r="BA17" i="2"/>
  <c r="BA27" i="2"/>
  <c r="BB17" i="2"/>
  <c r="BB27" i="2"/>
  <c r="AX18" i="2"/>
  <c r="AY18" i="2"/>
  <c r="AZ18" i="2"/>
  <c r="BA18" i="2"/>
  <c r="BB18" i="2"/>
  <c r="BC18" i="2"/>
  <c r="BD18" i="2"/>
  <c r="BC12" i="2"/>
  <c r="AW28" i="2"/>
  <c r="BC13" i="2"/>
  <c r="AX28" i="2"/>
  <c r="BC14" i="2"/>
  <c r="AY28" i="2"/>
  <c r="BC15" i="2"/>
  <c r="AZ28" i="2"/>
  <c r="BA28" i="2"/>
  <c r="BC17" i="2"/>
  <c r="BB28" i="2"/>
  <c r="BC28" i="2"/>
  <c r="AX19" i="2"/>
  <c r="AZ19" i="2"/>
  <c r="BB19" i="2"/>
  <c r="BD17" i="2"/>
  <c r="BD15" i="2"/>
  <c r="BD13" i="2"/>
  <c r="AW5" i="2"/>
  <c r="AW4" i="2"/>
  <c r="AZ3" i="2"/>
  <c r="AW3" i="2"/>
  <c r="G1" i="2"/>
  <c r="AW12" i="3"/>
  <c r="AW22" i="3"/>
  <c r="AW13" i="3"/>
  <c r="AX13" i="3"/>
  <c r="AY13" i="3"/>
  <c r="AZ13" i="3"/>
  <c r="BA13" i="3"/>
  <c r="BB13" i="3"/>
  <c r="BC13" i="3"/>
  <c r="BD13" i="3"/>
  <c r="AX12" i="3"/>
  <c r="AW23" i="3"/>
  <c r="AX23" i="3"/>
  <c r="AW14" i="3"/>
  <c r="AY12" i="3"/>
  <c r="AW24" i="3"/>
  <c r="AX14" i="3"/>
  <c r="AX15" i="3"/>
  <c r="AX16" i="3"/>
  <c r="AX17" i="3"/>
  <c r="AX18" i="3"/>
  <c r="AX19" i="3"/>
  <c r="AX24" i="3"/>
  <c r="AY14" i="3"/>
  <c r="AY24" i="3"/>
  <c r="AW15" i="3"/>
  <c r="AZ12" i="3"/>
  <c r="AW25" i="3"/>
  <c r="AY15" i="3"/>
  <c r="AZ15" i="3"/>
  <c r="BA15" i="3"/>
  <c r="BB15" i="3"/>
  <c r="BC15" i="3"/>
  <c r="BD15" i="3"/>
  <c r="AX25" i="3"/>
  <c r="AZ14" i="3"/>
  <c r="AY25" i="3"/>
  <c r="AZ25" i="3"/>
  <c r="AW16" i="3"/>
  <c r="BA12" i="3"/>
  <c r="AW26" i="3"/>
  <c r="AX26" i="3"/>
  <c r="AY16" i="3"/>
  <c r="BA14" i="3"/>
  <c r="AY26" i="3"/>
  <c r="AZ16" i="3"/>
  <c r="AZ26" i="3"/>
  <c r="BA16" i="3"/>
  <c r="BA26" i="3"/>
  <c r="AW17" i="3"/>
  <c r="AY17" i="3"/>
  <c r="AZ17" i="3"/>
  <c r="BA17" i="3"/>
  <c r="BB17" i="3"/>
  <c r="BC17" i="3"/>
  <c r="BD17" i="3"/>
  <c r="BB12" i="3"/>
  <c r="AW27" i="3"/>
  <c r="AX27" i="3"/>
  <c r="BB14" i="3"/>
  <c r="AY27" i="3"/>
  <c r="AZ27" i="3"/>
  <c r="BB16" i="3"/>
  <c r="BA27" i="3"/>
  <c r="BB27" i="3"/>
  <c r="AW18" i="3"/>
  <c r="BC12" i="3"/>
  <c r="AW28" i="3"/>
  <c r="AX28" i="3"/>
  <c r="AY18" i="3"/>
  <c r="BC14" i="3"/>
  <c r="AY28" i="3"/>
  <c r="AZ18" i="3"/>
  <c r="AZ28" i="3"/>
  <c r="BA18" i="3"/>
  <c r="BC16" i="3"/>
  <c r="BA28" i="3"/>
  <c r="BB18" i="3"/>
  <c r="BB28" i="3"/>
  <c r="BC18" i="3"/>
  <c r="BC28" i="3"/>
  <c r="AW19" i="3"/>
  <c r="AY19" i="3"/>
  <c r="BA19" i="3"/>
  <c r="BC19" i="3"/>
  <c r="BD18" i="3"/>
  <c r="BD16" i="3"/>
  <c r="BD14" i="3"/>
  <c r="BD12" i="3"/>
  <c r="AW5" i="3"/>
  <c r="AZ4" i="3"/>
  <c r="AW4" i="3"/>
  <c r="AW3" i="3"/>
  <c r="G1" i="3"/>
  <c r="AW12" i="1"/>
  <c r="AW22" i="1"/>
  <c r="AW13" i="1"/>
  <c r="AX12" i="1"/>
  <c r="AW23" i="1"/>
  <c r="AX13" i="1"/>
  <c r="AX23" i="1"/>
  <c r="AW14" i="1"/>
  <c r="AW15" i="1"/>
  <c r="AW16" i="1"/>
  <c r="AW17" i="1"/>
  <c r="AW18" i="1"/>
  <c r="AW19" i="1"/>
  <c r="AY12" i="1"/>
  <c r="AX14" i="1"/>
  <c r="AY13" i="1"/>
  <c r="AX24" i="1"/>
  <c r="AY14" i="1"/>
  <c r="AY24" i="1"/>
  <c r="AZ12" i="1"/>
  <c r="AW25" i="1"/>
  <c r="AX15" i="1"/>
  <c r="AZ13" i="1"/>
  <c r="AX25" i="1"/>
  <c r="AY15" i="1"/>
  <c r="AZ14" i="1"/>
  <c r="AY25" i="1"/>
  <c r="AZ15" i="1"/>
  <c r="AZ25" i="1"/>
  <c r="BA12" i="1"/>
  <c r="AW26" i="1"/>
  <c r="AX16" i="1"/>
  <c r="AY16" i="1"/>
  <c r="AZ16" i="1"/>
  <c r="BA16" i="1"/>
  <c r="BB16" i="1"/>
  <c r="BC16" i="1"/>
  <c r="BD16" i="1"/>
  <c r="BA13" i="1"/>
  <c r="BA14" i="1"/>
  <c r="AY26" i="1"/>
  <c r="BA15" i="1"/>
  <c r="AZ26" i="1"/>
  <c r="BA26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X18" i="1"/>
  <c r="AY18" i="1"/>
  <c r="AZ18" i="1"/>
  <c r="BA18" i="1"/>
  <c r="BB18" i="1"/>
  <c r="BC18" i="1"/>
  <c r="BD18" i="1"/>
  <c r="BC12" i="1"/>
  <c r="BC13" i="1"/>
  <c r="AX28" i="1"/>
  <c r="BC14" i="1"/>
  <c r="AY28" i="1"/>
  <c r="BC15" i="1"/>
  <c r="AZ28" i="1"/>
  <c r="BA28" i="1"/>
  <c r="BC17" i="1"/>
  <c r="BB28" i="1"/>
  <c r="BC28" i="1"/>
  <c r="AX19" i="1"/>
  <c r="AZ19" i="1"/>
  <c r="BB19" i="1"/>
  <c r="BD17" i="1"/>
  <c r="BD15" i="1"/>
  <c r="BD13" i="1"/>
  <c r="AW5" i="1"/>
  <c r="AW4" i="1"/>
  <c r="AZ3" i="1"/>
  <c r="AW3" i="1"/>
  <c r="BD28" i="3"/>
  <c r="BD28" i="2"/>
  <c r="AW28" i="1"/>
  <c r="AX26" i="1"/>
  <c r="AW24" i="1"/>
  <c r="BD28" i="1"/>
  <c r="AZ4" i="1"/>
  <c r="BD12" i="1"/>
  <c r="BD14" i="1"/>
  <c r="BC19" i="1"/>
  <c r="BA19" i="1"/>
  <c r="AY19" i="1"/>
  <c r="BD19" i="1"/>
  <c r="BA3" i="1"/>
  <c r="AZ3" i="3"/>
  <c r="BB19" i="3"/>
  <c r="AZ19" i="3"/>
  <c r="BD19" i="3"/>
  <c r="BA4" i="3"/>
  <c r="AZ4" i="2"/>
  <c r="BD12" i="2"/>
  <c r="BD14" i="2"/>
  <c r="BC19" i="2"/>
  <c r="BA19" i="2"/>
  <c r="AY19" i="2"/>
  <c r="BD19" i="2"/>
  <c r="BA3" i="2"/>
  <c r="BA3" i="3"/>
  <c r="BA4" i="1"/>
  <c r="BA4" i="2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<sst xmlns="http://schemas.openxmlformats.org/spreadsheetml/2006/main" count="400" uniqueCount="63">
  <si>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</si>
  <si>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</si>
  <si>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</si>
  <si>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</si>
  <si>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</si>
  <si>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</si>
  <si>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</si>
  <si>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</si>
  <si>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</si>
  <si>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</si>
  <si>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</si>
  <si>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</si>
  <si>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</si>
  <si>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</si>
  <si>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</si>
  <si>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</si>
  <si>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</si>
  <si>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</si>
  <si>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</si>
  <si>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</si>
  <si>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</si>
  <si>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</si>
  <si>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</si>
  <si>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</si>
  <si>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</si>
  <si>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</si>
  <si>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</si>
  <si>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</si>
  <si>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</si>
  <si>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</si>
  <si>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</si>
  <si>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</si>
  <si>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</si>
  <si>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</si>
  <si>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</si>
  <si>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</si>
  <si>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</si>
  <si>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</si>
  <si>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</si>
  <si>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</si>
  <si>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</si>
  <si>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</si>
  <si>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</si>
  <si>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</si>
  <si>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</si>
  <si>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</si>
  <si>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</si>
  <si>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</si>
  <si>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</si>
  <si>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</si>
  <si>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</si>
  <si>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</si>
  <si>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</si>
  <si>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</si>
  <si>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</si>
  <si>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</si>
  <si>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</si>
  <si>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</si>
  <si>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</si>
  <si>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Fast Pass OD</t>
  </si>
  <si>
    <t>SUNDAY</t>
  </si>
  <si>
    <t>SATURDAY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</si>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</sst>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62</v>
      </c>
      <c r="G1" s="21">
        <v>39814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8.3684210526315788</v>
      </c>
      <c r="C3" s="12">
        <v>122.52631578947368</v>
      </c>
      <c r="D3" s="12">
        <v>120.84210526315789</v>
      </c>
      <c r="E3" s="12">
        <v>98.78947368421052</v>
      </c>
      <c r="F3" s="12">
        <v>390.89473684210526</v>
      </c>
      <c r="G3" s="12">
        <v>97.21052631578948</v>
      </c>
      <c r="H3" s="12">
        <v>137.68421052631578</v>
      </c>
      <c r="I3" s="12">
        <v>144.52631578947367</v>
      </c>
      <c r="J3" s="12">
        <v>187.57894736842104</v>
      </c>
      <c r="K3" s="12">
        <v>45.421052631578945</v>
      </c>
      <c r="L3" s="12">
        <v>104.52631578947368</v>
      </c>
      <c r="M3" s="12">
        <v>87.631578947368425</v>
      </c>
      <c r="N3" s="12">
        <v>39.368421052631582</v>
      </c>
      <c r="O3" s="12">
        <v>32.736842105263158</v>
      </c>
      <c r="P3" s="12">
        <v>37.210526315789473</v>
      </c>
      <c r="Q3" s="12">
        <v>21.631578947368421</v>
      </c>
      <c r="R3" s="12">
        <v>10.105263157894736</v>
      </c>
      <c r="S3" s="12">
        <v>37.263157894736842</v>
      </c>
      <c r="T3" s="12">
        <v>23.157894736842106</v>
      </c>
      <c r="U3" s="12">
        <v>18.263157894736842</v>
      </c>
      <c r="V3" s="12">
        <v>21</v>
      </c>
      <c r="W3" s="12">
        <v>9.4210526315789469</v>
      </c>
      <c r="X3" s="12">
        <v>9.6842105263157894</v>
      </c>
      <c r="Y3" s="12">
        <v>18.05263157894737</v>
      </c>
      <c r="Z3" s="12">
        <v>28.421052631578949</v>
      </c>
      <c r="AA3" s="12">
        <v>262.84210526315792</v>
      </c>
      <c r="AB3" s="12">
        <v>239.05263157894737</v>
      </c>
      <c r="AC3" s="12">
        <v>294.4736842105263</v>
      </c>
      <c r="AD3" s="12">
        <v>242.10526315789474</v>
      </c>
      <c r="AE3" s="12">
        <v>120.42105263157895</v>
      </c>
      <c r="AF3" s="12">
        <v>106.68421052631579</v>
      </c>
      <c r="AG3" s="12">
        <v>28.578947368421051</v>
      </c>
      <c r="AH3" s="12">
        <v>49.631578947368418</v>
      </c>
      <c r="AI3" s="12">
        <v>39.526315789473685</v>
      </c>
      <c r="AJ3" s="12">
        <v>10</v>
      </c>
      <c r="AK3" s="12">
        <v>6.5789473684210522</v>
      </c>
      <c r="AL3" s="12">
        <v>21.94736842105263</v>
      </c>
      <c r="AM3" s="12">
        <v>3.736842105263158</v>
      </c>
      <c r="AN3" s="12">
        <v>36.526315789473685</v>
      </c>
      <c r="AO3" s="12">
        <v>9.7894736842105257</v>
      </c>
      <c r="AP3" s="12">
        <v>12.421052631578947</v>
      </c>
      <c r="AQ3" s="12">
        <v>29.421052631578949</v>
      </c>
      <c r="AR3" s="12">
        <v>20.526315789473685</v>
      </c>
      <c r="AS3" s="13">
        <v>3386.5789473684208</v>
      </c>
      <c r="AT3" s="14"/>
      <c r="AV3" s="9" t="s">
        <v>38</v>
      </c>
      <c r="AW3" s="12">
        <f>SUM(B3:Z27,AK3:AN27,B38:Z41,AK38:AN41)</f>
        <v>80286.631578947272</v>
      </c>
      <c r="AY3" s="9" t="s">
        <v>39</v>
      </c>
      <c r="AZ3" s="15">
        <f>SUM(AW12:AW18,AX12:BC12)</f>
        <v>220774</v>
      </c>
      <c r="BA3" s="16">
        <f>AZ3/BD$19</f>
        <v>0.64032240928308182</v>
      </c>
    </row>
    <row r="4" spans="1:56">
      <c r="A4" s="1" t="s">
        <v>3</v>
      </c>
      <c r="B4" s="12">
        <v>150.73684210526315</v>
      </c>
      <c r="C4" s="12">
        <v>10</v>
      </c>
      <c r="D4" s="12">
        <v>121.26315789473684</v>
      </c>
      <c r="E4" s="12">
        <v>96.421052631578945</v>
      </c>
      <c r="F4" s="12">
        <v>907.89473684210532</v>
      </c>
      <c r="G4" s="12">
        <v>163.68421052631578</v>
      </c>
      <c r="H4" s="12">
        <v>267.15789473684208</v>
      </c>
      <c r="I4" s="12">
        <v>457.89473684210526</v>
      </c>
      <c r="J4" s="12">
        <v>655.0526315789474</v>
      </c>
      <c r="K4" s="12">
        <v>112.94736842105263</v>
      </c>
      <c r="L4" s="12">
        <v>146</v>
      </c>
      <c r="M4" s="12">
        <v>164.94736842105263</v>
      </c>
      <c r="N4" s="12">
        <v>62.421052631578945</v>
      </c>
      <c r="O4" s="12">
        <v>50.526315789473685</v>
      </c>
      <c r="P4" s="12">
        <v>86.15789473684211</v>
      </c>
      <c r="Q4" s="12">
        <v>33.368421052631582</v>
      </c>
      <c r="R4" s="12">
        <v>33.684210526315788</v>
      </c>
      <c r="S4" s="12">
        <v>80.421052631578945</v>
      </c>
      <c r="T4" s="12">
        <v>51.10526315789474</v>
      </c>
      <c r="U4" s="12">
        <v>27.631578947368421</v>
      </c>
      <c r="V4" s="12">
        <v>30.578947368421051</v>
      </c>
      <c r="W4" s="12">
        <v>9.5789473684210531</v>
      </c>
      <c r="X4" s="12">
        <v>16.421052631578949</v>
      </c>
      <c r="Y4" s="12">
        <v>31.05263157894737</v>
      </c>
      <c r="Z4" s="12">
        <v>45.10526315789474</v>
      </c>
      <c r="AA4" s="12">
        <v>833.89473684210532</v>
      </c>
      <c r="AB4" s="12">
        <v>853.26315789473688</v>
      </c>
      <c r="AC4" s="12">
        <v>757.63157894736844</v>
      </c>
      <c r="AD4" s="12">
        <v>688.9473684210526</v>
      </c>
      <c r="AE4" s="12">
        <v>152.63157894736841</v>
      </c>
      <c r="AF4" s="12">
        <v>147.73684210526315</v>
      </c>
      <c r="AG4" s="12">
        <v>52.157894736842103</v>
      </c>
      <c r="AH4" s="12">
        <v>93.263157894736835</v>
      </c>
      <c r="AI4" s="12">
        <v>95.94736842105263</v>
      </c>
      <c r="AJ4" s="12">
        <v>22</v>
      </c>
      <c r="AK4" s="12">
        <v>9.0526315789473681</v>
      </c>
      <c r="AL4" s="12">
        <v>41.89473684210526</v>
      </c>
      <c r="AM4" s="12">
        <v>6.5263157894736841</v>
      </c>
      <c r="AN4" s="12">
        <v>39.789473684210527</v>
      </c>
      <c r="AO4" s="12">
        <v>22.368421052631579</v>
      </c>
      <c r="AP4" s="12">
        <v>27.684210526315791</v>
      </c>
      <c r="AQ4" s="12">
        <v>66.10526315789474</v>
      </c>
      <c r="AR4" s="12">
        <v>33.368421052631582</v>
      </c>
      <c r="AS4" s="13">
        <v>7756.3157894736842</v>
      </c>
      <c r="AT4" s="14"/>
      <c r="AV4" s="9" t="s">
        <v>40</v>
      </c>
      <c r="AW4" s="12">
        <f>SUM(AA28:AJ37, AA42:AJ45, AO28:AR37, AO42:AR45)</f>
        <v>103758.47368421058</v>
      </c>
      <c r="AY4" s="9" t="s">
        <v>41</v>
      </c>
      <c r="AZ4" s="15">
        <f>SUM(AX13:BB18)</f>
        <v>117216.21052631582</v>
      </c>
      <c r="BA4" s="16">
        <f>AZ4/BD$19</f>
        <v>0.33996832204536526</v>
      </c>
    </row>
    <row r="5" spans="1:56">
      <c r="A5" s="1" t="s">
        <v>4</v>
      </c>
      <c r="B5" s="12">
        <v>127.21052631578948</v>
      </c>
      <c r="C5" s="12">
        <v>92.15789473684211</v>
      </c>
      <c r="D5" s="12">
        <v>6.2105263157894735</v>
      </c>
      <c r="E5" s="12">
        <v>65.526315789473685</v>
      </c>
      <c r="F5" s="12">
        <v>649.15789473684208</v>
      </c>
      <c r="G5" s="12">
        <v>80.473684210526315</v>
      </c>
      <c r="H5" s="12">
        <v>122.05263157894737</v>
      </c>
      <c r="I5" s="12">
        <v>236.47368421052633</v>
      </c>
      <c r="J5" s="12">
        <v>314.78947368421052</v>
      </c>
      <c r="K5" s="12">
        <v>78.736842105263165</v>
      </c>
      <c r="L5" s="12">
        <v>62.05263157894737</v>
      </c>
      <c r="M5" s="12">
        <v>68.421052631578945</v>
      </c>
      <c r="N5" s="12">
        <v>25.684210526315791</v>
      </c>
      <c r="O5" s="12">
        <v>16.157894736842106</v>
      </c>
      <c r="P5" s="12">
        <v>33.421052631578945</v>
      </c>
      <c r="Q5" s="12">
        <v>8.526315789473685</v>
      </c>
      <c r="R5" s="12">
        <v>9.6842105263157894</v>
      </c>
      <c r="S5" s="12">
        <v>41.526315789473685</v>
      </c>
      <c r="T5" s="12">
        <v>24.94736842105263</v>
      </c>
      <c r="U5" s="12">
        <v>15.105263157894736</v>
      </c>
      <c r="V5" s="12">
        <v>25.315789473684209</v>
      </c>
      <c r="W5" s="12">
        <v>7.3684210526315788</v>
      </c>
      <c r="X5" s="12">
        <v>15.842105263157896</v>
      </c>
      <c r="Y5" s="12">
        <v>31.631578947368421</v>
      </c>
      <c r="Z5" s="12">
        <v>13</v>
      </c>
      <c r="AA5" s="12">
        <v>488.26315789473682</v>
      </c>
      <c r="AB5" s="12">
        <v>546.21052631578948</v>
      </c>
      <c r="AC5" s="12">
        <v>346</v>
      </c>
      <c r="AD5" s="12">
        <v>329.10526315789474</v>
      </c>
      <c r="AE5" s="12">
        <v>69.94736842105263</v>
      </c>
      <c r="AF5" s="12">
        <v>51</v>
      </c>
      <c r="AG5" s="12">
        <v>25</v>
      </c>
      <c r="AH5" s="12">
        <v>43</v>
      </c>
      <c r="AI5" s="12">
        <v>36.421052631578945</v>
      </c>
      <c r="AJ5" s="12">
        <v>3.0526315789473686</v>
      </c>
      <c r="AK5" s="12">
        <v>5.8421052631578947</v>
      </c>
      <c r="AL5" s="12">
        <v>16.421052631578949</v>
      </c>
      <c r="AM5" s="12">
        <v>3.1578947368421053</v>
      </c>
      <c r="AN5" s="12">
        <v>10.578947368421053</v>
      </c>
      <c r="AO5" s="12">
        <v>5.6315789473684212</v>
      </c>
      <c r="AP5" s="12">
        <v>4.5263157894736841</v>
      </c>
      <c r="AQ5" s="12">
        <v>46.10526315789474</v>
      </c>
      <c r="AR5" s="12">
        <v>16.684210526315791</v>
      </c>
      <c r="AS5" s="13">
        <v>4218.4210526315783</v>
      </c>
      <c r="AT5" s="14"/>
      <c r="AV5" s="9" t="s">
        <v>42</v>
      </c>
      <c r="AW5" s="12">
        <f>SUM(AA3:AJ27,B28:Z37,AA38:AJ41,AK28:AN37, B42:Z45, AK42:AN45, AO3:AR27, AO38:AR41)</f>
        <v>160740.57894736869</v>
      </c>
    </row>
    <row r="6" spans="1:56">
      <c r="A6" s="1" t="s">
        <v>5</v>
      </c>
      <c r="B6" s="12">
        <v>87</v>
      </c>
      <c r="C6" s="12">
        <v>82.89473684210526</v>
      </c>
      <c r="D6" s="12">
        <v>63.736842105263158</v>
      </c>
      <c r="E6" s="12">
        <v>6.3157894736842106</v>
      </c>
      <c r="F6" s="12">
        <v>195.05263157894737</v>
      </c>
      <c r="G6" s="12">
        <v>60.10526315789474</v>
      </c>
      <c r="H6" s="12">
        <v>97.05263157894737</v>
      </c>
      <c r="I6" s="12">
        <v>211.52631578947367</v>
      </c>
      <c r="J6" s="12">
        <v>262.05263157894734</v>
      </c>
      <c r="K6" s="12">
        <v>68.263157894736835</v>
      </c>
      <c r="L6" s="12">
        <v>78.526315789473685</v>
      </c>
      <c r="M6" s="12">
        <v>66.684210526315795</v>
      </c>
      <c r="N6" s="12">
        <v>28</v>
      </c>
      <c r="O6" s="12">
        <v>16.894736842105264</v>
      </c>
      <c r="P6" s="12">
        <v>18.894736842105264</v>
      </c>
      <c r="Q6" s="12">
        <v>8.2631578947368425</v>
      </c>
      <c r="R6" s="12">
        <v>10.368421052631579</v>
      </c>
      <c r="S6" s="12">
        <v>32.157894736842103</v>
      </c>
      <c r="T6" s="12">
        <v>17.736842105263158</v>
      </c>
      <c r="U6" s="12">
        <v>13.894736842105264</v>
      </c>
      <c r="V6" s="12">
        <v>19.05263157894737</v>
      </c>
      <c r="W6" s="12">
        <v>12.473684210526315</v>
      </c>
      <c r="X6" s="12">
        <v>9.1578947368421044</v>
      </c>
      <c r="Y6" s="12">
        <v>17.789473684210527</v>
      </c>
      <c r="Z6" s="12">
        <v>20.368421052631579</v>
      </c>
      <c r="AA6" s="12">
        <v>614.9473684210526</v>
      </c>
      <c r="AB6" s="12">
        <v>623.10526315789468</v>
      </c>
      <c r="AC6" s="12">
        <v>386.42105263157896</v>
      </c>
      <c r="AD6" s="12">
        <v>411.63157894736844</v>
      </c>
      <c r="AE6" s="12">
        <v>122.31578947368421</v>
      </c>
      <c r="AF6" s="12">
        <v>74.78947368421052</v>
      </c>
      <c r="AG6" s="12">
        <v>26.736842105263158</v>
      </c>
      <c r="AH6" s="12">
        <v>31.631578947368421</v>
      </c>
      <c r="AI6" s="12">
        <v>38.210526315789473</v>
      </c>
      <c r="AJ6" s="12">
        <v>2.8947368421052633</v>
      </c>
      <c r="AK6" s="12">
        <v>4.3684210526315788</v>
      </c>
      <c r="AL6" s="12">
        <v>15.263157894736842</v>
      </c>
      <c r="AM6" s="12">
        <v>1.3157894736842106</v>
      </c>
      <c r="AN6" s="12">
        <v>12</v>
      </c>
      <c r="AO6" s="12">
        <v>5.0526315789473681</v>
      </c>
      <c r="AP6" s="12">
        <v>7.4736842105263159</v>
      </c>
      <c r="AQ6" s="12">
        <v>63.157894736842103</v>
      </c>
      <c r="AR6" s="12">
        <v>23.789473684210527</v>
      </c>
      <c r="AS6" s="13">
        <v>3969.3684210526317</v>
      </c>
      <c r="AT6" s="14"/>
      <c r="AW6" s="12"/>
    </row>
    <row r="7" spans="1:56">
      <c r="A7" s="1" t="s">
        <v>6</v>
      </c>
      <c r="B7" s="12">
        <v>414.42105263157896</v>
      </c>
      <c r="C7" s="12">
        <v>921.78947368421052</v>
      </c>
      <c r="D7" s="12">
        <v>649.84210526315792</v>
      </c>
      <c r="E7" s="12">
        <v>218</v>
      </c>
      <c r="F7" s="12">
        <v>16.631578947368421</v>
      </c>
      <c r="G7" s="12">
        <v>383.4736842105263</v>
      </c>
      <c r="H7" s="12">
        <v>494.05263157894734</v>
      </c>
      <c r="I7" s="12">
        <v>479.68421052631578</v>
      </c>
      <c r="J7" s="12">
        <v>578.42105263157896</v>
      </c>
      <c r="K7" s="12">
        <v>265.68421052631578</v>
      </c>
      <c r="L7" s="12">
        <v>295.73684210526318</v>
      </c>
      <c r="M7" s="12">
        <v>251.68421052631578</v>
      </c>
      <c r="N7" s="12">
        <v>162.26315789473685</v>
      </c>
      <c r="O7" s="12">
        <v>141.68421052631578</v>
      </c>
      <c r="P7" s="12">
        <v>149.10526315789474</v>
      </c>
      <c r="Q7" s="12">
        <v>92.315789473684205</v>
      </c>
      <c r="R7" s="12">
        <v>143.47368421052633</v>
      </c>
      <c r="S7" s="12">
        <v>272.94736842105266</v>
      </c>
      <c r="T7" s="12">
        <v>125</v>
      </c>
      <c r="U7" s="12">
        <v>153.63157894736841</v>
      </c>
      <c r="V7" s="12">
        <v>153.42105263157896</v>
      </c>
      <c r="W7" s="12">
        <v>84.473684210526315</v>
      </c>
      <c r="X7" s="12">
        <v>69.10526315789474</v>
      </c>
      <c r="Y7" s="12">
        <v>56.10526315789474</v>
      </c>
      <c r="Z7" s="12">
        <v>85.15789473684211</v>
      </c>
      <c r="AA7" s="12">
        <v>708.0526315789474</v>
      </c>
      <c r="AB7" s="12">
        <v>673.73684210526312</v>
      </c>
      <c r="AC7" s="12">
        <v>810.26315789473688</v>
      </c>
      <c r="AD7" s="12">
        <v>700.52631578947364</v>
      </c>
      <c r="AE7" s="12">
        <v>292.63157894736844</v>
      </c>
      <c r="AF7" s="12">
        <v>276.42105263157896</v>
      </c>
      <c r="AG7" s="12">
        <v>119.47368421052632</v>
      </c>
      <c r="AH7" s="12">
        <v>108.89473684210526</v>
      </c>
      <c r="AI7" s="12">
        <v>123.15789473684211</v>
      </c>
      <c r="AJ7" s="12">
        <v>36.736842105263158</v>
      </c>
      <c r="AK7" s="12">
        <v>56.157894736842103</v>
      </c>
      <c r="AL7" s="12">
        <v>138.26315789473685</v>
      </c>
      <c r="AM7" s="12">
        <v>35.368421052631582</v>
      </c>
      <c r="AN7" s="12">
        <v>86.94736842105263</v>
      </c>
      <c r="AO7" s="12">
        <v>22.263157894736842</v>
      </c>
      <c r="AP7" s="12">
        <v>26</v>
      </c>
      <c r="AQ7" s="12">
        <v>162.73684210526315</v>
      </c>
      <c r="AR7" s="12">
        <v>118.57894736842105</v>
      </c>
      <c r="AS7" s="13">
        <v>11154.315789473687</v>
      </c>
      <c r="AT7" s="14"/>
      <c r="AW7" s="12"/>
    </row>
    <row r="8" spans="1:56">
      <c r="A8" s="1" t="s">
        <v>7</v>
      </c>
      <c r="B8" s="12">
        <v>90.89473684210526</v>
      </c>
      <c r="C8" s="12">
        <v>150.47368421052633</v>
      </c>
      <c r="D8" s="12">
        <v>77.94736842105263</v>
      </c>
      <c r="E8" s="12">
        <v>54.578947368421055</v>
      </c>
      <c r="F8" s="12">
        <v>326.26315789473682</v>
      </c>
      <c r="G8" s="12">
        <v>6.1578947368421053</v>
      </c>
      <c r="H8" s="12">
        <v>97.84210526315789</v>
      </c>
      <c r="I8" s="12">
        <v>199.26315789473685</v>
      </c>
      <c r="J8" s="12">
        <v>243.52631578947367</v>
      </c>
      <c r="K8" s="12">
        <v>86</v>
      </c>
      <c r="L8" s="12">
        <v>111.36842105263158</v>
      </c>
      <c r="M8" s="12">
        <v>114.47368421052632</v>
      </c>
      <c r="N8" s="12">
        <v>47.736842105263158</v>
      </c>
      <c r="O8" s="12">
        <v>46.736842105263158</v>
      </c>
      <c r="P8" s="12">
        <v>46.736842105263158</v>
      </c>
      <c r="Q8" s="12">
        <v>25.421052631578949</v>
      </c>
      <c r="R8" s="12">
        <v>21.105263157894736</v>
      </c>
      <c r="S8" s="12">
        <v>61.94736842105263</v>
      </c>
      <c r="T8" s="12">
        <v>30</v>
      </c>
      <c r="U8" s="12">
        <v>22.473684210526315</v>
      </c>
      <c r="V8" s="12">
        <v>31.684210526315791</v>
      </c>
      <c r="W8" s="12">
        <v>9.473684210526315</v>
      </c>
      <c r="X8" s="12">
        <v>9.5789473684210531</v>
      </c>
      <c r="Y8" s="12">
        <v>21.315789473684209</v>
      </c>
      <c r="Z8" s="12">
        <v>42</v>
      </c>
      <c r="AA8" s="12">
        <v>479.57894736842104</v>
      </c>
      <c r="AB8" s="12">
        <v>491.57894736842104</v>
      </c>
      <c r="AC8" s="12">
        <v>366.78947368421052</v>
      </c>
      <c r="AD8" s="12">
        <v>390.4736842105263</v>
      </c>
      <c r="AE8" s="12">
        <v>150.63157894736841</v>
      </c>
      <c r="AF8" s="12">
        <v>108.42105263157895</v>
      </c>
      <c r="AG8" s="12">
        <v>26.631578947368421</v>
      </c>
      <c r="AH8" s="12">
        <v>43.842105263157897</v>
      </c>
      <c r="AI8" s="12">
        <v>44.10526315789474</v>
      </c>
      <c r="AJ8" s="12">
        <v>8.526315789473685</v>
      </c>
      <c r="AK8" s="12">
        <v>11.210526315789474</v>
      </c>
      <c r="AL8" s="12">
        <v>32.578947368421055</v>
      </c>
      <c r="AM8" s="12">
        <v>6</v>
      </c>
      <c r="AN8" s="12">
        <v>28.842105263157894</v>
      </c>
      <c r="AO8" s="12">
        <v>4.2105263157894735</v>
      </c>
      <c r="AP8" s="12">
        <v>6.1052631578947372</v>
      </c>
      <c r="AQ8" s="12">
        <v>45.368421052631582</v>
      </c>
      <c r="AR8" s="12">
        <v>20.894736842105264</v>
      </c>
      <c r="AS8" s="13">
        <v>4240.7894736842081</v>
      </c>
      <c r="AT8" s="14"/>
      <c r="AW8" s="15"/>
    </row>
    <row r="9" spans="1:56">
      <c r="A9" s="1" t="s">
        <v>8</v>
      </c>
      <c r="B9" s="12">
        <v>149.73684210526315</v>
      </c>
      <c r="C9" s="12">
        <v>266.68421052631578</v>
      </c>
      <c r="D9" s="12">
        <v>116.68421052631579</v>
      </c>
      <c r="E9" s="12">
        <v>96.473684210526315</v>
      </c>
      <c r="F9" s="12">
        <v>449.68421052631578</v>
      </c>
      <c r="G9" s="12">
        <v>104.10526315789474</v>
      </c>
      <c r="H9" s="12">
        <v>11.473684210526315</v>
      </c>
      <c r="I9" s="12">
        <v>187.47368421052633</v>
      </c>
      <c r="J9" s="12">
        <v>250.73684210526315</v>
      </c>
      <c r="K9" s="12">
        <v>113.05263157894737</v>
      </c>
      <c r="L9" s="12">
        <v>177.31578947368422</v>
      </c>
      <c r="M9" s="12">
        <v>189.68421052631578</v>
      </c>
      <c r="N9" s="12">
        <v>111.68421052631579</v>
      </c>
      <c r="O9" s="12">
        <v>115.84210526315789</v>
      </c>
      <c r="P9" s="12">
        <v>135.26315789473685</v>
      </c>
      <c r="Q9" s="12">
        <v>64.526315789473685</v>
      </c>
      <c r="R9" s="12">
        <v>72.78947368421052</v>
      </c>
      <c r="S9" s="12">
        <v>138.63157894736841</v>
      </c>
      <c r="T9" s="12">
        <v>119.26315789473684</v>
      </c>
      <c r="U9" s="12">
        <v>108.10526315789474</v>
      </c>
      <c r="V9" s="12">
        <v>122.94736842105263</v>
      </c>
      <c r="W9" s="12">
        <v>46.842105263157897</v>
      </c>
      <c r="X9" s="12">
        <v>42.526315789473685</v>
      </c>
      <c r="Y9" s="12">
        <v>73.94736842105263</v>
      </c>
      <c r="Z9" s="12">
        <v>85.736842105263165</v>
      </c>
      <c r="AA9" s="12">
        <v>841.57894736842104</v>
      </c>
      <c r="AB9" s="12">
        <v>861.63157894736844</v>
      </c>
      <c r="AC9" s="12">
        <v>722.26315789473688</v>
      </c>
      <c r="AD9" s="12">
        <v>710.26315789473688</v>
      </c>
      <c r="AE9" s="12">
        <v>255.15789473684211</v>
      </c>
      <c r="AF9" s="12">
        <v>188.78947368421052</v>
      </c>
      <c r="AG9" s="12">
        <v>69.421052631578945</v>
      </c>
      <c r="AH9" s="12">
        <v>93.473684210526315</v>
      </c>
      <c r="AI9" s="12">
        <v>76.368421052631575</v>
      </c>
      <c r="AJ9" s="12">
        <v>26.684210526315791</v>
      </c>
      <c r="AK9" s="12">
        <v>29.421052631578949</v>
      </c>
      <c r="AL9" s="12">
        <v>77.10526315789474</v>
      </c>
      <c r="AM9" s="12">
        <v>38.684210526315788</v>
      </c>
      <c r="AN9" s="12">
        <v>159.31578947368422</v>
      </c>
      <c r="AO9" s="12">
        <v>23.526315789473685</v>
      </c>
      <c r="AP9" s="12">
        <v>21.526315789473685</v>
      </c>
      <c r="AQ9" s="12">
        <v>73.473684210526315</v>
      </c>
      <c r="AR9" s="12">
        <v>38.842105263157897</v>
      </c>
      <c r="AS9" s="13">
        <v>7658.7368421052633</v>
      </c>
      <c r="AT9" s="14"/>
      <c r="AW9" s="15"/>
    </row>
    <row r="10" spans="1:56">
      <c r="A10" s="1">
        <v>19</v>
      </c>
      <c r="B10" s="12">
        <v>145.36842105263159</v>
      </c>
      <c r="C10" s="12">
        <v>460.26315789473682</v>
      </c>
      <c r="D10" s="12">
        <v>235.21052631578948</v>
      </c>
      <c r="E10" s="12">
        <v>220.05263157894737</v>
      </c>
      <c r="F10" s="12">
        <v>430.57894736842104</v>
      </c>
      <c r="G10" s="12">
        <v>198.63157894736841</v>
      </c>
      <c r="H10" s="12">
        <v>169.73684210526315</v>
      </c>
      <c r="I10" s="12">
        <v>10.578947368421053</v>
      </c>
      <c r="J10" s="12">
        <v>77.263157894736835</v>
      </c>
      <c r="K10" s="12">
        <v>54.05263157894737</v>
      </c>
      <c r="L10" s="12">
        <v>138.78947368421052</v>
      </c>
      <c r="M10" s="12">
        <v>182.63157894736841</v>
      </c>
      <c r="N10" s="12">
        <v>212.21052631578948</v>
      </c>
      <c r="O10" s="12">
        <v>211.73684210526315</v>
      </c>
      <c r="P10" s="12">
        <v>229.63157894736841</v>
      </c>
      <c r="Q10" s="12">
        <v>164.26315789473685</v>
      </c>
      <c r="R10" s="12">
        <v>179.68421052631578</v>
      </c>
      <c r="S10" s="12">
        <v>386.42105263157896</v>
      </c>
      <c r="T10" s="12">
        <v>256.21052631578948</v>
      </c>
      <c r="U10" s="12">
        <v>355.94736842105266</v>
      </c>
      <c r="V10" s="12">
        <v>249.31578947368422</v>
      </c>
      <c r="W10" s="12">
        <v>151.05263157894737</v>
      </c>
      <c r="X10" s="12">
        <v>113.10526315789474</v>
      </c>
      <c r="Y10" s="12">
        <v>164.05263157894737</v>
      </c>
      <c r="Z10" s="12">
        <v>60.210526315789473</v>
      </c>
      <c r="AA10" s="12">
        <v>728.89473684210532</v>
      </c>
      <c r="AB10" s="12">
        <v>664.78947368421052</v>
      </c>
      <c r="AC10" s="12">
        <v>558.36842105263156</v>
      </c>
      <c r="AD10" s="12">
        <v>610.52631578947364</v>
      </c>
      <c r="AE10" s="12">
        <v>205.94736842105263</v>
      </c>
      <c r="AF10" s="12">
        <v>202.21052631578948</v>
      </c>
      <c r="AG10" s="12">
        <v>130.10526315789474</v>
      </c>
      <c r="AH10" s="12">
        <v>116.15789473684211</v>
      </c>
      <c r="AI10" s="12">
        <v>134.26315789473685</v>
      </c>
      <c r="AJ10" s="12">
        <v>68.631578947368425</v>
      </c>
      <c r="AK10" s="12">
        <v>65.684210526315795</v>
      </c>
      <c r="AL10" s="12">
        <v>234.31578947368422</v>
      </c>
      <c r="AM10" s="12">
        <v>131.36842105263159</v>
      </c>
      <c r="AN10" s="12">
        <v>234.21052631578948</v>
      </c>
      <c r="AO10" s="12">
        <v>61.473684210526315</v>
      </c>
      <c r="AP10" s="12">
        <v>35.210526315789473</v>
      </c>
      <c r="AQ10" s="12">
        <v>40.210526315789473</v>
      </c>
      <c r="AR10" s="12">
        <v>87.05263157894737</v>
      </c>
      <c r="AS10" s="13">
        <v>9366.4210526315801</v>
      </c>
      <c r="AT10" s="14"/>
      <c r="AV10" s="17"/>
      <c r="AW10" s="15"/>
      <c r="BC10" s="11"/>
    </row>
    <row r="11" spans="1:56">
      <c r="A11" s="1">
        <v>12</v>
      </c>
      <c r="B11" s="12">
        <v>198.57894736842104</v>
      </c>
      <c r="C11" s="12">
        <v>663.73684210526312</v>
      </c>
      <c r="D11" s="12">
        <v>304</v>
      </c>
      <c r="E11" s="12">
        <v>266.89473684210526</v>
      </c>
      <c r="F11" s="12">
        <v>487.26315789473682</v>
      </c>
      <c r="G11" s="12">
        <v>246.26315789473685</v>
      </c>
      <c r="H11" s="12">
        <v>238.84210526315789</v>
      </c>
      <c r="I11" s="12">
        <v>78.631578947368425</v>
      </c>
      <c r="J11" s="12">
        <v>16.473684210526315</v>
      </c>
      <c r="K11" s="12">
        <v>56.05263157894737</v>
      </c>
      <c r="L11" s="12">
        <v>257.89473684210526</v>
      </c>
      <c r="M11" s="12">
        <v>345.68421052631578</v>
      </c>
      <c r="N11" s="12">
        <v>359.5263157894737</v>
      </c>
      <c r="O11" s="12">
        <v>386.42105263157896</v>
      </c>
      <c r="P11" s="12">
        <v>291.36842105263156</v>
      </c>
      <c r="Q11" s="12">
        <v>217.52631578947367</v>
      </c>
      <c r="R11" s="12">
        <v>229.21052631578948</v>
      </c>
      <c r="S11" s="12">
        <v>464.68421052631578</v>
      </c>
      <c r="T11" s="12">
        <v>321.89473684210526</v>
      </c>
      <c r="U11" s="12">
        <v>393.5263157894737</v>
      </c>
      <c r="V11" s="12">
        <v>328.78947368421052</v>
      </c>
      <c r="W11" s="12">
        <v>191.05263157894737</v>
      </c>
      <c r="X11" s="12">
        <v>154.84210526315789</v>
      </c>
      <c r="Y11" s="12">
        <v>198.57894736842104</v>
      </c>
      <c r="Z11" s="12">
        <v>92.631578947368425</v>
      </c>
      <c r="AA11" s="12">
        <v>913.89473684210532</v>
      </c>
      <c r="AB11" s="12">
        <v>875.10526315789468</v>
      </c>
      <c r="AC11" s="12">
        <v>805.89473684210532</v>
      </c>
      <c r="AD11" s="12">
        <v>784.9473684210526</v>
      </c>
      <c r="AE11" s="12">
        <v>250.84210526315789</v>
      </c>
      <c r="AF11" s="12">
        <v>280.68421052631578</v>
      </c>
      <c r="AG11" s="12">
        <v>129.42105263157896</v>
      </c>
      <c r="AH11" s="12">
        <v>155.21052631578948</v>
      </c>
      <c r="AI11" s="12">
        <v>172.84210526315789</v>
      </c>
      <c r="AJ11" s="12">
        <v>108.78947368421052</v>
      </c>
      <c r="AK11" s="12">
        <v>122.10526315789474</v>
      </c>
      <c r="AL11" s="12">
        <v>348.42105263157896</v>
      </c>
      <c r="AM11" s="12">
        <v>150.26315789473685</v>
      </c>
      <c r="AN11" s="12">
        <v>299</v>
      </c>
      <c r="AO11" s="12">
        <v>80.84210526315789</v>
      </c>
      <c r="AP11" s="12">
        <v>60.157894736842103</v>
      </c>
      <c r="AQ11" s="12">
        <v>76.10526315789474</v>
      </c>
      <c r="AR11" s="12">
        <v>101.31578947368421</v>
      </c>
      <c r="AS11" s="13">
        <v>12506.210526315788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42</v>
      </c>
      <c r="C12" s="12">
        <v>104.52631578947368</v>
      </c>
      <c r="D12" s="12">
        <v>78.10526315789474</v>
      </c>
      <c r="E12" s="12">
        <v>75.78947368421052</v>
      </c>
      <c r="F12" s="12">
        <v>252.15789473684211</v>
      </c>
      <c r="G12" s="12">
        <v>91.05263157894737</v>
      </c>
      <c r="H12" s="12">
        <v>104.36842105263158</v>
      </c>
      <c r="I12" s="12">
        <v>56.684210526315788</v>
      </c>
      <c r="J12" s="12">
        <v>55.263157894736842</v>
      </c>
      <c r="K12" s="12">
        <v>9.7894736842105257</v>
      </c>
      <c r="L12" s="12">
        <v>181.10526315789474</v>
      </c>
      <c r="M12" s="12">
        <v>235.42105263157896</v>
      </c>
      <c r="N12" s="12">
        <v>250.63157894736841</v>
      </c>
      <c r="O12" s="12">
        <v>238.94736842105263</v>
      </c>
      <c r="P12" s="12">
        <v>181.89473684210526</v>
      </c>
      <c r="Q12" s="12">
        <v>104.84210526315789</v>
      </c>
      <c r="R12" s="12">
        <v>119.94736842105263</v>
      </c>
      <c r="S12" s="12">
        <v>179.10526315789474</v>
      </c>
      <c r="T12" s="12">
        <v>35.94736842105263</v>
      </c>
      <c r="U12" s="12">
        <v>24.421052631578949</v>
      </c>
      <c r="V12" s="12">
        <v>31.315789473684209</v>
      </c>
      <c r="W12" s="12">
        <v>17.421052631578949</v>
      </c>
      <c r="X12" s="12">
        <v>14.842105263157896</v>
      </c>
      <c r="Y12" s="12">
        <v>41.473684210526315</v>
      </c>
      <c r="Z12" s="12">
        <v>53.473684210526315</v>
      </c>
      <c r="AA12" s="12">
        <v>605.36842105263156</v>
      </c>
      <c r="AB12" s="12">
        <v>617.26315789473688</v>
      </c>
      <c r="AC12" s="12">
        <v>588.57894736842104</v>
      </c>
      <c r="AD12" s="12">
        <v>427.26315789473682</v>
      </c>
      <c r="AE12" s="12">
        <v>138.15789473684211</v>
      </c>
      <c r="AF12" s="12">
        <v>102.73684210526316</v>
      </c>
      <c r="AG12" s="12">
        <v>45.89473684210526</v>
      </c>
      <c r="AH12" s="12">
        <v>65.94736842105263</v>
      </c>
      <c r="AI12" s="12">
        <v>74.78947368421052</v>
      </c>
      <c r="AJ12" s="12">
        <v>10.894736842105264</v>
      </c>
      <c r="AK12" s="12">
        <v>94.15789473684211</v>
      </c>
      <c r="AL12" s="12">
        <v>234.47368421052633</v>
      </c>
      <c r="AM12" s="12">
        <v>18.473684210526315</v>
      </c>
      <c r="AN12" s="12">
        <v>35.94736842105263</v>
      </c>
      <c r="AO12" s="12">
        <v>13.157894736842104</v>
      </c>
      <c r="AP12" s="12">
        <v>9.5789473684210531</v>
      </c>
      <c r="AQ12" s="12">
        <v>27.526315789473685</v>
      </c>
      <c r="AR12" s="12">
        <v>17.94736842105263</v>
      </c>
      <c r="AS12" s="13">
        <v>5708.6842105263149</v>
      </c>
      <c r="AT12" s="14"/>
      <c r="AV12" s="17" t="s">
        <v>43</v>
      </c>
      <c r="AW12" s="22">
        <f>SUM(AA28:AD31)</f>
        <v>5570.6842105263158</v>
      </c>
      <c r="AX12" s="22">
        <f>SUM(Z28:Z31,H28:K31)</f>
        <v>14809.473684210527</v>
      </c>
      <c r="AY12" s="22">
        <f>SUM(AE28:AJ31)</f>
        <v>33837.57894736842</v>
      </c>
      <c r="AZ12" s="22">
        <f>SUM(B28:G31)</f>
        <v>11529.315789473685</v>
      </c>
      <c r="BA12" s="22">
        <f>SUM(AM28:AN31,T28:Y31)</f>
        <v>18410.263157894737</v>
      </c>
      <c r="BB12" s="22">
        <f>SUM(AK28:AL31,L28:S31)</f>
        <v>21018.315789473687</v>
      </c>
      <c r="BC12" s="23">
        <f>SUM(AO28:AR31)</f>
        <v>7868.5263157894751</v>
      </c>
      <c r="BD12" s="22">
        <f t="shared" ref="BD12:BD19" si="0">SUM(AW12:BC12)</f>
        <v>113044.15789473684</v>
      </c>
    </row>
    <row r="13" spans="1:56">
      <c r="A13" s="1" t="s">
        <v>10</v>
      </c>
      <c r="B13" s="12">
        <v>101.94736842105263</v>
      </c>
      <c r="C13" s="12">
        <v>136.42105263157896</v>
      </c>
      <c r="D13" s="12">
        <v>63.89473684210526</v>
      </c>
      <c r="E13" s="12">
        <v>69.84210526315789</v>
      </c>
      <c r="F13" s="12">
        <v>292.94736842105266</v>
      </c>
      <c r="G13" s="12">
        <v>118.31578947368421</v>
      </c>
      <c r="H13" s="12">
        <v>195.47368421052633</v>
      </c>
      <c r="I13" s="12">
        <v>162.10526315789474</v>
      </c>
      <c r="J13" s="12">
        <v>271.26315789473682</v>
      </c>
      <c r="K13" s="12">
        <v>179.10526315789474</v>
      </c>
      <c r="L13" s="12">
        <v>13.157894736842104</v>
      </c>
      <c r="M13" s="12">
        <v>283.10526315789474</v>
      </c>
      <c r="N13" s="12">
        <v>262.63157894736844</v>
      </c>
      <c r="O13" s="12">
        <v>268.15789473684208</v>
      </c>
      <c r="P13" s="12">
        <v>264.89473684210526</v>
      </c>
      <c r="Q13" s="12">
        <v>108.63157894736842</v>
      </c>
      <c r="R13" s="12">
        <v>80.526315789473685</v>
      </c>
      <c r="S13" s="12">
        <v>141.63157894736841</v>
      </c>
      <c r="T13" s="12">
        <v>42.210526315789473</v>
      </c>
      <c r="U13" s="12">
        <v>27.473684210526315</v>
      </c>
      <c r="V13" s="12">
        <v>43.631578947368418</v>
      </c>
      <c r="W13" s="12">
        <v>27.631578947368421</v>
      </c>
      <c r="X13" s="12">
        <v>27.315789473684209</v>
      </c>
      <c r="Y13" s="12">
        <v>58.578947368421055</v>
      </c>
      <c r="Z13" s="12">
        <v>126.63157894736842</v>
      </c>
      <c r="AA13" s="12">
        <v>657.10526315789468</v>
      </c>
      <c r="AB13" s="12">
        <v>684.42105263157896</v>
      </c>
      <c r="AC13" s="12">
        <v>686.31578947368416</v>
      </c>
      <c r="AD13" s="12">
        <v>548.63157894736844</v>
      </c>
      <c r="AE13" s="12">
        <v>188.15789473684211</v>
      </c>
      <c r="AF13" s="12">
        <v>154.78947368421052</v>
      </c>
      <c r="AG13" s="12">
        <v>52.631578947368418</v>
      </c>
      <c r="AH13" s="12">
        <v>85.94736842105263</v>
      </c>
      <c r="AI13" s="12">
        <v>84.421052631578945</v>
      </c>
      <c r="AJ13" s="12">
        <v>15.052631578947368</v>
      </c>
      <c r="AK13" s="12">
        <v>50.684210526315788</v>
      </c>
      <c r="AL13" s="12">
        <v>154.05263157894737</v>
      </c>
      <c r="AM13" s="12">
        <v>13.631578947368421</v>
      </c>
      <c r="AN13" s="12">
        <v>55.684210526315788</v>
      </c>
      <c r="AO13" s="12">
        <v>15.157894736842104</v>
      </c>
      <c r="AP13" s="12">
        <v>18.736842105263158</v>
      </c>
      <c r="AQ13" s="12">
        <v>49.210526315789473</v>
      </c>
      <c r="AR13" s="12">
        <v>22.578947368421051</v>
      </c>
      <c r="AS13" s="13">
        <v>6904.7368421052643</v>
      </c>
      <c r="AT13" s="14"/>
      <c r="AV13" s="17" t="s">
        <v>44</v>
      </c>
      <c r="AW13" s="22">
        <f>SUM(AA27:AD27,AA9:AD12)</f>
        <v>14822.78947368421</v>
      </c>
      <c r="AX13" s="22">
        <f>SUM(Z27,Z9:Z12,H9:K12,H27:K27)</f>
        <v>2084</v>
      </c>
      <c r="AY13" s="22">
        <f>SUM(AE9:AJ12,AE27:AJ27)</f>
        <v>3513.8421052631584</v>
      </c>
      <c r="AZ13" s="22">
        <f>SUM(B9:G12,B27:G27)</f>
        <v>5918</v>
      </c>
      <c r="BA13" s="22">
        <f>SUM(T9:Y12,AM9:AN12,T27:Y27,AM27:AN27)</f>
        <v>4748.8421052631575</v>
      </c>
      <c r="BB13" s="22">
        <f>SUM(L9:S12,AK9:AL12,L27:S27,AK27:AL27)</f>
        <v>8399.7894736842118</v>
      </c>
      <c r="BC13" s="23">
        <f>SUM(AO9:AR12,AO27:AR27)</f>
        <v>840.94736842105249</v>
      </c>
      <c r="BD13" s="22">
        <f t="shared" si="0"/>
        <v>40328.210526315786</v>
      </c>
    </row>
    <row r="14" spans="1:56">
      <c r="A14" s="1" t="s">
        <v>11</v>
      </c>
      <c r="B14" s="12">
        <v>95.21052631578948</v>
      </c>
      <c r="C14" s="12">
        <v>178.05263157894737</v>
      </c>
      <c r="D14" s="12">
        <v>66.15789473684211</v>
      </c>
      <c r="E14" s="12">
        <v>75.94736842105263</v>
      </c>
      <c r="F14" s="12">
        <v>212.89473684210526</v>
      </c>
      <c r="G14" s="12">
        <v>119</v>
      </c>
      <c r="H14" s="12">
        <v>219.52631578947367</v>
      </c>
      <c r="I14" s="12">
        <v>210.26315789473685</v>
      </c>
      <c r="J14" s="12">
        <v>366.15789473684208</v>
      </c>
      <c r="K14" s="12">
        <v>215.05263157894737</v>
      </c>
      <c r="L14" s="12">
        <v>280.10526315789474</v>
      </c>
      <c r="M14" s="12">
        <v>9.2631578947368425</v>
      </c>
      <c r="N14" s="12">
        <v>158.15789473684211</v>
      </c>
      <c r="O14" s="12">
        <v>218.15789473684211</v>
      </c>
      <c r="P14" s="12">
        <v>235.68421052631578</v>
      </c>
      <c r="Q14" s="12">
        <v>116.89473684210526</v>
      </c>
      <c r="R14" s="12">
        <v>127</v>
      </c>
      <c r="S14" s="12">
        <v>200.94736842105263</v>
      </c>
      <c r="T14" s="12">
        <v>75.89473684210526</v>
      </c>
      <c r="U14" s="12">
        <v>59.315789473684212</v>
      </c>
      <c r="V14" s="12">
        <v>59.368421052631582</v>
      </c>
      <c r="W14" s="12">
        <v>34.842105263157897</v>
      </c>
      <c r="X14" s="12">
        <v>24.631578947368421</v>
      </c>
      <c r="Y14" s="12">
        <v>64.684210526315795</v>
      </c>
      <c r="Z14" s="12">
        <v>102.15789473684211</v>
      </c>
      <c r="AA14" s="12">
        <v>516.0526315789474</v>
      </c>
      <c r="AB14" s="12">
        <v>411</v>
      </c>
      <c r="AC14" s="12">
        <v>465.5263157894737</v>
      </c>
      <c r="AD14" s="12">
        <v>379.63157894736844</v>
      </c>
      <c r="AE14" s="12">
        <v>133</v>
      </c>
      <c r="AF14" s="12">
        <v>120.78947368421052</v>
      </c>
      <c r="AG14" s="12">
        <v>56.315789473684212</v>
      </c>
      <c r="AH14" s="12">
        <v>72.21052631578948</v>
      </c>
      <c r="AI14" s="12">
        <v>85.473684210526315</v>
      </c>
      <c r="AJ14" s="12">
        <v>23.736842105263158</v>
      </c>
      <c r="AK14" s="12">
        <v>53.89473684210526</v>
      </c>
      <c r="AL14" s="12">
        <v>249.94736842105263</v>
      </c>
      <c r="AM14" s="12">
        <v>22.684210526315791</v>
      </c>
      <c r="AN14" s="12">
        <v>115.94736842105263</v>
      </c>
      <c r="AO14" s="12">
        <v>24</v>
      </c>
      <c r="AP14" s="12">
        <v>24.263157894736842</v>
      </c>
      <c r="AQ14" s="12">
        <v>34.526315789473685</v>
      </c>
      <c r="AR14" s="12">
        <v>32.315789473684212</v>
      </c>
      <c r="AS14" s="13">
        <v>6346.6842105263149</v>
      </c>
      <c r="AT14" s="14"/>
      <c r="AV14" s="17" t="s">
        <v>45</v>
      </c>
      <c r="AW14" s="22">
        <f>SUM(AA32:AD37)</f>
        <v>33112.894736842107</v>
      </c>
      <c r="AX14" s="22">
        <f>SUM(H32:K37,Z32:Z37)</f>
        <v>3394.105263157895</v>
      </c>
      <c r="AY14" s="22">
        <f>SUM(AE32:AJ37)</f>
        <v>9820.6842105263167</v>
      </c>
      <c r="AZ14" s="22">
        <f>SUM(B32:G37)</f>
        <v>2555.6315789473688</v>
      </c>
      <c r="BA14" s="22">
        <f>SUM(T32:Y37,AM32:AN37)</f>
        <v>1867.2631578947373</v>
      </c>
      <c r="BB14" s="22">
        <f>SUM(L32:S37,AK32:AL37)</f>
        <v>2730.0526315789471</v>
      </c>
      <c r="BC14" s="23">
        <f>SUM(AO32:AR37)</f>
        <v>2435.8947368421054</v>
      </c>
      <c r="BD14" s="22">
        <f t="shared" si="0"/>
        <v>55916.526315789481</v>
      </c>
    </row>
    <row r="15" spans="1:56">
      <c r="A15" s="1" t="s">
        <v>12</v>
      </c>
      <c r="B15" s="12">
        <v>36.210526315789473</v>
      </c>
      <c r="C15" s="12">
        <v>63.89473684210526</v>
      </c>
      <c r="D15" s="12">
        <v>25.736842105263158</v>
      </c>
      <c r="E15" s="12">
        <v>27.473684210526315</v>
      </c>
      <c r="F15" s="12">
        <v>152.47368421052633</v>
      </c>
      <c r="G15" s="12">
        <v>48.10526315789474</v>
      </c>
      <c r="H15" s="12">
        <v>126.42105263157895</v>
      </c>
      <c r="I15" s="12">
        <v>231.05263157894737</v>
      </c>
      <c r="J15" s="12">
        <v>363.42105263157896</v>
      </c>
      <c r="K15" s="12">
        <v>249.94736842105263</v>
      </c>
      <c r="L15" s="12">
        <v>280.36842105263156</v>
      </c>
      <c r="M15" s="12">
        <v>164.47368421052633</v>
      </c>
      <c r="N15" s="12">
        <v>7.2105263157894735</v>
      </c>
      <c r="O15" s="12">
        <v>106.15789473684211</v>
      </c>
      <c r="P15" s="12">
        <v>181.15789473684211</v>
      </c>
      <c r="Q15" s="12">
        <v>76</v>
      </c>
      <c r="R15" s="12">
        <v>61.526315789473685</v>
      </c>
      <c r="S15" s="12">
        <v>87.684210526315795</v>
      </c>
      <c r="T15" s="12">
        <v>26.842105263157894</v>
      </c>
      <c r="U15" s="12">
        <v>20.842105263157894</v>
      </c>
      <c r="V15" s="12">
        <v>20.684210526315791</v>
      </c>
      <c r="W15" s="12">
        <v>8.4210526315789469</v>
      </c>
      <c r="X15" s="12">
        <v>11.789473684210526</v>
      </c>
      <c r="Y15" s="12">
        <v>19.578947368421051</v>
      </c>
      <c r="Z15" s="12">
        <v>38</v>
      </c>
      <c r="AA15" s="12">
        <v>613.10526315789468</v>
      </c>
      <c r="AB15" s="12">
        <v>589.0526315789474</v>
      </c>
      <c r="AC15" s="12">
        <v>440</v>
      </c>
      <c r="AD15" s="12">
        <v>386.26315789473682</v>
      </c>
      <c r="AE15" s="12">
        <v>74.05263157894737</v>
      </c>
      <c r="AF15" s="12">
        <v>60.684210526315788</v>
      </c>
      <c r="AG15" s="12">
        <v>34.526315789473685</v>
      </c>
      <c r="AH15" s="12">
        <v>45.526315789473685</v>
      </c>
      <c r="AI15" s="12">
        <v>46.05263157894737</v>
      </c>
      <c r="AJ15" s="12">
        <v>12.578947368421053</v>
      </c>
      <c r="AK15" s="12">
        <v>42.631578947368418</v>
      </c>
      <c r="AL15" s="12">
        <v>121.31578947368421</v>
      </c>
      <c r="AM15" s="12">
        <v>3.8421052631578947</v>
      </c>
      <c r="AN15" s="12">
        <v>30.157894736842106</v>
      </c>
      <c r="AO15" s="12">
        <v>9.1052631578947363</v>
      </c>
      <c r="AP15" s="12">
        <v>20.368421052631579</v>
      </c>
      <c r="AQ15" s="12">
        <v>28.368421052631579</v>
      </c>
      <c r="AR15" s="12">
        <v>11.368421052631579</v>
      </c>
      <c r="AS15" s="13">
        <v>5004.4736842105258</v>
      </c>
      <c r="AT15" s="14"/>
      <c r="AV15" s="17" t="s">
        <v>46</v>
      </c>
      <c r="AW15" s="22">
        <f>SUM(AA3:AD8)</f>
        <v>12538.894736842105</v>
      </c>
      <c r="AX15" s="22">
        <f>SUM(H3:K8,Z3:Z8)</f>
        <v>6077.7368421052633</v>
      </c>
      <c r="AY15" s="22">
        <f>SUM(AE3:AJ8)</f>
        <v>2783.0526315789471</v>
      </c>
      <c r="AZ15" s="22">
        <f>SUM(B3:G8)</f>
        <v>7114.9473684210543</v>
      </c>
      <c r="BA15" s="22">
        <f>SUM(T3:Y8,AM3:AN8)</f>
        <v>1513.3157894736846</v>
      </c>
      <c r="BB15" s="22">
        <f>SUM(L3:S8,AK3:AL8)</f>
        <v>3897.5789473684208</v>
      </c>
      <c r="BC15" s="23">
        <f>SUM(AO3:AR8)</f>
        <v>800.26315789473665</v>
      </c>
      <c r="BD15" s="22">
        <f t="shared" si="0"/>
        <v>34725.789473684214</v>
      </c>
    </row>
    <row r="16" spans="1:56">
      <c r="A16" s="1" t="s">
        <v>13</v>
      </c>
      <c r="B16" s="12">
        <v>34.157894736842103</v>
      </c>
      <c r="C16" s="12">
        <v>46.789473684210527</v>
      </c>
      <c r="D16" s="12">
        <v>15.421052631578947</v>
      </c>
      <c r="E16" s="12">
        <v>18.157894736842106</v>
      </c>
      <c r="F16" s="12">
        <v>142.47368421052633</v>
      </c>
      <c r="G16" s="12">
        <v>48.210526315789473</v>
      </c>
      <c r="H16" s="12">
        <v>116.52631578947368</v>
      </c>
      <c r="I16" s="12">
        <v>220.31578947368422</v>
      </c>
      <c r="J16" s="12">
        <v>388.89473684210526</v>
      </c>
      <c r="K16" s="12">
        <v>230</v>
      </c>
      <c r="L16" s="12">
        <v>253.52631578947367</v>
      </c>
      <c r="M16" s="12">
        <v>221.26315789473685</v>
      </c>
      <c r="N16" s="12">
        <v>103.31578947368421</v>
      </c>
      <c r="O16" s="12">
        <v>8</v>
      </c>
      <c r="P16" s="12">
        <v>201.73684210526315</v>
      </c>
      <c r="Q16" s="12">
        <v>137.26315789473685</v>
      </c>
      <c r="R16" s="12">
        <v>148.63157894736841</v>
      </c>
      <c r="S16" s="12">
        <v>246</v>
      </c>
      <c r="T16" s="12">
        <v>30.263157894736842</v>
      </c>
      <c r="U16" s="12">
        <v>12.684210526315789</v>
      </c>
      <c r="V16" s="12">
        <v>18</v>
      </c>
      <c r="W16" s="12">
        <v>9.0526315789473681</v>
      </c>
      <c r="X16" s="12">
        <v>6.6315789473684212</v>
      </c>
      <c r="Y16" s="12">
        <v>20.526315789473685</v>
      </c>
      <c r="Z16" s="12">
        <v>46.210526315789473</v>
      </c>
      <c r="AA16" s="12">
        <v>557.10526315789468</v>
      </c>
      <c r="AB16" s="12">
        <v>543.10526315789468</v>
      </c>
      <c r="AC16" s="12">
        <v>391.94736842105266</v>
      </c>
      <c r="AD16" s="12">
        <v>372.4736842105263</v>
      </c>
      <c r="AE16" s="12">
        <v>78.78947368421052</v>
      </c>
      <c r="AF16" s="12">
        <v>49.94736842105263</v>
      </c>
      <c r="AG16" s="12">
        <v>26.421052631578949</v>
      </c>
      <c r="AH16" s="12">
        <v>31.315789473684209</v>
      </c>
      <c r="AI16" s="12">
        <v>49.578947368421055</v>
      </c>
      <c r="AJ16" s="12">
        <v>12.210526315789474</v>
      </c>
      <c r="AK16" s="12">
        <v>58.263157894736842</v>
      </c>
      <c r="AL16" s="12">
        <v>295.10526315789474</v>
      </c>
      <c r="AM16" s="12">
        <v>6.1578947368421053</v>
      </c>
      <c r="AN16" s="12">
        <v>20.05263157894737</v>
      </c>
      <c r="AO16" s="12">
        <v>6.0526315789473681</v>
      </c>
      <c r="AP16" s="12">
        <v>8.6842105263157894</v>
      </c>
      <c r="AQ16" s="12">
        <v>19.789473684210527</v>
      </c>
      <c r="AR16" s="12">
        <v>11</v>
      </c>
      <c r="AS16" s="13">
        <v>5262.0526315789484</v>
      </c>
      <c r="AT16" s="14"/>
      <c r="AV16" s="17" t="s">
        <v>47</v>
      </c>
      <c r="AW16" s="22">
        <f>SUM(AA21:AD26,AA40:AD41)</f>
        <v>18898.473684210527</v>
      </c>
      <c r="AX16" s="22">
        <f>SUM(H21:K26,H40:K41,Z21:Z26,Z40:Z41)</f>
        <v>4774.6842105263149</v>
      </c>
      <c r="AY16" s="22">
        <f>SUM(AE21:AJ26,AE40:AJ41)</f>
        <v>1969.0526315789471</v>
      </c>
      <c r="AZ16" s="22">
        <f>SUM(B21:G26,B40:G41)</f>
        <v>1534.9999999999998</v>
      </c>
      <c r="BA16" s="22">
        <f>SUM(T21:Y26,T40:Y41,AM21:AN26,AM40:AN41)</f>
        <v>5719.3684210526317</v>
      </c>
      <c r="BB16" s="22">
        <f>SUM(L21:S26,L40:S41,AK21:AL26,AK40:AL41)</f>
        <v>1595.7368421052622</v>
      </c>
      <c r="BC16" s="23">
        <f>SUM(AO21:AR26,AO40:AR41)</f>
        <v>866.52631578947376</v>
      </c>
      <c r="BD16" s="22">
        <f t="shared" si="0"/>
        <v>35358.842105263153</v>
      </c>
    </row>
    <row r="17" spans="1:56">
      <c r="A17" s="1" t="s">
        <v>14</v>
      </c>
      <c r="B17" s="12">
        <v>37.789473684210527</v>
      </c>
      <c r="C17" s="12">
        <v>86.263157894736835</v>
      </c>
      <c r="D17" s="12">
        <v>37.526315789473685</v>
      </c>
      <c r="E17" s="12">
        <v>25.421052631578949</v>
      </c>
      <c r="F17" s="12">
        <v>141.78947368421052</v>
      </c>
      <c r="G17" s="12">
        <v>49.842105263157897</v>
      </c>
      <c r="H17" s="12">
        <v>137.42105263157896</v>
      </c>
      <c r="I17" s="12">
        <v>227.15789473684211</v>
      </c>
      <c r="J17" s="12">
        <v>289</v>
      </c>
      <c r="K17" s="12">
        <v>166.10526315789474</v>
      </c>
      <c r="L17" s="12">
        <v>273.42105263157896</v>
      </c>
      <c r="M17" s="12">
        <v>242.57894736842104</v>
      </c>
      <c r="N17" s="12">
        <v>179.84210526315789</v>
      </c>
      <c r="O17" s="12">
        <v>194</v>
      </c>
      <c r="P17" s="12">
        <v>7.7368421052631575</v>
      </c>
      <c r="Q17" s="12">
        <v>150.89473684210526</v>
      </c>
      <c r="R17" s="12">
        <v>185.52631578947367</v>
      </c>
      <c r="S17" s="12">
        <v>361.5263157894737</v>
      </c>
      <c r="T17" s="12">
        <v>30.894736842105264</v>
      </c>
      <c r="U17" s="12">
        <v>26.842105263157894</v>
      </c>
      <c r="V17" s="12">
        <v>24.210526315789473</v>
      </c>
      <c r="W17" s="12">
        <v>6.2105263157894735</v>
      </c>
      <c r="X17" s="12">
        <v>11</v>
      </c>
      <c r="Y17" s="12">
        <v>20.157894736842106</v>
      </c>
      <c r="Z17" s="12">
        <v>39.842105263157897</v>
      </c>
      <c r="AA17" s="12">
        <v>378.36842105263156</v>
      </c>
      <c r="AB17" s="12">
        <v>335.21052631578948</v>
      </c>
      <c r="AC17" s="12">
        <v>262.36842105263156</v>
      </c>
      <c r="AD17" s="12">
        <v>226.84210526315789</v>
      </c>
      <c r="AE17" s="12">
        <v>63</v>
      </c>
      <c r="AF17" s="12">
        <v>42.526315789473685</v>
      </c>
      <c r="AG17" s="12">
        <v>23.684210526315791</v>
      </c>
      <c r="AH17" s="12">
        <v>37.94736842105263</v>
      </c>
      <c r="AI17" s="12">
        <v>34.789473684210527</v>
      </c>
      <c r="AJ17" s="12">
        <v>8.3684210526315788</v>
      </c>
      <c r="AK17" s="12">
        <v>19.684210526315791</v>
      </c>
      <c r="AL17" s="12">
        <v>106</v>
      </c>
      <c r="AM17" s="12">
        <v>11.473684210526315</v>
      </c>
      <c r="AN17" s="12">
        <v>45.315789473684212</v>
      </c>
      <c r="AO17" s="12">
        <v>7.7368421052631575</v>
      </c>
      <c r="AP17" s="12">
        <v>12.789473684210526</v>
      </c>
      <c r="AQ17" s="12">
        <v>15.684210526315789</v>
      </c>
      <c r="AR17" s="12">
        <v>6.6842105263157894</v>
      </c>
      <c r="AS17" s="13">
        <v>4591.4736842105285</v>
      </c>
      <c r="AT17" s="14"/>
      <c r="AV17" s="1" t="s">
        <v>48</v>
      </c>
      <c r="AW17" s="23">
        <f>SUM(AA13:AD20,AA38:AD39)</f>
        <v>20784.368421052633</v>
      </c>
      <c r="AX17" s="23">
        <f>SUM(H13:K20,H38:K39,Z13:Z20,Z38:Z39)</f>
        <v>8469.7368421052633</v>
      </c>
      <c r="AY17" s="23">
        <f>SUM(AE13:AJ20,AE38:AJ39)</f>
        <v>2844.6315789473692</v>
      </c>
      <c r="AZ17" s="23">
        <f>SUM(B13:G20,B38:G39)</f>
        <v>3923</v>
      </c>
      <c r="BA17" s="23">
        <f>SUM(T13:Y20,T38:Y39,AM13:AN20,AM38:AN39)</f>
        <v>1606.6842105263161</v>
      </c>
      <c r="BB17" s="23">
        <f>SUM(L13:S20,L38:S39,AK13:AL20,AK38:AL39)</f>
        <v>12908.210526315783</v>
      </c>
      <c r="BC17" s="23">
        <f>SUM(AO13:AR20,AO38:AR39)</f>
        <v>740.73684210526312</v>
      </c>
      <c r="BD17" s="22">
        <f t="shared" si="0"/>
        <v>51277.368421052619</v>
      </c>
    </row>
    <row r="18" spans="1:56">
      <c r="A18" s="1" t="s">
        <v>15</v>
      </c>
      <c r="B18" s="12">
        <v>22.631578947368421</v>
      </c>
      <c r="C18" s="12">
        <v>33.736842105263158</v>
      </c>
      <c r="D18" s="12">
        <v>8.8947368421052637</v>
      </c>
      <c r="E18" s="12">
        <v>7.5263157894736841</v>
      </c>
      <c r="F18" s="12">
        <v>93.05263157894737</v>
      </c>
      <c r="G18" s="12">
        <v>22.210526315789473</v>
      </c>
      <c r="H18" s="12">
        <v>64.578947368421055</v>
      </c>
      <c r="I18" s="12">
        <v>158.26315789473685</v>
      </c>
      <c r="J18" s="12">
        <v>203.94736842105263</v>
      </c>
      <c r="K18" s="12">
        <v>99.21052631578948</v>
      </c>
      <c r="L18" s="12">
        <v>111.57894736842105</v>
      </c>
      <c r="M18" s="12">
        <v>115.73684210526316</v>
      </c>
      <c r="N18" s="12">
        <v>78.526315789473685</v>
      </c>
      <c r="O18" s="12">
        <v>134.57894736842104</v>
      </c>
      <c r="P18" s="12">
        <v>133.42105263157896</v>
      </c>
      <c r="Q18" s="12">
        <v>4.8421052631578947</v>
      </c>
      <c r="R18" s="12">
        <v>66.315789473684205</v>
      </c>
      <c r="S18" s="12">
        <v>156.84210526315789</v>
      </c>
      <c r="T18" s="12">
        <v>17.94736842105263</v>
      </c>
      <c r="U18" s="12">
        <v>9.526315789473685</v>
      </c>
      <c r="V18" s="12">
        <v>13.578947368421053</v>
      </c>
      <c r="W18" s="12">
        <v>5.3157894736842106</v>
      </c>
      <c r="X18" s="12">
        <v>3.8421052631578947</v>
      </c>
      <c r="Y18" s="12">
        <v>9.8421052631578956</v>
      </c>
      <c r="Z18" s="12">
        <v>16.526315789473685</v>
      </c>
      <c r="AA18" s="12">
        <v>325.26315789473682</v>
      </c>
      <c r="AB18" s="12">
        <v>333.78947368421052</v>
      </c>
      <c r="AC18" s="12">
        <v>217.63157894736841</v>
      </c>
      <c r="AD18" s="12">
        <v>209.52631578947367</v>
      </c>
      <c r="AE18" s="12">
        <v>54.94736842105263</v>
      </c>
      <c r="AF18" s="12">
        <v>38.842105263157897</v>
      </c>
      <c r="AG18" s="12">
        <v>8.5789473684210531</v>
      </c>
      <c r="AH18" s="12">
        <v>16.894736842105264</v>
      </c>
      <c r="AI18" s="12">
        <v>22.736842105263158</v>
      </c>
      <c r="AJ18" s="12">
        <v>3.3157894736842106</v>
      </c>
      <c r="AK18" s="12">
        <v>19.526315789473685</v>
      </c>
      <c r="AL18" s="12">
        <v>51.10526315789474</v>
      </c>
      <c r="AM18" s="12">
        <v>2.8421052631578947</v>
      </c>
      <c r="AN18" s="12">
        <v>15.578947368421053</v>
      </c>
      <c r="AO18" s="12">
        <v>4.2105263157894735</v>
      </c>
      <c r="AP18" s="12">
        <v>4.4210526315789478</v>
      </c>
      <c r="AQ18" s="12">
        <v>11.263157894736842</v>
      </c>
      <c r="AR18" s="12">
        <v>4.6315789473684212</v>
      </c>
      <c r="AS18" s="13">
        <v>2937.5789473684213</v>
      </c>
      <c r="AT18" s="14"/>
      <c r="AV18" s="9" t="s">
        <v>58</v>
      </c>
      <c r="AW18" s="22">
        <f>SUM(AA42:AD45)</f>
        <v>7572.4210526315783</v>
      </c>
      <c r="AX18" s="22">
        <f>SUM(Z42:Z45,H42:K45)</f>
        <v>827.78947368421063</v>
      </c>
      <c r="AY18" s="22">
        <f>SUM(AE42:AJ45)</f>
        <v>2428.6842105263163</v>
      </c>
      <c r="AZ18" s="22">
        <f>SUM(B42:G45)</f>
        <v>691.63157894736844</v>
      </c>
      <c r="BA18" s="22">
        <f>SUM(T42:Y45, AM42:AN45)</f>
        <v>838.0526315789474</v>
      </c>
      <c r="BB18" s="22">
        <f>SUM(AK42:AL45,L42:S45)</f>
        <v>665.1052631578948</v>
      </c>
      <c r="BC18" s="22">
        <f>SUM(AO42:AR45)</f>
        <v>1111.1052631578948</v>
      </c>
      <c r="BD18" s="22">
        <f t="shared" si="0"/>
        <v>14134.78947368421</v>
      </c>
    </row>
    <row r="19" spans="1:56">
      <c r="A19" s="1" t="s">
        <v>16</v>
      </c>
      <c r="B19" s="12">
        <v>13.526315789473685</v>
      </c>
      <c r="C19" s="12">
        <v>34.89473684210526</v>
      </c>
      <c r="D19" s="12">
        <v>11.315789473684211</v>
      </c>
      <c r="E19" s="12">
        <v>13.578947368421053</v>
      </c>
      <c r="F19" s="12">
        <v>144.15789473684211</v>
      </c>
      <c r="G19" s="12">
        <v>25</v>
      </c>
      <c r="H19" s="12">
        <v>74.84210526315789</v>
      </c>
      <c r="I19" s="12">
        <v>188.47368421052633</v>
      </c>
      <c r="J19" s="12">
        <v>230.89473684210526</v>
      </c>
      <c r="K19" s="12">
        <v>119.73684210526316</v>
      </c>
      <c r="L19" s="12">
        <v>81.684210526315795</v>
      </c>
      <c r="M19" s="12">
        <v>121.57894736842105</v>
      </c>
      <c r="N19" s="12">
        <v>66.315789473684205</v>
      </c>
      <c r="O19" s="12">
        <v>151.52631578947367</v>
      </c>
      <c r="P19" s="12">
        <v>190</v>
      </c>
      <c r="Q19" s="12">
        <v>65.84210526315789</v>
      </c>
      <c r="R19" s="12">
        <v>5.1052631578947372</v>
      </c>
      <c r="S19" s="12">
        <v>173.31578947368422</v>
      </c>
      <c r="T19" s="12">
        <v>17.631578947368421</v>
      </c>
      <c r="U19" s="12">
        <v>14.684210526315789</v>
      </c>
      <c r="V19" s="12">
        <v>14.368421052631579</v>
      </c>
      <c r="W19" s="12">
        <v>4.8421052631578947</v>
      </c>
      <c r="X19" s="12">
        <v>3.6842105263157894</v>
      </c>
      <c r="Y19" s="12">
        <v>12.789473684210526</v>
      </c>
      <c r="Z19" s="12">
        <v>17.263157894736842</v>
      </c>
      <c r="AA19" s="12">
        <v>589.42105263157896</v>
      </c>
      <c r="AB19" s="12">
        <v>539.78947368421052</v>
      </c>
      <c r="AC19" s="12">
        <v>275.89473684210526</v>
      </c>
      <c r="AD19" s="12">
        <v>230.78947368421052</v>
      </c>
      <c r="AE19" s="12">
        <v>45.05263157894737</v>
      </c>
      <c r="AF19" s="12">
        <v>21</v>
      </c>
      <c r="AG19" s="12">
        <v>10.947368421052632</v>
      </c>
      <c r="AH19" s="12">
        <v>20.263157894736842</v>
      </c>
      <c r="AI19" s="12">
        <v>34.578947368421055</v>
      </c>
      <c r="AJ19" s="12">
        <v>10.105263157894736</v>
      </c>
      <c r="AK19" s="12">
        <v>16.05263157894737</v>
      </c>
      <c r="AL19" s="12">
        <v>54.157894736842103</v>
      </c>
      <c r="AM19" s="12">
        <v>1.9473684210526316</v>
      </c>
      <c r="AN19" s="12">
        <v>15.947368421052632</v>
      </c>
      <c r="AO19" s="12">
        <v>4.5263157894736841</v>
      </c>
      <c r="AP19" s="12">
        <v>5.7894736842105265</v>
      </c>
      <c r="AQ19" s="12">
        <v>22.263157894736842</v>
      </c>
      <c r="AR19" s="12">
        <v>4.6842105263157894</v>
      </c>
      <c r="AS19" s="13">
        <v>3700.2631578947367</v>
      </c>
      <c r="AT19" s="14"/>
      <c r="AV19" s="9" t="s">
        <v>49</v>
      </c>
      <c r="AW19" s="22">
        <f>SUM(AW12:AW18)</f>
        <v>113300.52631578947</v>
      </c>
      <c r="AX19" s="22">
        <f t="shared" ref="AX19:BC19" si="1">SUM(AX12:AX18)</f>
        <v>40437.526315789481</v>
      </c>
      <c r="AY19" s="22">
        <f t="shared" si="1"/>
        <v>57197.526315789466</v>
      </c>
      <c r="AZ19" s="22">
        <f t="shared" si="1"/>
        <v>33267.526315789481</v>
      </c>
      <c r="BA19" s="22">
        <f t="shared" si="1"/>
        <v>34703.789473684206</v>
      </c>
      <c r="BB19" s="22">
        <f t="shared" si="1"/>
        <v>51214.789473684199</v>
      </c>
      <c r="BC19" s="22">
        <f t="shared" si="1"/>
        <v>14664</v>
      </c>
      <c r="BD19" s="22">
        <f t="shared" si="0"/>
        <v>344785.68421052629</v>
      </c>
    </row>
    <row r="20" spans="1:56">
      <c r="A20" s="1" t="s">
        <v>17</v>
      </c>
      <c r="B20" s="12">
        <v>38.157894736842103</v>
      </c>
      <c r="C20" s="12">
        <v>82.263157894736835</v>
      </c>
      <c r="D20" s="12">
        <v>40.421052631578945</v>
      </c>
      <c r="E20" s="12">
        <v>34</v>
      </c>
      <c r="F20" s="12">
        <v>299.89473684210526</v>
      </c>
      <c r="G20" s="12">
        <v>62.94736842105263</v>
      </c>
      <c r="H20" s="12">
        <v>134.68421052631578</v>
      </c>
      <c r="I20" s="12">
        <v>382.57894736842104</v>
      </c>
      <c r="J20" s="12">
        <v>447.21052631578948</v>
      </c>
      <c r="K20" s="12">
        <v>178.68421052631578</v>
      </c>
      <c r="L20" s="12">
        <v>140.47368421052633</v>
      </c>
      <c r="M20" s="12">
        <v>204.15789473684211</v>
      </c>
      <c r="N20" s="12">
        <v>95.684210526315795</v>
      </c>
      <c r="O20" s="12">
        <v>262.4736842105263</v>
      </c>
      <c r="P20" s="12">
        <v>372.4736842105263</v>
      </c>
      <c r="Q20" s="12">
        <v>161.05263157894737</v>
      </c>
      <c r="R20" s="12">
        <v>177.15789473684211</v>
      </c>
      <c r="S20" s="12">
        <v>19.210526315789473</v>
      </c>
      <c r="T20" s="12">
        <v>26.894736842105264</v>
      </c>
      <c r="U20" s="12">
        <v>22.05263157894737</v>
      </c>
      <c r="V20" s="12">
        <v>21.105263157894736</v>
      </c>
      <c r="W20" s="12">
        <v>8.7894736842105257</v>
      </c>
      <c r="X20" s="12">
        <v>8.1578947368421044</v>
      </c>
      <c r="Y20" s="12">
        <v>31.368421052631579</v>
      </c>
      <c r="Z20" s="12">
        <v>25.94736842105263</v>
      </c>
      <c r="AA20" s="12">
        <v>1184.5263157894738</v>
      </c>
      <c r="AB20" s="12">
        <v>955.68421052631584</v>
      </c>
      <c r="AC20" s="12">
        <v>521.21052631578948</v>
      </c>
      <c r="AD20" s="12">
        <v>391</v>
      </c>
      <c r="AE20" s="12">
        <v>67.21052631578948</v>
      </c>
      <c r="AF20" s="12">
        <v>35.10526315789474</v>
      </c>
      <c r="AG20" s="12">
        <v>23.578947368421051</v>
      </c>
      <c r="AH20" s="12">
        <v>32.315789473684212</v>
      </c>
      <c r="AI20" s="12">
        <v>47</v>
      </c>
      <c r="AJ20" s="12">
        <v>10</v>
      </c>
      <c r="AK20" s="12">
        <v>28.263157894736842</v>
      </c>
      <c r="AL20" s="12">
        <v>76.84210526315789</v>
      </c>
      <c r="AM20" s="12">
        <v>6.8421052631578947</v>
      </c>
      <c r="AN20" s="12">
        <v>33.473684210526315</v>
      </c>
      <c r="AO20" s="12">
        <v>8</v>
      </c>
      <c r="AP20" s="12">
        <v>10.894736842105264</v>
      </c>
      <c r="AQ20" s="12">
        <v>57.157894736842103</v>
      </c>
      <c r="AR20" s="12">
        <v>8.2631578947368425</v>
      </c>
      <c r="AS20" s="13">
        <v>6775.2105263157882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27.789473684210527</v>
      </c>
      <c r="C21" s="12">
        <v>43.684210526315788</v>
      </c>
      <c r="D21" s="12">
        <v>23.94736842105263</v>
      </c>
      <c r="E21" s="12">
        <v>19.263157894736842</v>
      </c>
      <c r="F21" s="12">
        <v>116.68421052631579</v>
      </c>
      <c r="G21" s="12">
        <v>31.473684210526315</v>
      </c>
      <c r="H21" s="12">
        <v>128.31578947368422</v>
      </c>
      <c r="I21" s="12">
        <v>241.84210526315789</v>
      </c>
      <c r="J21" s="12">
        <v>323</v>
      </c>
      <c r="K21" s="12">
        <v>32</v>
      </c>
      <c r="L21" s="12">
        <v>44.368421052631582</v>
      </c>
      <c r="M21" s="12">
        <v>74.89473684210526</v>
      </c>
      <c r="N21" s="12">
        <v>31.105263157894736</v>
      </c>
      <c r="O21" s="12">
        <v>28.631578947368421</v>
      </c>
      <c r="P21" s="12">
        <v>31.684210526315791</v>
      </c>
      <c r="Q21" s="12">
        <v>20.210526315789473</v>
      </c>
      <c r="R21" s="12">
        <v>18.789473684210527</v>
      </c>
      <c r="S21" s="12">
        <v>23.842105263157894</v>
      </c>
      <c r="T21" s="12">
        <v>12.315789473684211</v>
      </c>
      <c r="U21" s="12">
        <v>130.05263157894737</v>
      </c>
      <c r="V21" s="12">
        <v>346.68421052631578</v>
      </c>
      <c r="W21" s="12">
        <v>120.05263157894737</v>
      </c>
      <c r="X21" s="12">
        <v>67.578947368421055</v>
      </c>
      <c r="Y21" s="12">
        <v>95.684210526315795</v>
      </c>
      <c r="Z21" s="12">
        <v>19</v>
      </c>
      <c r="AA21" s="12">
        <v>754.31578947368416</v>
      </c>
      <c r="AB21" s="12">
        <v>765.89473684210532</v>
      </c>
      <c r="AC21" s="12">
        <v>397.4736842105263</v>
      </c>
      <c r="AD21" s="12">
        <v>384</v>
      </c>
      <c r="AE21" s="12">
        <v>76.263157894736835</v>
      </c>
      <c r="AF21" s="12">
        <v>55.684210526315788</v>
      </c>
      <c r="AG21" s="12">
        <v>36.421052631578945</v>
      </c>
      <c r="AH21" s="12">
        <v>46.10526315789474</v>
      </c>
      <c r="AI21" s="12">
        <v>57.421052631578945</v>
      </c>
      <c r="AJ21" s="12">
        <v>20.684210526315791</v>
      </c>
      <c r="AK21" s="12">
        <v>6.6315789473684212</v>
      </c>
      <c r="AL21" s="12">
        <v>11.052631578947368</v>
      </c>
      <c r="AM21" s="12">
        <v>79.315789473684205</v>
      </c>
      <c r="AN21" s="12">
        <v>374.4736842105263</v>
      </c>
      <c r="AO21" s="12">
        <v>13.947368421052632</v>
      </c>
      <c r="AP21" s="12">
        <v>15.736842105263158</v>
      </c>
      <c r="AQ21" s="12">
        <v>64</v>
      </c>
      <c r="AR21" s="12">
        <v>19.684210526315791</v>
      </c>
      <c r="AS21" s="13">
        <v>5232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15.263157894736842</v>
      </c>
      <c r="C22" s="12">
        <v>28.526315789473685</v>
      </c>
      <c r="D22" s="12">
        <v>16.631578947368421</v>
      </c>
      <c r="E22" s="12">
        <v>15.052631578947368</v>
      </c>
      <c r="F22" s="12">
        <v>152.94736842105263</v>
      </c>
      <c r="G22" s="12">
        <v>23.94736842105263</v>
      </c>
      <c r="H22" s="12">
        <v>106.42105263157895</v>
      </c>
      <c r="I22" s="12">
        <v>340.21052631578948</v>
      </c>
      <c r="J22" s="12">
        <v>391.89473684210526</v>
      </c>
      <c r="K22" s="12">
        <v>25.789473684210527</v>
      </c>
      <c r="L22" s="12">
        <v>20.263157894736842</v>
      </c>
      <c r="M22" s="12">
        <v>61.263157894736842</v>
      </c>
      <c r="N22" s="12">
        <v>19.315789473684209</v>
      </c>
      <c r="O22" s="12">
        <v>8.2105263157894743</v>
      </c>
      <c r="P22" s="12">
        <v>26.315789473684209</v>
      </c>
      <c r="Q22" s="12">
        <v>9.8421052631578956</v>
      </c>
      <c r="R22" s="12">
        <v>14.368421052631579</v>
      </c>
      <c r="S22" s="12">
        <v>23.157894736842106</v>
      </c>
      <c r="T22" s="12">
        <v>126.10526315789474</v>
      </c>
      <c r="U22" s="12">
        <v>10.947368421052632</v>
      </c>
      <c r="V22" s="12">
        <v>122.47368421052632</v>
      </c>
      <c r="W22" s="12">
        <v>43.94736842105263</v>
      </c>
      <c r="X22" s="12">
        <v>39.263157894736842</v>
      </c>
      <c r="Y22" s="12">
        <v>100.15789473684211</v>
      </c>
      <c r="Z22" s="12">
        <v>14.736842105263158</v>
      </c>
      <c r="AA22" s="12">
        <v>1337.6842105263158</v>
      </c>
      <c r="AB22" s="12">
        <v>1291.421052631579</v>
      </c>
      <c r="AC22" s="12">
        <v>489.57894736842104</v>
      </c>
      <c r="AD22" s="12">
        <v>424.63157894736844</v>
      </c>
      <c r="AE22" s="12">
        <v>85.263157894736835</v>
      </c>
      <c r="AF22" s="12">
        <v>39</v>
      </c>
      <c r="AG22" s="12">
        <v>50.368421052631582</v>
      </c>
      <c r="AH22" s="12">
        <v>31.210526315789473</v>
      </c>
      <c r="AI22" s="12">
        <v>62.526315789473685</v>
      </c>
      <c r="AJ22" s="12">
        <v>13.157894736842104</v>
      </c>
      <c r="AK22" s="12">
        <v>6.2631578947368425</v>
      </c>
      <c r="AL22" s="12">
        <v>7.1578947368421053</v>
      </c>
      <c r="AM22" s="12">
        <v>38.736842105263158</v>
      </c>
      <c r="AN22" s="12">
        <v>142</v>
      </c>
      <c r="AO22" s="12">
        <v>20.368421052631579</v>
      </c>
      <c r="AP22" s="12">
        <v>17</v>
      </c>
      <c r="AQ22" s="12">
        <v>84.94736842105263</v>
      </c>
      <c r="AR22" s="12">
        <v>19.368421052631579</v>
      </c>
      <c r="AS22" s="13">
        <v>5917.7368421052633</v>
      </c>
      <c r="AT22" s="14"/>
      <c r="AV22" s="17" t="s">
        <v>43</v>
      </c>
      <c r="AW22" s="22">
        <f>AW12</f>
        <v>5570.6842105263158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21.894736842105264</v>
      </c>
      <c r="C23" s="12">
        <v>30.368421052631579</v>
      </c>
      <c r="D23" s="12">
        <v>24.894736842105264</v>
      </c>
      <c r="E23" s="12">
        <v>20.368421052631579</v>
      </c>
      <c r="F23" s="12">
        <v>148.73684210526315</v>
      </c>
      <c r="G23" s="12">
        <v>33.10526315789474</v>
      </c>
      <c r="H23" s="12">
        <v>124.21052631578948</v>
      </c>
      <c r="I23" s="12">
        <v>261.15789473684208</v>
      </c>
      <c r="J23" s="12">
        <v>335.63157894736844</v>
      </c>
      <c r="K23" s="12">
        <v>29.105263157894736</v>
      </c>
      <c r="L23" s="12">
        <v>41.89473684210526</v>
      </c>
      <c r="M23" s="12">
        <v>61.315789473684212</v>
      </c>
      <c r="N23" s="12">
        <v>22.105263157894736</v>
      </c>
      <c r="O23" s="12">
        <v>16.94736842105263</v>
      </c>
      <c r="P23" s="12">
        <v>24.421052631578949</v>
      </c>
      <c r="Q23" s="12">
        <v>13.736842105263158</v>
      </c>
      <c r="R23" s="12">
        <v>14.473684210526315</v>
      </c>
      <c r="S23" s="12">
        <v>21.473684210526315</v>
      </c>
      <c r="T23" s="12">
        <v>405.84210526315792</v>
      </c>
      <c r="U23" s="12">
        <v>126.84210526315789</v>
      </c>
      <c r="V23" s="12">
        <v>14.157894736842104</v>
      </c>
      <c r="W23" s="12">
        <v>85.315789473684205</v>
      </c>
      <c r="X23" s="12">
        <v>67.736842105263165</v>
      </c>
      <c r="Y23" s="12">
        <v>173.68421052631578</v>
      </c>
      <c r="Z23" s="12">
        <v>12.578947368421053</v>
      </c>
      <c r="AA23" s="12">
        <v>1108.8947368421052</v>
      </c>
      <c r="AB23" s="12">
        <v>1059.5263157894738</v>
      </c>
      <c r="AC23" s="12">
        <v>489.26315789473682</v>
      </c>
      <c r="AD23" s="12">
        <v>347.21052631578948</v>
      </c>
      <c r="AE23" s="12">
        <v>63</v>
      </c>
      <c r="AF23" s="12">
        <v>52.10526315789474</v>
      </c>
      <c r="AG23" s="12">
        <v>48.578947368421055</v>
      </c>
      <c r="AH23" s="12">
        <v>31.210526315789473</v>
      </c>
      <c r="AI23" s="12">
        <v>58.789473684210527</v>
      </c>
      <c r="AJ23" s="12">
        <v>18.526315789473685</v>
      </c>
      <c r="AK23" s="12">
        <v>4.4736842105263159</v>
      </c>
      <c r="AL23" s="12">
        <v>6.4210526315789478</v>
      </c>
      <c r="AM23" s="12">
        <v>75.263157894736835</v>
      </c>
      <c r="AN23" s="12">
        <v>215.57894736842104</v>
      </c>
      <c r="AO23" s="12">
        <v>17.05263157894737</v>
      </c>
      <c r="AP23" s="12">
        <v>14.368421052631579</v>
      </c>
      <c r="AQ23" s="12">
        <v>103.84210526315789</v>
      </c>
      <c r="AR23" s="12">
        <v>22.05263157894737</v>
      </c>
      <c r="AS23" s="13">
        <v>5868.1578947368407</v>
      </c>
      <c r="AT23" s="14"/>
      <c r="AV23" s="17" t="s">
        <v>44</v>
      </c>
      <c r="AW23" s="22">
        <f>AW13+AX12</f>
        <v>29632.263157894737</v>
      </c>
      <c r="AX23" s="22">
        <f>AX13</f>
        <v>2084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9.1578947368421044</v>
      </c>
      <c r="C24" s="12">
        <v>10.578947368421053</v>
      </c>
      <c r="D24" s="12">
        <v>9.3684210526315788</v>
      </c>
      <c r="E24" s="12">
        <v>11.684210526315789</v>
      </c>
      <c r="F24" s="12">
        <v>86</v>
      </c>
      <c r="G24" s="12">
        <v>11.157894736842104</v>
      </c>
      <c r="H24" s="12">
        <v>41.421052631578945</v>
      </c>
      <c r="I24" s="12">
        <v>146.73684210526315</v>
      </c>
      <c r="J24" s="12">
        <v>193.47368421052633</v>
      </c>
      <c r="K24" s="12">
        <v>16.842105263157894</v>
      </c>
      <c r="L24" s="12">
        <v>29.94736842105263</v>
      </c>
      <c r="M24" s="12">
        <v>33.315789473684212</v>
      </c>
      <c r="N24" s="12">
        <v>6.2631578947368425</v>
      </c>
      <c r="O24" s="12">
        <v>9.3684210526315788</v>
      </c>
      <c r="P24" s="12">
        <v>7.6315789473684212</v>
      </c>
      <c r="Q24" s="12">
        <v>5.5789473684210522</v>
      </c>
      <c r="R24" s="12">
        <v>4.8421052631578947</v>
      </c>
      <c r="S24" s="12">
        <v>7.8947368421052628</v>
      </c>
      <c r="T24" s="12">
        <v>144.57894736842104</v>
      </c>
      <c r="U24" s="12">
        <v>69.368421052631575</v>
      </c>
      <c r="V24" s="12">
        <v>101.89473684210526</v>
      </c>
      <c r="W24" s="12">
        <v>10.789473684210526</v>
      </c>
      <c r="X24" s="12">
        <v>24.631578947368421</v>
      </c>
      <c r="Y24" s="12">
        <v>82.315789473684205</v>
      </c>
      <c r="Z24" s="12">
        <v>5.8421052631578947</v>
      </c>
      <c r="AA24" s="12">
        <v>844.26315789473688</v>
      </c>
      <c r="AB24" s="12">
        <v>723.84210526315792</v>
      </c>
      <c r="AC24" s="12">
        <v>262.10526315789474</v>
      </c>
      <c r="AD24" s="12">
        <v>232</v>
      </c>
      <c r="AE24" s="12">
        <v>27.631578947368421</v>
      </c>
      <c r="AF24" s="12">
        <v>21.526315789473685</v>
      </c>
      <c r="AG24" s="12">
        <v>19.789473684210527</v>
      </c>
      <c r="AH24" s="12">
        <v>11.631578947368421</v>
      </c>
      <c r="AI24" s="12">
        <v>22.210526315789473</v>
      </c>
      <c r="AJ24" s="12">
        <v>2.1578947368421053</v>
      </c>
      <c r="AK24" s="12">
        <v>1.263157894736842</v>
      </c>
      <c r="AL24" s="12">
        <v>2.4736842105263159</v>
      </c>
      <c r="AM24" s="12">
        <v>15.736842105263158</v>
      </c>
      <c r="AN24" s="12">
        <v>33.684210526315788</v>
      </c>
      <c r="AO24" s="12">
        <v>3.1578947368421053</v>
      </c>
      <c r="AP24" s="12">
        <v>7.1052631578947372</v>
      </c>
      <c r="AQ24" s="12">
        <v>51</v>
      </c>
      <c r="AR24" s="12">
        <v>9.8421052631578956</v>
      </c>
      <c r="AS24" s="13">
        <v>3372.1052631578946</v>
      </c>
      <c r="AT24" s="14"/>
      <c r="AV24" s="17" t="s">
        <v>45</v>
      </c>
      <c r="AW24" s="22">
        <f>AW14+AY12</f>
        <v>66950.473684210534</v>
      </c>
      <c r="AX24" s="22">
        <f>AX14+AY13</f>
        <v>6907.9473684210534</v>
      </c>
      <c r="AY24" s="22">
        <f>AY14</f>
        <v>9820.6842105263167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12.842105263157896</v>
      </c>
      <c r="C25" s="12">
        <v>15.157894736842104</v>
      </c>
      <c r="D25" s="12">
        <v>15.947368421052632</v>
      </c>
      <c r="E25" s="12">
        <v>9.8947368421052637</v>
      </c>
      <c r="F25" s="12">
        <v>66.421052631578945</v>
      </c>
      <c r="G25" s="12">
        <v>10.315789473684211</v>
      </c>
      <c r="H25" s="12">
        <v>42.368421052631582</v>
      </c>
      <c r="I25" s="12">
        <v>110.42105263157895</v>
      </c>
      <c r="J25" s="12">
        <v>157.26315789473685</v>
      </c>
      <c r="K25" s="12">
        <v>12.052631578947368</v>
      </c>
      <c r="L25" s="12">
        <v>27.894736842105264</v>
      </c>
      <c r="M25" s="12">
        <v>24.684210526315791</v>
      </c>
      <c r="N25" s="12">
        <v>11.736842105263158</v>
      </c>
      <c r="O25" s="12">
        <v>5.4736842105263159</v>
      </c>
      <c r="P25" s="12">
        <v>10.105263157894736</v>
      </c>
      <c r="Q25" s="12">
        <v>4.6842105263157894</v>
      </c>
      <c r="R25" s="12">
        <v>3.9473684210526314</v>
      </c>
      <c r="S25" s="12">
        <v>9.1052631578947363</v>
      </c>
      <c r="T25" s="12">
        <v>69.578947368421055</v>
      </c>
      <c r="U25" s="12">
        <v>42.157894736842103</v>
      </c>
      <c r="V25" s="12">
        <v>63.684210526315788</v>
      </c>
      <c r="W25" s="12">
        <v>24.368421052631579</v>
      </c>
      <c r="X25" s="12">
        <v>6.9473684210526319</v>
      </c>
      <c r="Y25" s="12">
        <v>82.736842105263165</v>
      </c>
      <c r="Z25" s="12">
        <v>6.0526315789473681</v>
      </c>
      <c r="AA25" s="12">
        <v>690.42105263157896</v>
      </c>
      <c r="AB25" s="12">
        <v>623.84210526315792</v>
      </c>
      <c r="AC25" s="12">
        <v>232.21052631578948</v>
      </c>
      <c r="AD25" s="12">
        <v>198.36842105263159</v>
      </c>
      <c r="AE25" s="12">
        <v>28.578947368421051</v>
      </c>
      <c r="AF25" s="12">
        <v>16.421052631578949</v>
      </c>
      <c r="AG25" s="12">
        <v>16.94736842105263</v>
      </c>
      <c r="AH25" s="12">
        <v>15.578947368421053</v>
      </c>
      <c r="AI25" s="12">
        <v>17.210526315789473</v>
      </c>
      <c r="AJ25" s="12">
        <v>3.8947368421052633</v>
      </c>
      <c r="AK25" s="12">
        <v>1.736842105263158</v>
      </c>
      <c r="AL25" s="12">
        <v>2.6842105263157894</v>
      </c>
      <c r="AM25" s="12">
        <v>10.263157894736842</v>
      </c>
      <c r="AN25" s="12">
        <v>19.05263157894737</v>
      </c>
      <c r="AO25" s="12">
        <v>3.736842105263158</v>
      </c>
      <c r="AP25" s="12">
        <v>7.0526315789473681</v>
      </c>
      <c r="AQ25" s="12">
        <v>38.368421052631582</v>
      </c>
      <c r="AR25" s="12">
        <v>11.105263157894736</v>
      </c>
      <c r="AS25" s="13">
        <v>2783.3157894736851</v>
      </c>
      <c r="AT25" s="14"/>
      <c r="AV25" s="17" t="s">
        <v>46</v>
      </c>
      <c r="AW25" s="22">
        <f>AW15+AZ12</f>
        <v>24068.21052631579</v>
      </c>
      <c r="AX25" s="22">
        <f>AX15+AZ13</f>
        <v>11995.736842105263</v>
      </c>
      <c r="AY25" s="22">
        <f>AY15+AZ14</f>
        <v>5338.6842105263158</v>
      </c>
      <c r="AZ25" s="22">
        <f>AZ15</f>
        <v>7114.9473684210543</v>
      </c>
      <c r="BA25" s="22"/>
      <c r="BB25" s="22"/>
      <c r="BC25" s="23"/>
      <c r="BD25" s="22"/>
    </row>
    <row r="26" spans="1:56">
      <c r="A26" s="1" t="s">
        <v>23</v>
      </c>
      <c r="B26" s="12">
        <v>18.105263157894736</v>
      </c>
      <c r="C26" s="12">
        <v>33.10526315789474</v>
      </c>
      <c r="D26" s="12">
        <v>29.368421052631579</v>
      </c>
      <c r="E26" s="12">
        <v>20.526315789473685</v>
      </c>
      <c r="F26" s="12">
        <v>71.578947368421055</v>
      </c>
      <c r="G26" s="12">
        <v>23</v>
      </c>
      <c r="H26" s="12">
        <v>77.473684210526315</v>
      </c>
      <c r="I26" s="12">
        <v>173.31578947368422</v>
      </c>
      <c r="J26" s="12">
        <v>232.36842105263159</v>
      </c>
      <c r="K26" s="12">
        <v>47.631578947368418</v>
      </c>
      <c r="L26" s="12">
        <v>60.263157894736842</v>
      </c>
      <c r="M26" s="12">
        <v>65.631578947368425</v>
      </c>
      <c r="N26" s="12">
        <v>18.210526315789473</v>
      </c>
      <c r="O26" s="12">
        <v>23.421052631578949</v>
      </c>
      <c r="P26" s="12">
        <v>15.684210526315789</v>
      </c>
      <c r="Q26" s="12">
        <v>12.736842105263158</v>
      </c>
      <c r="R26" s="12">
        <v>11.473684210526315</v>
      </c>
      <c r="S26" s="12">
        <v>30.631578947368421</v>
      </c>
      <c r="T26" s="12">
        <v>87.263157894736835</v>
      </c>
      <c r="U26" s="12">
        <v>99.315789473684205</v>
      </c>
      <c r="V26" s="12">
        <v>169.47368421052633</v>
      </c>
      <c r="W26" s="12">
        <v>78.84210526315789</v>
      </c>
      <c r="X26" s="12">
        <v>81.21052631578948</v>
      </c>
      <c r="Y26" s="12">
        <v>10.315789473684211</v>
      </c>
      <c r="Z26" s="12">
        <v>25.842105263157894</v>
      </c>
      <c r="AA26" s="12">
        <v>1020.6842105263158</v>
      </c>
      <c r="AB26" s="12">
        <v>1029.9473684210527</v>
      </c>
      <c r="AC26" s="12">
        <v>569.57894736842104</v>
      </c>
      <c r="AD26" s="12">
        <v>508.68421052631578</v>
      </c>
      <c r="AE26" s="12">
        <v>164.31578947368422</v>
      </c>
      <c r="AF26" s="12">
        <v>96.89473684210526</v>
      </c>
      <c r="AG26" s="12">
        <v>47.842105263157897</v>
      </c>
      <c r="AH26" s="12">
        <v>47.315789473684212</v>
      </c>
      <c r="AI26" s="12">
        <v>40.94736842105263</v>
      </c>
      <c r="AJ26" s="12">
        <v>5.3157894736842106</v>
      </c>
      <c r="AK26" s="12">
        <v>6.3684210526315788</v>
      </c>
      <c r="AL26" s="12">
        <v>12.368421052631579</v>
      </c>
      <c r="AM26" s="12">
        <v>20.842105263157894</v>
      </c>
      <c r="AN26" s="12">
        <v>48.631578947368418</v>
      </c>
      <c r="AO26" s="12">
        <v>6.0526315789473681</v>
      </c>
      <c r="AP26" s="12">
        <v>9.8947368421052637</v>
      </c>
      <c r="AQ26" s="12">
        <v>91.421052631578945</v>
      </c>
      <c r="AR26" s="12">
        <v>20.263157894736842</v>
      </c>
      <c r="AS26" s="13">
        <v>5264.1578947368407</v>
      </c>
      <c r="AT26" s="14"/>
      <c r="AV26" s="9" t="s">
        <v>47</v>
      </c>
      <c r="AW26" s="22">
        <f>AW16+BA12</f>
        <v>37308.736842105267</v>
      </c>
      <c r="AX26" s="22">
        <f>AX16+BA13</f>
        <v>9523.5263157894733</v>
      </c>
      <c r="AY26" s="22">
        <f>AY16+BA14</f>
        <v>3836.3157894736842</v>
      </c>
      <c r="AZ26" s="22">
        <f>AZ16+BA15</f>
        <v>3048.3157894736842</v>
      </c>
      <c r="BA26" s="22">
        <f>BA16</f>
        <v>5719.3684210526317</v>
      </c>
      <c r="BB26" s="22"/>
      <c r="BC26" s="22"/>
      <c r="BD26" s="22"/>
    </row>
    <row r="27" spans="1:56">
      <c r="A27" s="1" t="s">
        <v>24</v>
      </c>
      <c r="B27" s="12">
        <v>30.842105263157894</v>
      </c>
      <c r="C27" s="12">
        <v>40.89473684210526</v>
      </c>
      <c r="D27" s="12">
        <v>13.210526315789474</v>
      </c>
      <c r="E27" s="12">
        <v>17.94736842105263</v>
      </c>
      <c r="F27" s="12">
        <v>83.78947368421052</v>
      </c>
      <c r="G27" s="12">
        <v>47.473684210526315</v>
      </c>
      <c r="H27" s="12">
        <v>83.84210526315789</v>
      </c>
      <c r="I27" s="12">
        <v>58.157894736842103</v>
      </c>
      <c r="J27" s="12">
        <v>108.10526315789474</v>
      </c>
      <c r="K27" s="12">
        <v>45.157894736842103</v>
      </c>
      <c r="L27" s="12">
        <v>123.68421052631579</v>
      </c>
      <c r="M27" s="12">
        <v>99.05263157894737</v>
      </c>
      <c r="N27" s="12">
        <v>32.789473684210527</v>
      </c>
      <c r="O27" s="12">
        <v>46.684210526315788</v>
      </c>
      <c r="P27" s="12">
        <v>45.368421052631582</v>
      </c>
      <c r="Q27" s="12">
        <v>17.578947368421051</v>
      </c>
      <c r="R27" s="12">
        <v>16.473684210526315</v>
      </c>
      <c r="S27" s="12">
        <v>24.368421052631579</v>
      </c>
      <c r="T27" s="12">
        <v>19.684210526315791</v>
      </c>
      <c r="U27" s="12">
        <v>13.368421052631579</v>
      </c>
      <c r="V27" s="12">
        <v>13.631578947368421</v>
      </c>
      <c r="W27" s="12">
        <v>6.1052631578947372</v>
      </c>
      <c r="X27" s="12">
        <v>5.3157894736842106</v>
      </c>
      <c r="Y27" s="12">
        <v>24.894736842105264</v>
      </c>
      <c r="Z27" s="12">
        <v>6.2105263157894735</v>
      </c>
      <c r="AA27" s="12">
        <v>1315.6842105263158</v>
      </c>
      <c r="AB27" s="12">
        <v>1050.7368421052631</v>
      </c>
      <c r="AC27" s="12">
        <v>632.36842105263156</v>
      </c>
      <c r="AD27" s="12">
        <v>507.36842105263156</v>
      </c>
      <c r="AE27" s="12">
        <v>160.73684210526315</v>
      </c>
      <c r="AF27" s="12">
        <v>106.68421052631579</v>
      </c>
      <c r="AG27" s="12">
        <v>35.10526315789474</v>
      </c>
      <c r="AH27" s="12">
        <v>57.421052631578945</v>
      </c>
      <c r="AI27" s="12">
        <v>42.368421052631582</v>
      </c>
      <c r="AJ27" s="12">
        <v>8.1052631578947363</v>
      </c>
      <c r="AK27" s="12">
        <v>6.6315789473684212</v>
      </c>
      <c r="AL27" s="12">
        <v>26.157894736842106</v>
      </c>
      <c r="AM27" s="12">
        <v>3.6842105263157894</v>
      </c>
      <c r="AN27" s="12">
        <v>37.473684210526315</v>
      </c>
      <c r="AO27" s="12">
        <v>9.473684210526315</v>
      </c>
      <c r="AP27" s="12">
        <v>10.736842105263158</v>
      </c>
      <c r="AQ27" s="12">
        <v>36.631578947368418</v>
      </c>
      <c r="AR27" s="12">
        <v>16.157894736842106</v>
      </c>
      <c r="AS27" s="13">
        <v>5088.1578947368453</v>
      </c>
      <c r="AT27" s="14"/>
      <c r="AV27" s="9" t="s">
        <v>48</v>
      </c>
      <c r="AW27" s="22">
        <f>AW17+BB12</f>
        <v>41802.68421052632</v>
      </c>
      <c r="AX27" s="22">
        <f>AX17+BB13</f>
        <v>16869.526315789473</v>
      </c>
      <c r="AY27" s="22">
        <f>AY17+BB14</f>
        <v>5574.6842105263167</v>
      </c>
      <c r="AZ27" s="22">
        <f>AZ17+BB15</f>
        <v>7820.5789473684208</v>
      </c>
      <c r="BA27" s="22">
        <f>BA17+BB16</f>
        <v>3202.4210526315783</v>
      </c>
      <c r="BB27" s="22">
        <f>BB17</f>
        <v>12908.210526315783</v>
      </c>
      <c r="BC27" s="22"/>
      <c r="BD27" s="22"/>
    </row>
    <row r="28" spans="1:56">
      <c r="A28" s="1" t="s">
        <v>25</v>
      </c>
      <c r="B28" s="12">
        <v>278.31578947368422</v>
      </c>
      <c r="C28" s="12">
        <v>803.89473684210532</v>
      </c>
      <c r="D28" s="12">
        <v>560.9473684210526</v>
      </c>
      <c r="E28" s="12">
        <v>558</v>
      </c>
      <c r="F28" s="12">
        <v>856.21052631578948</v>
      </c>
      <c r="G28" s="12">
        <v>587</v>
      </c>
      <c r="H28" s="12">
        <v>930.21052631578948</v>
      </c>
      <c r="I28" s="12">
        <v>934.42105263157896</v>
      </c>
      <c r="J28" s="12">
        <v>1194.578947368421</v>
      </c>
      <c r="K28" s="12">
        <v>704.57894736842104</v>
      </c>
      <c r="L28" s="12">
        <v>753.84210526315792</v>
      </c>
      <c r="M28" s="12">
        <v>538.36842105263156</v>
      </c>
      <c r="N28" s="12">
        <v>718.21052631578948</v>
      </c>
      <c r="O28" s="12">
        <v>651.78947368421052</v>
      </c>
      <c r="P28" s="12">
        <v>443.31578947368422</v>
      </c>
      <c r="Q28" s="12">
        <v>381.73684210526318</v>
      </c>
      <c r="R28" s="12">
        <v>659.10526315789468</v>
      </c>
      <c r="S28" s="12">
        <v>1323.7368421052631</v>
      </c>
      <c r="T28" s="12">
        <v>891.31578947368416</v>
      </c>
      <c r="U28" s="12">
        <v>1561.0526315789473</v>
      </c>
      <c r="V28" s="12">
        <v>1299.3684210526317</v>
      </c>
      <c r="W28" s="12">
        <v>887.15789473684208</v>
      </c>
      <c r="X28" s="12">
        <v>743</v>
      </c>
      <c r="Y28" s="12">
        <v>985.26315789473688</v>
      </c>
      <c r="Z28" s="12">
        <v>1428.7894736842106</v>
      </c>
      <c r="AA28" s="12">
        <v>98.05263157894737</v>
      </c>
      <c r="AB28" s="12">
        <v>127.63157894736842</v>
      </c>
      <c r="AC28" s="12">
        <v>538.36842105263156</v>
      </c>
      <c r="AD28" s="12">
        <v>503.10526315789474</v>
      </c>
      <c r="AE28" s="12">
        <v>987.10526315789468</v>
      </c>
      <c r="AF28" s="12">
        <v>1559.578947368421</v>
      </c>
      <c r="AG28" s="12">
        <v>1168.2631578947369</v>
      </c>
      <c r="AH28" s="12">
        <v>1698.2631578947369</v>
      </c>
      <c r="AI28" s="12">
        <v>1062.7368421052631</v>
      </c>
      <c r="AJ28" s="12">
        <v>610.73684210526312</v>
      </c>
      <c r="AK28" s="12">
        <v>510.94736842105266</v>
      </c>
      <c r="AL28" s="12">
        <v>1814.1578947368421</v>
      </c>
      <c r="AM28" s="12">
        <v>430.4736842105263</v>
      </c>
      <c r="AN28" s="12">
        <v>732.42105263157896</v>
      </c>
      <c r="AO28" s="12">
        <v>527.68421052631584</v>
      </c>
      <c r="AP28" s="12">
        <v>400.78947368421052</v>
      </c>
      <c r="AQ28" s="12">
        <v>323</v>
      </c>
      <c r="AR28" s="12">
        <v>712.21052631578948</v>
      </c>
      <c r="AS28" s="13">
        <v>34479.73684210526</v>
      </c>
      <c r="AT28" s="14"/>
      <c r="AV28" s="9" t="s">
        <v>58</v>
      </c>
      <c r="AW28" s="22">
        <f>AW18+BC12</f>
        <v>15440.947368421053</v>
      </c>
      <c r="AX28" s="22">
        <f>AX18+BC13</f>
        <v>1668.7368421052631</v>
      </c>
      <c r="AY28" s="22">
        <f>AY18+BC14</f>
        <v>4864.5789473684217</v>
      </c>
      <c r="AZ28" s="22">
        <f>AZ18+BC15</f>
        <v>1491.894736842105</v>
      </c>
      <c r="BA28" s="22">
        <f>BA18+BC16</f>
        <v>1704.5789473684213</v>
      </c>
      <c r="BB28" s="22">
        <f>SUM(BB18,BC17)</f>
        <v>1405.8421052631579</v>
      </c>
      <c r="BC28" s="22">
        <f>BC18</f>
        <v>1111.1052631578948</v>
      </c>
      <c r="BD28" s="22">
        <f>SUM(AW22:BC28)</f>
        <v>344785.68421052635</v>
      </c>
    </row>
    <row r="29" spans="1:56">
      <c r="A29" s="1" t="s">
        <v>26</v>
      </c>
      <c r="B29" s="12">
        <v>258.36842105263156</v>
      </c>
      <c r="C29" s="12">
        <v>741.78947368421052</v>
      </c>
      <c r="D29" s="12">
        <v>535.42105263157896</v>
      </c>
      <c r="E29" s="12">
        <v>519.78947368421052</v>
      </c>
      <c r="F29" s="12">
        <v>680.73684210526312</v>
      </c>
      <c r="G29" s="12">
        <v>517.15789473684208</v>
      </c>
      <c r="H29" s="12">
        <v>862</v>
      </c>
      <c r="I29" s="12">
        <v>679.31578947368416</v>
      </c>
      <c r="J29" s="12">
        <v>881.89473684210532</v>
      </c>
      <c r="K29" s="12">
        <v>614.9473684210526</v>
      </c>
      <c r="L29" s="12">
        <v>728.52631578947364</v>
      </c>
      <c r="M29" s="12">
        <v>384.94736842105266</v>
      </c>
      <c r="N29" s="12">
        <v>615.63157894736844</v>
      </c>
      <c r="O29" s="12">
        <v>557.73684210526312</v>
      </c>
      <c r="P29" s="12">
        <v>354.31578947368422</v>
      </c>
      <c r="Q29" s="12">
        <v>358.94736842105266</v>
      </c>
      <c r="R29" s="12">
        <v>558.57894736842104</v>
      </c>
      <c r="S29" s="12">
        <v>961.63157894736844</v>
      </c>
      <c r="T29" s="12">
        <v>734.47368421052636</v>
      </c>
      <c r="U29" s="12">
        <v>1258.0526315789473</v>
      </c>
      <c r="V29" s="12">
        <v>1002.8421052631579</v>
      </c>
      <c r="W29" s="12">
        <v>657.15789473684208</v>
      </c>
      <c r="X29" s="12">
        <v>566.0526315789474</v>
      </c>
      <c r="Y29" s="12">
        <v>850.89473684210532</v>
      </c>
      <c r="Z29" s="12">
        <v>1092.3684210526317</v>
      </c>
      <c r="AA29" s="12">
        <v>144.47368421052633</v>
      </c>
      <c r="AB29" s="12">
        <v>94.10526315789474</v>
      </c>
      <c r="AC29" s="12">
        <v>262.10526315789474</v>
      </c>
      <c r="AD29" s="12">
        <v>534.84210526315792</v>
      </c>
      <c r="AE29" s="12">
        <v>1370.578947368421</v>
      </c>
      <c r="AF29" s="12">
        <v>2282.6315789473683</v>
      </c>
      <c r="AG29" s="12">
        <v>1762.2105263157894</v>
      </c>
      <c r="AH29" s="12">
        <v>3100</v>
      </c>
      <c r="AI29" s="12">
        <v>1356.0526315789473</v>
      </c>
      <c r="AJ29" s="12">
        <v>817.0526315789474</v>
      </c>
      <c r="AK29" s="12">
        <v>453.42105263157896</v>
      </c>
      <c r="AL29" s="12">
        <v>1349.3157894736842</v>
      </c>
      <c r="AM29" s="12">
        <v>340.05263157894734</v>
      </c>
      <c r="AN29" s="12">
        <v>563.57894736842104</v>
      </c>
      <c r="AO29" s="12">
        <v>629.73684210526312</v>
      </c>
      <c r="AP29" s="12">
        <v>484.21052631578948</v>
      </c>
      <c r="AQ29" s="12">
        <v>341.4736842105263</v>
      </c>
      <c r="AR29" s="12">
        <v>909.31578947368416</v>
      </c>
      <c r="AS29" s="13">
        <v>33768.73684210526</v>
      </c>
      <c r="AT29" s="14"/>
      <c r="AW29" s="15"/>
    </row>
    <row r="30" spans="1:56">
      <c r="A30" s="1" t="s">
        <v>27</v>
      </c>
      <c r="B30" s="12">
        <v>246.21052631578948</v>
      </c>
      <c r="C30" s="12">
        <v>535.10526315789468</v>
      </c>
      <c r="D30" s="12">
        <v>274.26315789473682</v>
      </c>
      <c r="E30" s="12">
        <v>305.31578947368422</v>
      </c>
      <c r="F30" s="12">
        <v>756.10526315789468</v>
      </c>
      <c r="G30" s="12">
        <v>318.5263157894737</v>
      </c>
      <c r="H30" s="12">
        <v>622.42105263157896</v>
      </c>
      <c r="I30" s="12">
        <v>522.47368421052636</v>
      </c>
      <c r="J30" s="12">
        <v>749.89473684210532</v>
      </c>
      <c r="K30" s="12">
        <v>486.94736842105266</v>
      </c>
      <c r="L30" s="12">
        <v>566.84210526315792</v>
      </c>
      <c r="M30" s="12">
        <v>448.10526315789474</v>
      </c>
      <c r="N30" s="12">
        <v>341.89473684210526</v>
      </c>
      <c r="O30" s="12">
        <v>332.10526315789474</v>
      </c>
      <c r="P30" s="12">
        <v>227.52631578947367</v>
      </c>
      <c r="Q30" s="12">
        <v>184.63157894736841</v>
      </c>
      <c r="R30" s="12">
        <v>234.36842105263159</v>
      </c>
      <c r="S30" s="12">
        <v>446.10526315789474</v>
      </c>
      <c r="T30" s="12">
        <v>340.84210526315792</v>
      </c>
      <c r="U30" s="12">
        <v>389.31578947368422</v>
      </c>
      <c r="V30" s="12">
        <v>398.15789473684208</v>
      </c>
      <c r="W30" s="12">
        <v>219.26315789473685</v>
      </c>
      <c r="X30" s="12">
        <v>184.10526315789474</v>
      </c>
      <c r="Y30" s="12">
        <v>449.73684210526318</v>
      </c>
      <c r="Z30" s="12">
        <v>596.31578947368416</v>
      </c>
      <c r="AA30" s="12">
        <v>762.57894736842104</v>
      </c>
      <c r="AB30" s="12">
        <v>376.4736842105263</v>
      </c>
      <c r="AC30" s="12">
        <v>127.36842105263158</v>
      </c>
      <c r="AD30" s="12">
        <v>486.63157894736844</v>
      </c>
      <c r="AE30" s="12">
        <v>1560.5263157894738</v>
      </c>
      <c r="AF30" s="12">
        <v>2101.2631578947367</v>
      </c>
      <c r="AG30" s="12">
        <v>1292.578947368421</v>
      </c>
      <c r="AH30" s="12">
        <v>3081.8947368421054</v>
      </c>
      <c r="AI30" s="12">
        <v>1059.8947368421052</v>
      </c>
      <c r="AJ30" s="12">
        <v>490.89473684210526</v>
      </c>
      <c r="AK30" s="12">
        <v>179.05263157894737</v>
      </c>
      <c r="AL30" s="12">
        <v>678.78947368421052</v>
      </c>
      <c r="AM30" s="12">
        <v>175.84210526315789</v>
      </c>
      <c r="AN30" s="12">
        <v>352.31578947368422</v>
      </c>
      <c r="AO30" s="12">
        <v>406.15789473684208</v>
      </c>
      <c r="AP30" s="12">
        <v>278.84210526315792</v>
      </c>
      <c r="AQ30" s="12">
        <v>907.52631578947364</v>
      </c>
      <c r="AR30" s="12">
        <v>558.0526315789474</v>
      </c>
      <c r="AS30" s="13">
        <v>25053.26315789474</v>
      </c>
      <c r="AT30" s="14"/>
      <c r="AW30" s="15"/>
    </row>
    <row r="31" spans="1:56">
      <c r="A31" s="1" t="s">
        <v>28</v>
      </c>
      <c r="B31" s="12">
        <v>195.05263157894737</v>
      </c>
      <c r="C31" s="12">
        <v>513</v>
      </c>
      <c r="D31" s="12">
        <v>285.31578947368422</v>
      </c>
      <c r="E31" s="12">
        <v>313.42105263157896</v>
      </c>
      <c r="F31" s="12">
        <v>535.10526315789468</v>
      </c>
      <c r="G31" s="12">
        <v>354.26315789473682</v>
      </c>
      <c r="H31" s="12">
        <v>604.26315789473688</v>
      </c>
      <c r="I31" s="12">
        <v>465.94736842105266</v>
      </c>
      <c r="J31" s="12">
        <v>582.68421052631584</v>
      </c>
      <c r="K31" s="12">
        <v>355.05263157894734</v>
      </c>
      <c r="L31" s="12">
        <v>520.9473684210526</v>
      </c>
      <c r="M31" s="12">
        <v>345.57894736842104</v>
      </c>
      <c r="N31" s="12">
        <v>349</v>
      </c>
      <c r="O31" s="12">
        <v>338.78947368421052</v>
      </c>
      <c r="P31" s="12">
        <v>197.68421052631578</v>
      </c>
      <c r="Q31" s="12">
        <v>191.47368421052633</v>
      </c>
      <c r="R31" s="12">
        <v>218.47368421052633</v>
      </c>
      <c r="S31" s="12">
        <v>381</v>
      </c>
      <c r="T31" s="12">
        <v>342.63157894736844</v>
      </c>
      <c r="U31" s="12">
        <v>379.78947368421052</v>
      </c>
      <c r="V31" s="12">
        <v>297.42105263157896</v>
      </c>
      <c r="W31" s="12">
        <v>216.84210526315789</v>
      </c>
      <c r="X31" s="12">
        <v>177.78947368421052</v>
      </c>
      <c r="Y31" s="12">
        <v>405.89473684210526</v>
      </c>
      <c r="Z31" s="12">
        <v>500.36842105263156</v>
      </c>
      <c r="AA31" s="12">
        <v>492</v>
      </c>
      <c r="AB31" s="12">
        <v>484.63157894736844</v>
      </c>
      <c r="AC31" s="12">
        <v>455.5263157894737</v>
      </c>
      <c r="AD31" s="12">
        <v>82.78947368421052</v>
      </c>
      <c r="AE31" s="12">
        <v>1037.6315789473683</v>
      </c>
      <c r="AF31" s="12">
        <v>1362.7368421052631</v>
      </c>
      <c r="AG31" s="12">
        <v>882.42105263157896</v>
      </c>
      <c r="AH31" s="12">
        <v>2028.578947368421</v>
      </c>
      <c r="AI31" s="12">
        <v>748.9473684210526</v>
      </c>
      <c r="AJ31" s="12">
        <v>415</v>
      </c>
      <c r="AK31" s="12">
        <v>178</v>
      </c>
      <c r="AL31" s="12">
        <v>539.68421052631584</v>
      </c>
      <c r="AM31" s="12">
        <v>177.47368421052633</v>
      </c>
      <c r="AN31" s="12">
        <v>399.68421052631578</v>
      </c>
      <c r="AO31" s="12">
        <v>336.63157894736844</v>
      </c>
      <c r="AP31" s="12">
        <v>249.05263157894737</v>
      </c>
      <c r="AQ31" s="12">
        <v>431.42105263157896</v>
      </c>
      <c r="AR31" s="12">
        <v>372.42105263157896</v>
      </c>
      <c r="AS31" s="13">
        <v>19742.421052631584</v>
      </c>
      <c r="AT31" s="14"/>
      <c r="AW31" s="15"/>
    </row>
    <row r="32" spans="1:56">
      <c r="A32" s="1">
        <v>16</v>
      </c>
      <c r="B32" s="12">
        <v>97.473684210526315</v>
      </c>
      <c r="C32" s="12">
        <v>109.42105263157895</v>
      </c>
      <c r="D32" s="12">
        <v>62.578947368421055</v>
      </c>
      <c r="E32" s="12">
        <v>108.31578947368421</v>
      </c>
      <c r="F32" s="12">
        <v>274.78947368421052</v>
      </c>
      <c r="G32" s="12">
        <v>143.21052631578948</v>
      </c>
      <c r="H32" s="12">
        <v>241.57894736842104</v>
      </c>
      <c r="I32" s="12">
        <v>203.42105263157896</v>
      </c>
      <c r="J32" s="12">
        <v>248.73684210526315</v>
      </c>
      <c r="K32" s="12">
        <v>122.21052631578948</v>
      </c>
      <c r="L32" s="12">
        <v>169.68421052631578</v>
      </c>
      <c r="M32" s="12">
        <v>124.05263157894737</v>
      </c>
      <c r="N32" s="12">
        <v>71.368421052631575</v>
      </c>
      <c r="O32" s="12">
        <v>76.473684210526315</v>
      </c>
      <c r="P32" s="12">
        <v>59.684210526315788</v>
      </c>
      <c r="Q32" s="12">
        <v>49.368421052631582</v>
      </c>
      <c r="R32" s="12">
        <v>36.89473684210526</v>
      </c>
      <c r="S32" s="12">
        <v>69.684210526315795</v>
      </c>
      <c r="T32" s="12">
        <v>70.736842105263165</v>
      </c>
      <c r="U32" s="12">
        <v>82.368421052631575</v>
      </c>
      <c r="V32" s="12">
        <v>59.368421052631582</v>
      </c>
      <c r="W32" s="12">
        <v>20.789473684210527</v>
      </c>
      <c r="X32" s="12">
        <v>25.368421052631579</v>
      </c>
      <c r="Y32" s="12">
        <v>139.26315789473685</v>
      </c>
      <c r="Z32" s="12">
        <v>159.57894736842104</v>
      </c>
      <c r="AA32" s="12">
        <v>971.84210526315792</v>
      </c>
      <c r="AB32" s="12">
        <v>1169.0526315789473</v>
      </c>
      <c r="AC32" s="12">
        <v>1869.7894736842106</v>
      </c>
      <c r="AD32" s="12">
        <v>1106.5263157894738</v>
      </c>
      <c r="AE32" s="12">
        <v>35.473684210526315</v>
      </c>
      <c r="AF32" s="12">
        <v>418.05263157894734</v>
      </c>
      <c r="AG32" s="12">
        <v>392.4736842105263</v>
      </c>
      <c r="AH32" s="12">
        <v>1071.0526315789473</v>
      </c>
      <c r="AI32" s="12">
        <v>261.15789473684208</v>
      </c>
      <c r="AJ32" s="12">
        <v>135.05263157894737</v>
      </c>
      <c r="AK32" s="12">
        <v>36.578947368421055</v>
      </c>
      <c r="AL32" s="12">
        <v>100.68421052631579</v>
      </c>
      <c r="AM32" s="12">
        <v>28.789473684210527</v>
      </c>
      <c r="AN32" s="12">
        <v>99.78947368421052</v>
      </c>
      <c r="AO32" s="12">
        <v>94.578947368421055</v>
      </c>
      <c r="AP32" s="12">
        <v>90.421052631578945</v>
      </c>
      <c r="AQ32" s="12">
        <v>143.57894736842104</v>
      </c>
      <c r="AR32" s="12">
        <v>125.89473684210526</v>
      </c>
      <c r="AS32" s="13">
        <v>10977.210526315788</v>
      </c>
      <c r="AT32" s="14"/>
      <c r="AW32" s="15"/>
    </row>
    <row r="33" spans="1:49">
      <c r="A33" s="1">
        <v>24</v>
      </c>
      <c r="B33" s="12">
        <v>92.89473684210526</v>
      </c>
      <c r="C33" s="12">
        <v>106.52631578947368</v>
      </c>
      <c r="D33" s="12">
        <v>44.473684210526315</v>
      </c>
      <c r="E33" s="12">
        <v>69.368421052631575</v>
      </c>
      <c r="F33" s="12">
        <v>268.68421052631578</v>
      </c>
      <c r="G33" s="12">
        <v>106.94736842105263</v>
      </c>
      <c r="H33" s="12">
        <v>170.26315789473685</v>
      </c>
      <c r="I33" s="12">
        <v>189.84210526315789</v>
      </c>
      <c r="J33" s="12">
        <v>241.10526315789474</v>
      </c>
      <c r="K33" s="12">
        <v>98.473684210526315</v>
      </c>
      <c r="L33" s="12">
        <v>144.73684210526315</v>
      </c>
      <c r="M33" s="12">
        <v>111.42105263157895</v>
      </c>
      <c r="N33" s="12">
        <v>54.526315789473685</v>
      </c>
      <c r="O33" s="12">
        <v>48.842105263157897</v>
      </c>
      <c r="P33" s="12">
        <v>40.263157894736842</v>
      </c>
      <c r="Q33" s="12">
        <v>34.05263157894737</v>
      </c>
      <c r="R33" s="12">
        <v>18.684210526315791</v>
      </c>
      <c r="S33" s="12">
        <v>35.10526315789474</v>
      </c>
      <c r="T33" s="12">
        <v>53.05263157894737</v>
      </c>
      <c r="U33" s="12">
        <v>36.89473684210526</v>
      </c>
      <c r="V33" s="12">
        <v>45.10526315789474</v>
      </c>
      <c r="W33" s="12">
        <v>21.421052631578949</v>
      </c>
      <c r="X33" s="12">
        <v>17.315789473684209</v>
      </c>
      <c r="Y33" s="12">
        <v>100</v>
      </c>
      <c r="Z33" s="12">
        <v>121.89473684210526</v>
      </c>
      <c r="AA33" s="12">
        <v>1370.2631578947369</v>
      </c>
      <c r="AB33" s="12">
        <v>1841.2631578947369</v>
      </c>
      <c r="AC33" s="12">
        <v>2508.7368421052633</v>
      </c>
      <c r="AD33" s="12">
        <v>1436.578947368421</v>
      </c>
      <c r="AE33" s="12">
        <v>428.84210526315792</v>
      </c>
      <c r="AF33" s="12">
        <v>49.789473684210527</v>
      </c>
      <c r="AG33" s="12">
        <v>328.10526315789474</v>
      </c>
      <c r="AH33" s="12">
        <v>1050.8421052631579</v>
      </c>
      <c r="AI33" s="12">
        <v>267.63157894736844</v>
      </c>
      <c r="AJ33" s="12">
        <v>133.52631578947367</v>
      </c>
      <c r="AK33" s="12">
        <v>18.789473684210527</v>
      </c>
      <c r="AL33" s="12">
        <v>59.473684210526315</v>
      </c>
      <c r="AM33" s="12">
        <v>20.157894736842106</v>
      </c>
      <c r="AN33" s="12">
        <v>86.89473684210526</v>
      </c>
      <c r="AO33" s="12">
        <v>84.89473684210526</v>
      </c>
      <c r="AP33" s="12">
        <v>116.36842105263158</v>
      </c>
      <c r="AQ33" s="12">
        <v>146.26315789473685</v>
      </c>
      <c r="AR33" s="12">
        <v>163.94736842105263</v>
      </c>
      <c r="AS33" s="13">
        <v>12384.263157894737</v>
      </c>
      <c r="AT33" s="14"/>
      <c r="AW33" s="15"/>
    </row>
    <row r="34" spans="1:49">
      <c r="A34" s="1" t="s">
        <v>29</v>
      </c>
      <c r="B34" s="12">
        <v>24.736842105263158</v>
      </c>
      <c r="C34" s="12">
        <v>35.684210526315788</v>
      </c>
      <c r="D34" s="12">
        <v>27.05263157894737</v>
      </c>
      <c r="E34" s="12">
        <v>25.157894736842106</v>
      </c>
      <c r="F34" s="12">
        <v>109.10526315789474</v>
      </c>
      <c r="G34" s="12">
        <v>29.315789473684209</v>
      </c>
      <c r="H34" s="12">
        <v>66.421052631578945</v>
      </c>
      <c r="I34" s="12">
        <v>124.57894736842105</v>
      </c>
      <c r="J34" s="12">
        <v>120.10526315789474</v>
      </c>
      <c r="K34" s="12">
        <v>41.736842105263158</v>
      </c>
      <c r="L34" s="12">
        <v>47.684210526315788</v>
      </c>
      <c r="M34" s="12">
        <v>55.526315789473685</v>
      </c>
      <c r="N34" s="12">
        <v>31.157894736842106</v>
      </c>
      <c r="O34" s="12">
        <v>23.368421052631579</v>
      </c>
      <c r="P34" s="12">
        <v>20.421052631578949</v>
      </c>
      <c r="Q34" s="12">
        <v>8.1578947368421044</v>
      </c>
      <c r="R34" s="12">
        <v>11.631578947368421</v>
      </c>
      <c r="S34" s="12">
        <v>23.631578947368421</v>
      </c>
      <c r="T34" s="12">
        <v>30.157894736842106</v>
      </c>
      <c r="U34" s="12">
        <v>50.10526315789474</v>
      </c>
      <c r="V34" s="12">
        <v>43.263157894736842</v>
      </c>
      <c r="W34" s="12">
        <v>19.842105263157894</v>
      </c>
      <c r="X34" s="12">
        <v>19.315789473684209</v>
      </c>
      <c r="Y34" s="12">
        <v>47.631578947368418</v>
      </c>
      <c r="Z34" s="12">
        <v>48.631578947368418</v>
      </c>
      <c r="AA34" s="12">
        <v>1088.1052631578948</v>
      </c>
      <c r="AB34" s="12">
        <v>1364.1052631578948</v>
      </c>
      <c r="AC34" s="12">
        <v>1618.3157894736842</v>
      </c>
      <c r="AD34" s="12">
        <v>807.78947368421052</v>
      </c>
      <c r="AE34" s="12">
        <v>389.57894736842104</v>
      </c>
      <c r="AF34" s="12">
        <v>342.57894736842104</v>
      </c>
      <c r="AG34" s="12">
        <v>28.368421052631579</v>
      </c>
      <c r="AH34" s="12">
        <v>219.05263157894737</v>
      </c>
      <c r="AI34" s="12">
        <v>70.21052631578948</v>
      </c>
      <c r="AJ34" s="12">
        <v>61.842105263157897</v>
      </c>
      <c r="AK34" s="12">
        <v>11.315789473684211</v>
      </c>
      <c r="AL34" s="12">
        <v>52.05263157894737</v>
      </c>
      <c r="AM34" s="12">
        <v>10.263157894736842</v>
      </c>
      <c r="AN34" s="12">
        <v>45.94736842105263</v>
      </c>
      <c r="AO34" s="12">
        <v>35.631578947368418</v>
      </c>
      <c r="AP34" s="12">
        <v>51.368421052631582</v>
      </c>
      <c r="AQ34" s="12">
        <v>79.05263157894737</v>
      </c>
      <c r="AR34" s="12">
        <v>82.84210526315789</v>
      </c>
      <c r="AS34" s="13">
        <v>7442.8421052631566</v>
      </c>
      <c r="AT34" s="14"/>
      <c r="AW34" s="15"/>
    </row>
    <row r="35" spans="1:49">
      <c r="A35" s="1" t="s">
        <v>30</v>
      </c>
      <c r="B35" s="12">
        <v>43.157894736842103</v>
      </c>
      <c r="C35" s="12">
        <v>95.315789473684205</v>
      </c>
      <c r="D35" s="12">
        <v>45.10526315789474</v>
      </c>
      <c r="E35" s="12">
        <v>30.578947368421051</v>
      </c>
      <c r="F35" s="12">
        <v>104.94736842105263</v>
      </c>
      <c r="G35" s="12">
        <v>50.526315789473685</v>
      </c>
      <c r="H35" s="12">
        <v>91.05263157894737</v>
      </c>
      <c r="I35" s="12">
        <v>113.26315789473684</v>
      </c>
      <c r="J35" s="12">
        <v>138.94736842105263</v>
      </c>
      <c r="K35" s="12">
        <v>74.05263157894737</v>
      </c>
      <c r="L35" s="12">
        <v>90.526315789473685</v>
      </c>
      <c r="M35" s="12">
        <v>74.684210526315795</v>
      </c>
      <c r="N35" s="12">
        <v>50.89473684210526</v>
      </c>
      <c r="O35" s="12">
        <v>36.842105263157897</v>
      </c>
      <c r="P35" s="12">
        <v>33.157894736842103</v>
      </c>
      <c r="Q35" s="12">
        <v>16.05263157894737</v>
      </c>
      <c r="R35" s="12">
        <v>16.684210526315791</v>
      </c>
      <c r="S35" s="12">
        <v>28.578947368421051</v>
      </c>
      <c r="T35" s="12">
        <v>48.157894736842103</v>
      </c>
      <c r="U35" s="12">
        <v>30.578947368421051</v>
      </c>
      <c r="V35" s="12">
        <v>29.05263157894737</v>
      </c>
      <c r="W35" s="12">
        <v>11.157894736842104</v>
      </c>
      <c r="X35" s="12">
        <v>14.789473684210526</v>
      </c>
      <c r="Y35" s="12">
        <v>48.05263157894737</v>
      </c>
      <c r="Z35" s="12">
        <v>65.10526315789474</v>
      </c>
      <c r="AA35" s="12">
        <v>1523.1578947368421</v>
      </c>
      <c r="AB35" s="12">
        <v>1755</v>
      </c>
      <c r="AC35" s="12">
        <v>4197.7368421052633</v>
      </c>
      <c r="AD35" s="12">
        <v>1898</v>
      </c>
      <c r="AE35" s="12">
        <v>1015.0526315789474</v>
      </c>
      <c r="AF35" s="12">
        <v>1083.2105263157894</v>
      </c>
      <c r="AG35" s="12">
        <v>230.15789473684211</v>
      </c>
      <c r="AH35" s="12">
        <v>50.89473684210526</v>
      </c>
      <c r="AI35" s="12">
        <v>187.15789473684211</v>
      </c>
      <c r="AJ35" s="12">
        <v>141.10526315789474</v>
      </c>
      <c r="AK35" s="12">
        <v>15.052631578947368</v>
      </c>
      <c r="AL35" s="12">
        <v>61.421052631578945</v>
      </c>
      <c r="AM35" s="12">
        <v>19.842105263157894</v>
      </c>
      <c r="AN35" s="12">
        <v>61.526315789473685</v>
      </c>
      <c r="AO35" s="12">
        <v>105.52631578947368</v>
      </c>
      <c r="AP35" s="12">
        <v>118.68421052631579</v>
      </c>
      <c r="AQ35" s="12">
        <v>98.21052631578948</v>
      </c>
      <c r="AR35" s="12">
        <v>140.63157894736841</v>
      </c>
      <c r="AS35" s="13">
        <v>14083.631578947365</v>
      </c>
      <c r="AT35" s="14"/>
      <c r="AW35" s="15"/>
    </row>
    <row r="36" spans="1:49">
      <c r="A36" s="1" t="s">
        <v>31</v>
      </c>
      <c r="B36" s="12">
        <v>40.157894736842103</v>
      </c>
      <c r="C36" s="12">
        <v>86.21052631578948</v>
      </c>
      <c r="D36" s="12">
        <v>37.684210526315788</v>
      </c>
      <c r="E36" s="12">
        <v>39.94736842105263</v>
      </c>
      <c r="F36" s="12">
        <v>120.05263157894737</v>
      </c>
      <c r="G36" s="12">
        <v>46</v>
      </c>
      <c r="H36" s="12">
        <v>76.421052631578945</v>
      </c>
      <c r="I36" s="12">
        <v>130.42105263157896</v>
      </c>
      <c r="J36" s="12">
        <v>163.21052631578948</v>
      </c>
      <c r="K36" s="12">
        <v>77.368421052631575</v>
      </c>
      <c r="L36" s="12">
        <v>83.578947368421055</v>
      </c>
      <c r="M36" s="12">
        <v>89.94736842105263</v>
      </c>
      <c r="N36" s="12">
        <v>49.526315789473685</v>
      </c>
      <c r="O36" s="12">
        <v>48.157894736842103</v>
      </c>
      <c r="P36" s="12">
        <v>40.578947368421055</v>
      </c>
      <c r="Q36" s="12">
        <v>25.94736842105263</v>
      </c>
      <c r="R36" s="12">
        <v>35.05263157894737</v>
      </c>
      <c r="S36" s="12">
        <v>46.421052631578945</v>
      </c>
      <c r="T36" s="12">
        <v>57.684210526315788</v>
      </c>
      <c r="U36" s="12">
        <v>62.94736842105263</v>
      </c>
      <c r="V36" s="12">
        <v>55.421052631578945</v>
      </c>
      <c r="W36" s="12">
        <v>21.368421052631579</v>
      </c>
      <c r="X36" s="12">
        <v>19</v>
      </c>
      <c r="Y36" s="12">
        <v>38.210526315789473</v>
      </c>
      <c r="Z36" s="12">
        <v>52.684210526315788</v>
      </c>
      <c r="AA36" s="12">
        <v>1033.4736842105262</v>
      </c>
      <c r="AB36" s="12">
        <v>1218.6842105263158</v>
      </c>
      <c r="AC36" s="12">
        <v>1217</v>
      </c>
      <c r="AD36" s="12">
        <v>746.52631578947364</v>
      </c>
      <c r="AE36" s="12">
        <v>256.84210526315792</v>
      </c>
      <c r="AF36" s="12">
        <v>285.57894736842104</v>
      </c>
      <c r="AG36" s="12">
        <v>79.10526315789474</v>
      </c>
      <c r="AH36" s="12">
        <v>194.63157894736841</v>
      </c>
      <c r="AI36" s="12">
        <v>14.578947368421053</v>
      </c>
      <c r="AJ36" s="12">
        <v>51.789473684210527</v>
      </c>
      <c r="AK36" s="12">
        <v>23.05263157894737</v>
      </c>
      <c r="AL36" s="12">
        <v>90.263157894736835</v>
      </c>
      <c r="AM36" s="12">
        <v>28.05263157894737</v>
      </c>
      <c r="AN36" s="12">
        <v>60.10526315789474</v>
      </c>
      <c r="AO36" s="12">
        <v>63.89473684210526</v>
      </c>
      <c r="AP36" s="12">
        <v>102.89473684210526</v>
      </c>
      <c r="AQ36" s="12">
        <v>176.57894736842104</v>
      </c>
      <c r="AR36" s="12">
        <v>179.89473684210526</v>
      </c>
      <c r="AS36" s="13">
        <v>7366.9473684210516</v>
      </c>
      <c r="AT36" s="14"/>
      <c r="AW36" s="15"/>
    </row>
    <row r="37" spans="1:49">
      <c r="A37" s="1" t="s">
        <v>32</v>
      </c>
      <c r="B37" s="12">
        <v>10.052631578947368</v>
      </c>
      <c r="C37" s="12">
        <v>19.578947368421051</v>
      </c>
      <c r="D37" s="12">
        <v>3.7894736842105261</v>
      </c>
      <c r="E37" s="12">
        <v>2.4736842105263159</v>
      </c>
      <c r="F37" s="12">
        <v>35.94736842105263</v>
      </c>
      <c r="G37" s="12">
        <v>8.3684210526315788</v>
      </c>
      <c r="H37" s="12">
        <v>25.263157894736842</v>
      </c>
      <c r="I37" s="12">
        <v>72.526315789473685</v>
      </c>
      <c r="J37" s="12">
        <v>96.368421052631575</v>
      </c>
      <c r="K37" s="12">
        <v>8.8947368421052637</v>
      </c>
      <c r="L37" s="12">
        <v>17</v>
      </c>
      <c r="M37" s="12">
        <v>21.578947368421051</v>
      </c>
      <c r="N37" s="12">
        <v>11.421052631578947</v>
      </c>
      <c r="O37" s="12">
        <v>9.9473684210526319</v>
      </c>
      <c r="P37" s="12">
        <v>9.526315789473685</v>
      </c>
      <c r="Q37" s="12">
        <v>3.736842105263158</v>
      </c>
      <c r="R37" s="12">
        <v>8.9473684210526319</v>
      </c>
      <c r="S37" s="12">
        <v>9.5789473684210531</v>
      </c>
      <c r="T37" s="12">
        <v>18.421052631578949</v>
      </c>
      <c r="U37" s="12">
        <v>15.842105263157896</v>
      </c>
      <c r="V37" s="12">
        <v>18.473684210526315</v>
      </c>
      <c r="W37" s="12">
        <v>3.3157894736842106</v>
      </c>
      <c r="X37" s="12">
        <v>2.6315789473684212</v>
      </c>
      <c r="Y37" s="12">
        <v>5.2631578947368425</v>
      </c>
      <c r="Z37" s="12">
        <v>9.9473684210526319</v>
      </c>
      <c r="AA37" s="12">
        <v>619.36842105263156</v>
      </c>
      <c r="AB37" s="12">
        <v>744</v>
      </c>
      <c r="AC37" s="12">
        <v>588.52631578947364</v>
      </c>
      <c r="AD37" s="12">
        <v>419.05263157894734</v>
      </c>
      <c r="AE37" s="12">
        <v>135.21052631578948</v>
      </c>
      <c r="AF37" s="12">
        <v>137.52631578947367</v>
      </c>
      <c r="AG37" s="12">
        <v>68.78947368421052</v>
      </c>
      <c r="AH37" s="12">
        <v>150.31578947368422</v>
      </c>
      <c r="AI37" s="12">
        <v>46.736842105263158</v>
      </c>
      <c r="AJ37" s="12">
        <v>8.3684210526315788</v>
      </c>
      <c r="AK37" s="12">
        <v>1.9473684210526316</v>
      </c>
      <c r="AL37" s="12">
        <v>34.631578947368418</v>
      </c>
      <c r="AM37" s="12">
        <v>6</v>
      </c>
      <c r="AN37" s="12">
        <v>17.526315789473685</v>
      </c>
      <c r="AO37" s="12">
        <v>18.210526315789473</v>
      </c>
      <c r="AP37" s="12">
        <v>42.94736842105263</v>
      </c>
      <c r="AQ37" s="12">
        <v>102.36842105263158</v>
      </c>
      <c r="AR37" s="12">
        <v>71.21052631578948</v>
      </c>
      <c r="AS37" s="13">
        <v>3661.6315789473688</v>
      </c>
      <c r="AT37" s="14"/>
      <c r="AW37" s="15"/>
    </row>
    <row r="38" spans="1:49">
      <c r="A38" s="1" t="s">
        <v>33</v>
      </c>
      <c r="B38" s="12">
        <v>5.2631578947368425</v>
      </c>
      <c r="C38" s="12">
        <v>8.3157894736842106</v>
      </c>
      <c r="D38" s="12">
        <v>5.4736842105263159</v>
      </c>
      <c r="E38" s="12">
        <v>4.6842105263157894</v>
      </c>
      <c r="F38" s="12">
        <v>56.736842105263158</v>
      </c>
      <c r="G38" s="12">
        <v>11.157894736842104</v>
      </c>
      <c r="H38" s="12">
        <v>27.421052631578949</v>
      </c>
      <c r="I38" s="12">
        <v>68.368421052631575</v>
      </c>
      <c r="J38" s="12">
        <v>117.42105263157895</v>
      </c>
      <c r="K38" s="12">
        <v>88.84210526315789</v>
      </c>
      <c r="L38" s="12">
        <v>53.94736842105263</v>
      </c>
      <c r="M38" s="12">
        <v>50.315789473684212</v>
      </c>
      <c r="N38" s="12">
        <v>38.631578947368418</v>
      </c>
      <c r="O38" s="12">
        <v>64.526315789473685</v>
      </c>
      <c r="P38" s="12">
        <v>24.578947368421051</v>
      </c>
      <c r="Q38" s="12">
        <v>20.105263157894736</v>
      </c>
      <c r="R38" s="12">
        <v>17.105263157894736</v>
      </c>
      <c r="S38" s="12">
        <v>28</v>
      </c>
      <c r="T38" s="12">
        <v>5.1578947368421053</v>
      </c>
      <c r="U38" s="12">
        <v>4.4210526315789478</v>
      </c>
      <c r="V38" s="12">
        <v>4.0526315789473681</v>
      </c>
      <c r="W38" s="12">
        <v>0.94736842105263153</v>
      </c>
      <c r="X38" s="12">
        <v>1.368421052631579</v>
      </c>
      <c r="Y38" s="12">
        <v>6.8947368421052628</v>
      </c>
      <c r="Z38" s="12">
        <v>9.2631578947368425</v>
      </c>
      <c r="AA38" s="12">
        <v>445.78947368421052</v>
      </c>
      <c r="AB38" s="12">
        <v>446.31578947368422</v>
      </c>
      <c r="AC38" s="12">
        <v>221.42105263157896</v>
      </c>
      <c r="AD38" s="12">
        <v>191.47368421052633</v>
      </c>
      <c r="AE38" s="12">
        <v>37.89473684210526</v>
      </c>
      <c r="AF38" s="12">
        <v>18.368421052631579</v>
      </c>
      <c r="AG38" s="12">
        <v>11.789473684210526</v>
      </c>
      <c r="AH38" s="12">
        <v>15</v>
      </c>
      <c r="AI38" s="12">
        <v>23</v>
      </c>
      <c r="AJ38" s="12">
        <v>1.5263157894736843</v>
      </c>
      <c r="AK38" s="12">
        <v>4.3684210526315788</v>
      </c>
      <c r="AL38" s="12">
        <v>153.36842105263159</v>
      </c>
      <c r="AM38" s="12">
        <v>0.63157894736842102</v>
      </c>
      <c r="AN38" s="12">
        <v>4.7894736842105265</v>
      </c>
      <c r="AO38" s="12">
        <v>5.2105263157894735</v>
      </c>
      <c r="AP38" s="12">
        <v>4.5263157894736841</v>
      </c>
      <c r="AQ38" s="12">
        <v>15.736842105263158</v>
      </c>
      <c r="AR38" s="12">
        <v>5.6315789473684212</v>
      </c>
      <c r="AS38" s="13">
        <v>2329.8421052631579</v>
      </c>
      <c r="AT38" s="14"/>
      <c r="AW38" s="15"/>
    </row>
    <row r="39" spans="1:49">
      <c r="A39" s="1" t="s">
        <v>34</v>
      </c>
      <c r="B39" s="12">
        <v>23.842105263157894</v>
      </c>
      <c r="C39" s="12">
        <v>46.789473684210527</v>
      </c>
      <c r="D39" s="12">
        <v>16.842105263157894</v>
      </c>
      <c r="E39" s="12">
        <v>16.94736842105263</v>
      </c>
      <c r="F39" s="12">
        <v>138.21052631578948</v>
      </c>
      <c r="G39" s="12">
        <v>32.157894736842103</v>
      </c>
      <c r="H39" s="12">
        <v>73.315789473684205</v>
      </c>
      <c r="I39" s="12">
        <v>237.05263157894737</v>
      </c>
      <c r="J39" s="12">
        <v>329.4736842105263</v>
      </c>
      <c r="K39" s="12">
        <v>234.89473684210526</v>
      </c>
      <c r="L39" s="12">
        <v>161.15789473684211</v>
      </c>
      <c r="M39" s="12">
        <v>251.52631578947367</v>
      </c>
      <c r="N39" s="12">
        <v>120.78947368421052</v>
      </c>
      <c r="O39" s="12">
        <v>309.73684210526318</v>
      </c>
      <c r="P39" s="12">
        <v>110.47368421052632</v>
      </c>
      <c r="Q39" s="12">
        <v>53.05263157894737</v>
      </c>
      <c r="R39" s="12">
        <v>51.736842105263158</v>
      </c>
      <c r="S39" s="12">
        <v>72.421052631578945</v>
      </c>
      <c r="T39" s="12">
        <v>11.210526315789474</v>
      </c>
      <c r="U39" s="12">
        <v>6.4736842105263159</v>
      </c>
      <c r="V39" s="12">
        <v>8.1578947368421044</v>
      </c>
      <c r="W39" s="12">
        <v>2.5263157894736841</v>
      </c>
      <c r="X39" s="12">
        <v>3.0526315789473686</v>
      </c>
      <c r="Y39" s="12">
        <v>11.894736842105264</v>
      </c>
      <c r="Z39" s="12">
        <v>22.789473684210527</v>
      </c>
      <c r="AA39" s="12">
        <v>1575.6842105263158</v>
      </c>
      <c r="AB39" s="12">
        <v>1379.2631578947369</v>
      </c>
      <c r="AC39" s="12">
        <v>726.15789473684208</v>
      </c>
      <c r="AD39" s="12">
        <v>579.21052631578948</v>
      </c>
      <c r="AE39" s="12">
        <v>107.89473684210526</v>
      </c>
      <c r="AF39" s="12">
        <v>66.21052631578948</v>
      </c>
      <c r="AG39" s="12">
        <v>56.684210526315788</v>
      </c>
      <c r="AH39" s="12">
        <v>62.526315789473685</v>
      </c>
      <c r="AI39" s="12">
        <v>102.73684210526316</v>
      </c>
      <c r="AJ39" s="12">
        <v>34</v>
      </c>
      <c r="AK39" s="12">
        <v>171.73684210526315</v>
      </c>
      <c r="AL39" s="12">
        <v>14.421052631578947</v>
      </c>
      <c r="AM39" s="12">
        <v>2.7894736842105261</v>
      </c>
      <c r="AN39" s="12">
        <v>14.105263157894736</v>
      </c>
      <c r="AO39" s="12">
        <v>28.421052631578949</v>
      </c>
      <c r="AP39" s="12">
        <v>17.421052631578949</v>
      </c>
      <c r="AQ39" s="12">
        <v>119.78947368421052</v>
      </c>
      <c r="AR39" s="12">
        <v>19.473684210526315</v>
      </c>
      <c r="AS39" s="13">
        <v>7425.0526315789484</v>
      </c>
      <c r="AT39" s="14"/>
      <c r="AW39" s="15"/>
    </row>
    <row r="40" spans="1:49">
      <c r="A40" s="1" t="s">
        <v>35</v>
      </c>
      <c r="B40" s="12">
        <v>5.3157894736842106</v>
      </c>
      <c r="C40" s="12">
        <v>7.2105263157894735</v>
      </c>
      <c r="D40" s="12">
        <v>3.3684210526315788</v>
      </c>
      <c r="E40" s="12">
        <v>1.736842105263158</v>
      </c>
      <c r="F40" s="12">
        <v>34.473684210526315</v>
      </c>
      <c r="G40" s="12">
        <v>4.3157894736842106</v>
      </c>
      <c r="H40" s="12">
        <v>41.842105263157897</v>
      </c>
      <c r="I40" s="12">
        <v>116.89473684210526</v>
      </c>
      <c r="J40" s="12">
        <v>146.57894736842104</v>
      </c>
      <c r="K40" s="12">
        <v>15.789473684210526</v>
      </c>
      <c r="L40" s="12">
        <v>12.947368421052632</v>
      </c>
      <c r="M40" s="12">
        <v>20.05263157894737</v>
      </c>
      <c r="N40" s="12">
        <v>3.736842105263158</v>
      </c>
      <c r="O40" s="12">
        <v>6.2105263157894735</v>
      </c>
      <c r="P40" s="12">
        <v>10.578947368421053</v>
      </c>
      <c r="Q40" s="12">
        <v>4.2105263157894735</v>
      </c>
      <c r="R40" s="12">
        <v>1.368421052631579</v>
      </c>
      <c r="S40" s="12">
        <v>6.0526315789473681</v>
      </c>
      <c r="T40" s="12">
        <v>70.473684210526315</v>
      </c>
      <c r="U40" s="12">
        <v>39.684210526315788</v>
      </c>
      <c r="V40" s="12">
        <v>68.15789473684211</v>
      </c>
      <c r="W40" s="12">
        <v>14.578947368421053</v>
      </c>
      <c r="X40" s="12">
        <v>9.7894736842105257</v>
      </c>
      <c r="Y40" s="12">
        <v>26</v>
      </c>
      <c r="Z40" s="12">
        <v>3.8947368421052633</v>
      </c>
      <c r="AA40" s="12">
        <v>363.68421052631578</v>
      </c>
      <c r="AB40" s="12">
        <v>333.21052631578948</v>
      </c>
      <c r="AC40" s="12">
        <v>198.21052631578948</v>
      </c>
      <c r="AD40" s="12">
        <v>178.84210526315789</v>
      </c>
      <c r="AE40" s="12">
        <v>31.05263157894737</v>
      </c>
      <c r="AF40" s="12">
        <v>24.473684210526315</v>
      </c>
      <c r="AG40" s="12">
        <v>13.157894736842104</v>
      </c>
      <c r="AH40" s="12">
        <v>16.157894736842106</v>
      </c>
      <c r="AI40" s="12">
        <v>27.368421052631579</v>
      </c>
      <c r="AJ40" s="12">
        <v>5.2631578947368425</v>
      </c>
      <c r="AK40" s="12">
        <v>0.47368421052631576</v>
      </c>
      <c r="AL40" s="12">
        <v>2.6315789473684212</v>
      </c>
      <c r="AM40" s="12">
        <v>5.0526315789473681</v>
      </c>
      <c r="AN40" s="12">
        <v>82.84210526315789</v>
      </c>
      <c r="AO40" s="12">
        <v>4.7368421052631575</v>
      </c>
      <c r="AP40" s="12">
        <v>5.8421052631578947</v>
      </c>
      <c r="AQ40" s="12">
        <v>25</v>
      </c>
      <c r="AR40" s="12">
        <v>6.3157894736842106</v>
      </c>
      <c r="AS40" s="13">
        <v>1999.5789473684208</v>
      </c>
      <c r="AT40" s="14"/>
      <c r="AW40" s="15"/>
    </row>
    <row r="41" spans="1:49">
      <c r="A41" s="1" t="s">
        <v>36</v>
      </c>
      <c r="B41" s="12">
        <v>42.89473684210526</v>
      </c>
      <c r="C41" s="12">
        <v>42.631578947368418</v>
      </c>
      <c r="D41" s="12">
        <v>11.789473684210526</v>
      </c>
      <c r="E41" s="12">
        <v>10.736842105263158</v>
      </c>
      <c r="F41" s="12">
        <v>85.526315789473685</v>
      </c>
      <c r="G41" s="12">
        <v>26.210526315789473</v>
      </c>
      <c r="H41" s="12">
        <v>173.84210526315789</v>
      </c>
      <c r="I41" s="12">
        <v>228.63157894736841</v>
      </c>
      <c r="J41" s="12">
        <v>303</v>
      </c>
      <c r="K41" s="12">
        <v>33.789473684210527</v>
      </c>
      <c r="L41" s="12">
        <v>52.789473684210527</v>
      </c>
      <c r="M41" s="12">
        <v>108.57894736842105</v>
      </c>
      <c r="N41" s="12">
        <v>29.210526315789473</v>
      </c>
      <c r="O41" s="12">
        <v>22.105263157894736</v>
      </c>
      <c r="P41" s="12">
        <v>47.578947368421055</v>
      </c>
      <c r="Q41" s="12">
        <v>18.05263157894737</v>
      </c>
      <c r="R41" s="12">
        <v>16.157894736842106</v>
      </c>
      <c r="S41" s="12">
        <v>32.89473684210526</v>
      </c>
      <c r="T41" s="12">
        <v>407.10526315789474</v>
      </c>
      <c r="U41" s="12">
        <v>150.94736842105263</v>
      </c>
      <c r="V41" s="12">
        <v>218.89473684210526</v>
      </c>
      <c r="W41" s="12">
        <v>35.368421052631582</v>
      </c>
      <c r="X41" s="12">
        <v>22.473684210526315</v>
      </c>
      <c r="Y41" s="12">
        <v>55.89473684210526</v>
      </c>
      <c r="Z41" s="12">
        <v>35.421052631578945</v>
      </c>
      <c r="AA41" s="12">
        <v>611.47368421052636</v>
      </c>
      <c r="AB41" s="12">
        <v>549.52631578947364</v>
      </c>
      <c r="AC41" s="12">
        <v>426.42105263157896</v>
      </c>
      <c r="AD41" s="12">
        <v>451.26315789473682</v>
      </c>
      <c r="AE41" s="12">
        <v>109.57894736842105</v>
      </c>
      <c r="AF41" s="12">
        <v>99.263157894736835</v>
      </c>
      <c r="AG41" s="12">
        <v>47.263157894736842</v>
      </c>
      <c r="AH41" s="12">
        <v>61.842105263157897</v>
      </c>
      <c r="AI41" s="12">
        <v>63.526315789473685</v>
      </c>
      <c r="AJ41" s="12">
        <v>17.578947368421051</v>
      </c>
      <c r="AK41" s="12">
        <v>5.1578947368421053</v>
      </c>
      <c r="AL41" s="12">
        <v>12.894736842105264</v>
      </c>
      <c r="AM41" s="12">
        <v>87.736842105263165</v>
      </c>
      <c r="AN41" s="12">
        <v>12.473684210526315</v>
      </c>
      <c r="AO41" s="12">
        <v>19.684210526315791</v>
      </c>
      <c r="AP41" s="12">
        <v>26.842105263157894</v>
      </c>
      <c r="AQ41" s="12">
        <v>75.15789473684211</v>
      </c>
      <c r="AR41" s="12">
        <v>31.578947368421051</v>
      </c>
      <c r="AS41" s="13">
        <v>4921.789473684209</v>
      </c>
      <c r="AT41" s="14"/>
      <c r="AW41" s="15"/>
    </row>
    <row r="42" spans="1:49">
      <c r="A42" s="1" t="s">
        <v>53</v>
      </c>
      <c r="B42" s="12">
        <v>9.9473684210526319</v>
      </c>
      <c r="C42" s="12">
        <v>16.368421052631579</v>
      </c>
      <c r="D42" s="12">
        <v>6.3684210526315788</v>
      </c>
      <c r="E42" s="12">
        <v>6.3684210526315788</v>
      </c>
      <c r="F42" s="12">
        <v>25.578947368421051</v>
      </c>
      <c r="G42" s="12">
        <v>3.9473684210526314</v>
      </c>
      <c r="H42" s="12">
        <v>21.315789473684209</v>
      </c>
      <c r="I42" s="12">
        <v>57.94736842105263</v>
      </c>
      <c r="J42" s="12">
        <v>74.89473684210526</v>
      </c>
      <c r="K42" s="12">
        <v>14.789473684210526</v>
      </c>
      <c r="L42" s="12">
        <v>16.526315789473685</v>
      </c>
      <c r="M42" s="12">
        <v>24.263157894736842</v>
      </c>
      <c r="N42" s="12">
        <v>9.9473684210526319</v>
      </c>
      <c r="O42" s="12">
        <v>6.6315789473684212</v>
      </c>
      <c r="P42" s="12">
        <v>6.6842105263157894</v>
      </c>
      <c r="Q42" s="12">
        <v>4.3157894736842106</v>
      </c>
      <c r="R42" s="12">
        <v>5.1578947368421053</v>
      </c>
      <c r="S42" s="12">
        <v>7.2105263157894735</v>
      </c>
      <c r="T42" s="12">
        <v>15.473684210526315</v>
      </c>
      <c r="U42" s="12">
        <v>21.315789473684209</v>
      </c>
      <c r="V42" s="12">
        <v>14.894736842105264</v>
      </c>
      <c r="W42" s="12">
        <v>1.631578947368421</v>
      </c>
      <c r="X42" s="12">
        <v>4.4736842105263159</v>
      </c>
      <c r="Y42" s="12">
        <v>7.7894736842105265</v>
      </c>
      <c r="Z42" s="12">
        <v>10</v>
      </c>
      <c r="AA42" s="12">
        <v>530.89473684210532</v>
      </c>
      <c r="AB42" s="12">
        <v>576.84210526315792</v>
      </c>
      <c r="AC42" s="12">
        <v>448.10526315789474</v>
      </c>
      <c r="AD42" s="12">
        <v>343.73684210526318</v>
      </c>
      <c r="AE42" s="12">
        <v>84.526315789473685</v>
      </c>
      <c r="AF42" s="12">
        <v>91.78947368421052</v>
      </c>
      <c r="AG42" s="12">
        <v>43.210526315789473</v>
      </c>
      <c r="AH42" s="12">
        <v>104.63157894736842</v>
      </c>
      <c r="AI42" s="12">
        <v>64.94736842105263</v>
      </c>
      <c r="AJ42" s="12">
        <v>17</v>
      </c>
      <c r="AK42" s="12">
        <v>3.8421052631578947</v>
      </c>
      <c r="AL42" s="12">
        <v>29.631578947368421</v>
      </c>
      <c r="AM42" s="12">
        <v>4.5263157894736841</v>
      </c>
      <c r="AN42" s="12">
        <v>18.105263157894736</v>
      </c>
      <c r="AO42" s="12">
        <v>5.2105263157894735</v>
      </c>
      <c r="AP42" s="12">
        <v>26.526315789473685</v>
      </c>
      <c r="AQ42" s="12">
        <v>35</v>
      </c>
      <c r="AR42" s="12">
        <v>48.05263157894737</v>
      </c>
      <c r="AS42" s="13">
        <v>2870.4210526315792</v>
      </c>
      <c r="AT42" s="14"/>
      <c r="AW42" s="15"/>
    </row>
    <row r="43" spans="1:49">
      <c r="A43" s="1" t="s">
        <v>54</v>
      </c>
      <c r="B43" s="12">
        <v>11.473684210526315</v>
      </c>
      <c r="C43" s="12">
        <v>22</v>
      </c>
      <c r="D43" s="12">
        <v>4.1052631578947372</v>
      </c>
      <c r="E43" s="12">
        <v>8.1052631578947363</v>
      </c>
      <c r="F43" s="12">
        <v>25.263157894736842</v>
      </c>
      <c r="G43" s="12">
        <v>7.2631578947368425</v>
      </c>
      <c r="H43" s="12">
        <v>21</v>
      </c>
      <c r="I43" s="12">
        <v>38.210526315789473</v>
      </c>
      <c r="J43" s="12">
        <v>55.210526315789473</v>
      </c>
      <c r="K43" s="12">
        <v>11.473684210526315</v>
      </c>
      <c r="L43" s="12">
        <v>17.368421052631579</v>
      </c>
      <c r="M43" s="12">
        <v>25.263157894736842</v>
      </c>
      <c r="N43" s="12">
        <v>18.421052631578949</v>
      </c>
      <c r="O43" s="12">
        <v>9.4210526315789469</v>
      </c>
      <c r="P43" s="12">
        <v>11.315789473684211</v>
      </c>
      <c r="Q43" s="12">
        <v>5</v>
      </c>
      <c r="R43" s="12">
        <v>5.6842105263157894</v>
      </c>
      <c r="S43" s="12">
        <v>11.157894736842104</v>
      </c>
      <c r="T43" s="12">
        <v>16.473684210526315</v>
      </c>
      <c r="U43" s="12">
        <v>14.947368421052632</v>
      </c>
      <c r="V43" s="12">
        <v>15</v>
      </c>
      <c r="W43" s="12">
        <v>8.0526315789473681</v>
      </c>
      <c r="X43" s="12">
        <v>6.6315789473684212</v>
      </c>
      <c r="Y43" s="12">
        <v>9.2631578947368425</v>
      </c>
      <c r="Z43" s="12">
        <v>10.842105263157896</v>
      </c>
      <c r="AA43" s="12">
        <v>407.15789473684208</v>
      </c>
      <c r="AB43" s="12">
        <v>447.26315789473682</v>
      </c>
      <c r="AC43" s="12">
        <v>317.68421052631578</v>
      </c>
      <c r="AD43" s="12">
        <v>264.26315789473682</v>
      </c>
      <c r="AE43" s="12">
        <v>90</v>
      </c>
      <c r="AF43" s="12">
        <v>130.36842105263159</v>
      </c>
      <c r="AG43" s="12">
        <v>52.526315789473685</v>
      </c>
      <c r="AH43" s="12">
        <v>141.84210526315789</v>
      </c>
      <c r="AI43" s="12">
        <v>111.47368421052632</v>
      </c>
      <c r="AJ43" s="12">
        <v>50.10526315789474</v>
      </c>
      <c r="AK43" s="12">
        <v>3.8421052631578947</v>
      </c>
      <c r="AL43" s="12">
        <v>18.684210526315791</v>
      </c>
      <c r="AM43" s="12">
        <v>6</v>
      </c>
      <c r="AN43" s="12">
        <v>25.263157894736842</v>
      </c>
      <c r="AO43" s="12">
        <v>32.631578947368418</v>
      </c>
      <c r="AP43" s="12">
        <v>5.5263157894736841</v>
      </c>
      <c r="AQ43" s="12">
        <v>56.315789473684212</v>
      </c>
      <c r="AR43" s="12">
        <v>43.631578947368418</v>
      </c>
      <c r="AS43" s="13">
        <v>2593.5263157894733</v>
      </c>
      <c r="AT43" s="14"/>
      <c r="AW43" s="15"/>
    </row>
    <row r="44" spans="1:49">
      <c r="A44" s="1" t="s">
        <v>55</v>
      </c>
      <c r="B44" s="12">
        <v>25</v>
      </c>
      <c r="C44" s="12">
        <v>58.315789473684212</v>
      </c>
      <c r="D44" s="12">
        <v>40.10526315789474</v>
      </c>
      <c r="E44" s="12">
        <v>49.684210526315788</v>
      </c>
      <c r="F44" s="12">
        <v>106.10526315789474</v>
      </c>
      <c r="G44" s="12">
        <v>35.631578947368418</v>
      </c>
      <c r="H44" s="12">
        <v>66.473684210526315</v>
      </c>
      <c r="I44" s="12">
        <v>47.684210526315788</v>
      </c>
      <c r="J44" s="12">
        <v>71.15789473684211</v>
      </c>
      <c r="K44" s="12">
        <v>28.473684210526315</v>
      </c>
      <c r="L44" s="12">
        <v>42.473684210526315</v>
      </c>
      <c r="M44" s="12">
        <v>31.421052631578949</v>
      </c>
      <c r="N44" s="12">
        <v>27.526315789473685</v>
      </c>
      <c r="O44" s="12">
        <v>20.578947368421051</v>
      </c>
      <c r="P44" s="12">
        <v>11.473684210526315</v>
      </c>
      <c r="Q44" s="12">
        <v>7.4736842105263159</v>
      </c>
      <c r="R44" s="12">
        <v>14.210526315789474</v>
      </c>
      <c r="S44" s="12">
        <v>36.157894736842103</v>
      </c>
      <c r="T44" s="12">
        <v>59.736842105263158</v>
      </c>
      <c r="U44" s="12">
        <v>87.631578947368425</v>
      </c>
      <c r="V44" s="12">
        <v>101</v>
      </c>
      <c r="W44" s="12">
        <v>51.94736842105263</v>
      </c>
      <c r="X44" s="12">
        <v>41.157894736842103</v>
      </c>
      <c r="Y44" s="12">
        <v>75.526315789473685</v>
      </c>
      <c r="Z44" s="12">
        <v>46.05263157894737</v>
      </c>
      <c r="AA44" s="12">
        <v>307.15789473684208</v>
      </c>
      <c r="AB44" s="12">
        <v>337.10526315789474</v>
      </c>
      <c r="AC44" s="12">
        <v>785.21052631578948</v>
      </c>
      <c r="AD44" s="12">
        <v>386.73684210526318</v>
      </c>
      <c r="AE44" s="12">
        <v>125.26315789473684</v>
      </c>
      <c r="AF44" s="12">
        <v>131.21052631578948</v>
      </c>
      <c r="AG44" s="12">
        <v>79.21052631578948</v>
      </c>
      <c r="AH44" s="12">
        <v>93.526315789473685</v>
      </c>
      <c r="AI44" s="12">
        <v>154.15789473684211</v>
      </c>
      <c r="AJ44" s="12">
        <v>89.94736842105263</v>
      </c>
      <c r="AK44" s="12">
        <v>14.210526315789474</v>
      </c>
      <c r="AL44" s="12">
        <v>106.94736842105263</v>
      </c>
      <c r="AM44" s="12">
        <v>25.631578947368421</v>
      </c>
      <c r="AN44" s="12">
        <v>72.631578947368425</v>
      </c>
      <c r="AO44" s="12">
        <v>43.315789473684212</v>
      </c>
      <c r="AP44" s="12">
        <v>57</v>
      </c>
      <c r="AQ44" s="12">
        <v>13.842105263157896</v>
      </c>
      <c r="AR44" s="12">
        <v>300.84210526315792</v>
      </c>
      <c r="AS44" s="13">
        <v>4306.9473684210525</v>
      </c>
      <c r="AT44" s="14"/>
      <c r="AW44" s="15"/>
    </row>
    <row r="45" spans="1:49">
      <c r="A45" s="1" t="s">
        <v>56</v>
      </c>
      <c r="B45" s="12">
        <v>18.94736842105263</v>
      </c>
      <c r="C45" s="12">
        <v>31.315789473684209</v>
      </c>
      <c r="D45" s="12">
        <v>15.263157894736842</v>
      </c>
      <c r="E45" s="12">
        <v>23.421052631578949</v>
      </c>
      <c r="F45" s="12">
        <v>121.42105263157895</v>
      </c>
      <c r="G45" s="12">
        <v>19.631578947368421</v>
      </c>
      <c r="H45" s="12">
        <v>38.10526315789474</v>
      </c>
      <c r="I45" s="12">
        <v>81.78947368421052</v>
      </c>
      <c r="J45" s="12">
        <v>96.89473684210526</v>
      </c>
      <c r="K45" s="12">
        <v>17.421052631578949</v>
      </c>
      <c r="L45" s="12">
        <v>20.315789473684209</v>
      </c>
      <c r="M45" s="12">
        <v>32.94736842105263</v>
      </c>
      <c r="N45" s="12">
        <v>8.8421052631578956</v>
      </c>
      <c r="O45" s="12">
        <v>9.2631578947368425</v>
      </c>
      <c r="P45" s="12">
        <v>4.6842105263157894</v>
      </c>
      <c r="Q45" s="12">
        <v>3.263157894736842</v>
      </c>
      <c r="R45" s="12">
        <v>3.0526315789473686</v>
      </c>
      <c r="S45" s="12">
        <v>7.1052631578947372</v>
      </c>
      <c r="T45" s="12">
        <v>17.684210526315791</v>
      </c>
      <c r="U45" s="12">
        <v>17.789473684210527</v>
      </c>
      <c r="V45" s="12">
        <v>21.263157894736842</v>
      </c>
      <c r="W45" s="12">
        <v>8.473684210526315</v>
      </c>
      <c r="X45" s="12">
        <v>11.894736842105264</v>
      </c>
      <c r="Y45" s="12">
        <v>17.157894736842106</v>
      </c>
      <c r="Z45" s="12">
        <v>18.05263157894737</v>
      </c>
      <c r="AA45" s="12">
        <v>681.57894736842104</v>
      </c>
      <c r="AB45" s="12">
        <v>814.63157894736844</v>
      </c>
      <c r="AC45" s="12">
        <v>571.73684210526312</v>
      </c>
      <c r="AD45" s="12">
        <v>352.31578947368422</v>
      </c>
      <c r="AE45" s="12">
        <v>123.05263157894737</v>
      </c>
      <c r="AF45" s="12">
        <v>159.36842105263159</v>
      </c>
      <c r="AG45" s="12">
        <v>87.684210526315795</v>
      </c>
      <c r="AH45" s="12">
        <v>156</v>
      </c>
      <c r="AI45" s="12">
        <v>168.42105263157896</v>
      </c>
      <c r="AJ45" s="12">
        <v>78.421052631578945</v>
      </c>
      <c r="AK45" s="12">
        <v>5.3684210526315788</v>
      </c>
      <c r="AL45" s="12">
        <v>17.421052631578949</v>
      </c>
      <c r="AM45" s="12">
        <v>5.3684210526315788</v>
      </c>
      <c r="AN45" s="12">
        <v>33.315789473684212</v>
      </c>
      <c r="AO45" s="12">
        <v>44.789473684210527</v>
      </c>
      <c r="AP45" s="12">
        <v>43.157894736842103</v>
      </c>
      <c r="AQ45" s="12">
        <v>343.89473684210526</v>
      </c>
      <c r="AR45" s="12">
        <v>11.368421052631579</v>
      </c>
      <c r="AS45" s="13">
        <v>4363.894736842105</v>
      </c>
      <c r="AT45" s="14"/>
      <c r="AW45" s="15"/>
    </row>
    <row r="46" spans="1:49">
      <c r="A46" s="11" t="s">
        <v>49</v>
      </c>
      <c r="B46" s="14">
        <v>3358.9473684210529</v>
      </c>
      <c r="C46" s="14">
        <v>7019.1578947368416</v>
      </c>
      <c r="D46" s="14">
        <v>4156.5263157894733</v>
      </c>
      <c r="E46" s="14">
        <v>3679.5789473684213</v>
      </c>
      <c r="F46" s="14">
        <v>10646.42105263158</v>
      </c>
      <c r="G46" s="14">
        <v>4406.8947368421041</v>
      </c>
      <c r="H46" s="14">
        <v>7567</v>
      </c>
      <c r="I46" s="14">
        <v>9487.5789473684199</v>
      </c>
      <c r="J46" s="14">
        <v>12555.84210526316</v>
      </c>
      <c r="K46" s="14">
        <v>5566.1578947368434</v>
      </c>
      <c r="L46" s="14">
        <v>6836.8421052631575</v>
      </c>
      <c r="M46" s="14">
        <v>6228.1578947368416</v>
      </c>
      <c r="N46" s="14">
        <v>4943.4736842105249</v>
      </c>
      <c r="O46" s="14">
        <v>5312</v>
      </c>
      <c r="P46" s="14">
        <v>4611.8421052631575</v>
      </c>
      <c r="Q46" s="14">
        <v>3016.0526315789475</v>
      </c>
      <c r="R46" s="14">
        <v>3679.105263157895</v>
      </c>
      <c r="S46" s="14">
        <v>6749.210526315791</v>
      </c>
      <c r="T46" s="14">
        <v>5330</v>
      </c>
      <c r="U46" s="14">
        <v>6028.6315789473683</v>
      </c>
      <c r="V46" s="14">
        <v>5760.2631578947385</v>
      </c>
      <c r="W46" s="14">
        <v>3215.5263157894733</v>
      </c>
      <c r="X46" s="14">
        <v>2715.0526315789471</v>
      </c>
      <c r="Y46" s="14">
        <v>4741.9473684210516</v>
      </c>
      <c r="Z46" s="14">
        <v>5260.9473684210525</v>
      </c>
      <c r="AA46" s="14">
        <v>31396.947368421053</v>
      </c>
      <c r="AB46" s="14">
        <v>31442.105263157893</v>
      </c>
      <c r="AC46" s="14">
        <v>29048.578947368427</v>
      </c>
      <c r="AD46" s="14">
        <v>21412.894736842103</v>
      </c>
      <c r="AE46" s="14">
        <v>10994.78947368421</v>
      </c>
      <c r="AF46" s="14">
        <v>12795.473684210529</v>
      </c>
      <c r="AG46" s="14">
        <v>7769.1578947368434</v>
      </c>
      <c r="AH46" s="14">
        <v>14681</v>
      </c>
      <c r="AI46" s="14">
        <v>7332.4736842105267</v>
      </c>
      <c r="AJ46" s="14">
        <v>3624.6315789473683</v>
      </c>
      <c r="AK46" s="14">
        <v>2364.1052631578955</v>
      </c>
      <c r="AL46" s="14">
        <v>7474</v>
      </c>
      <c r="AM46" s="14">
        <v>2082.8421052631579</v>
      </c>
      <c r="AN46" s="14">
        <v>4829.5263157894733</v>
      </c>
      <c r="AO46" s="14">
        <v>2887.8421052631584</v>
      </c>
      <c r="AP46" s="14">
        <v>2520.9473684210529</v>
      </c>
      <c r="AQ46" s="14">
        <v>4772.8947368421059</v>
      </c>
      <c r="AR46" s="14">
        <v>4482.3157894736851</v>
      </c>
      <c r="AS46" s="14">
        <v>344785.68421052629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2" sqref="D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61</v>
      </c>
      <c r="G1" s="19">
        <f>'Weekday OD'!G1</f>
        <v>39814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9.1999999999999993</v>
      </c>
      <c r="C3" s="12">
        <v>65.8</v>
      </c>
      <c r="D3" s="12">
        <v>85.6</v>
      </c>
      <c r="E3" s="12">
        <v>38.799999999999997</v>
      </c>
      <c r="F3" s="12">
        <v>194.8</v>
      </c>
      <c r="G3" s="12">
        <v>68.2</v>
      </c>
      <c r="H3" s="12">
        <v>81</v>
      </c>
      <c r="I3" s="12">
        <v>35.799999999999997</v>
      </c>
      <c r="J3" s="12">
        <v>64.400000000000006</v>
      </c>
      <c r="K3" s="12">
        <v>15</v>
      </c>
      <c r="L3" s="12">
        <v>73</v>
      </c>
      <c r="M3" s="12">
        <v>52.6</v>
      </c>
      <c r="N3" s="12">
        <v>19.600000000000001</v>
      </c>
      <c r="O3" s="12">
        <v>21.2</v>
      </c>
      <c r="P3" s="12">
        <v>16.8</v>
      </c>
      <c r="Q3" s="12">
        <v>8.8000000000000007</v>
      </c>
      <c r="R3" s="12">
        <v>4.2</v>
      </c>
      <c r="S3" s="12">
        <v>17.8</v>
      </c>
      <c r="T3" s="12">
        <v>20.2</v>
      </c>
      <c r="U3" s="12">
        <v>7.2</v>
      </c>
      <c r="V3" s="12">
        <v>8.1999999999999993</v>
      </c>
      <c r="W3" s="12">
        <v>6.4</v>
      </c>
      <c r="X3" s="12">
        <v>4.8</v>
      </c>
      <c r="Y3" s="12">
        <v>15</v>
      </c>
      <c r="Z3" s="12">
        <v>15</v>
      </c>
      <c r="AA3" s="12">
        <v>89.6</v>
      </c>
      <c r="AB3" s="12">
        <v>67</v>
      </c>
      <c r="AC3" s="12">
        <v>226.8</v>
      </c>
      <c r="AD3" s="12">
        <v>94.2</v>
      </c>
      <c r="AE3" s="12">
        <v>73.8</v>
      </c>
      <c r="AF3" s="12">
        <v>86.4</v>
      </c>
      <c r="AG3" s="12">
        <v>15</v>
      </c>
      <c r="AH3" s="12">
        <v>27.4</v>
      </c>
      <c r="AI3" s="12">
        <v>18.8</v>
      </c>
      <c r="AJ3" s="12">
        <v>5.6</v>
      </c>
      <c r="AK3" s="12">
        <v>7</v>
      </c>
      <c r="AL3" s="12">
        <v>12</v>
      </c>
      <c r="AM3" s="12">
        <v>2</v>
      </c>
      <c r="AN3" s="12">
        <v>26.4</v>
      </c>
      <c r="AO3" s="12">
        <v>7.6</v>
      </c>
      <c r="AP3" s="12">
        <v>7.8</v>
      </c>
      <c r="AQ3" s="12">
        <v>20.2</v>
      </c>
      <c r="AR3" s="12">
        <v>9</v>
      </c>
      <c r="AS3" s="13">
        <v>1746</v>
      </c>
      <c r="AT3" s="14"/>
      <c r="AV3" s="9" t="s">
        <v>38</v>
      </c>
      <c r="AW3" s="12">
        <f>SUM(B3:Z27,AK3:AN27,B38:Z41,AK38:AN41)</f>
        <v>34614.799999999981</v>
      </c>
      <c r="AY3" s="9" t="s">
        <v>39</v>
      </c>
      <c r="AZ3" s="15">
        <f>SUM(AW12:AW18,AX12:BC12)</f>
        <v>98390</v>
      </c>
      <c r="BA3" s="16">
        <f>AZ3/BD$19</f>
        <v>0.61774980599177753</v>
      </c>
    </row>
    <row r="4" spans="1:56">
      <c r="A4" s="1" t="s">
        <v>3</v>
      </c>
      <c r="B4" s="12">
        <v>78.400000000000006</v>
      </c>
      <c r="C4" s="12">
        <v>12.2</v>
      </c>
      <c r="D4" s="12">
        <v>72.2</v>
      </c>
      <c r="E4" s="12">
        <v>53.8</v>
      </c>
      <c r="F4" s="12">
        <v>367.6</v>
      </c>
      <c r="G4" s="12">
        <v>100.2</v>
      </c>
      <c r="H4" s="12">
        <v>127.4</v>
      </c>
      <c r="I4" s="12">
        <v>67.8</v>
      </c>
      <c r="J4" s="12">
        <v>152.80000000000001</v>
      </c>
      <c r="K4" s="12">
        <v>31</v>
      </c>
      <c r="L4" s="12">
        <v>99</v>
      </c>
      <c r="M4" s="12">
        <v>87.6</v>
      </c>
      <c r="N4" s="12">
        <v>32.4</v>
      </c>
      <c r="O4" s="12">
        <v>39</v>
      </c>
      <c r="P4" s="12">
        <v>38</v>
      </c>
      <c r="Q4" s="12">
        <v>17.399999999999999</v>
      </c>
      <c r="R4" s="12">
        <v>21</v>
      </c>
      <c r="S4" s="12">
        <v>43.2</v>
      </c>
      <c r="T4" s="12">
        <v>23.4</v>
      </c>
      <c r="U4" s="12">
        <v>11.4</v>
      </c>
      <c r="V4" s="12">
        <v>20</v>
      </c>
      <c r="W4" s="12">
        <v>6</v>
      </c>
      <c r="X4" s="12">
        <v>5.6</v>
      </c>
      <c r="Y4" s="12">
        <v>16.8</v>
      </c>
      <c r="Z4" s="12">
        <v>33.6</v>
      </c>
      <c r="AA4" s="12">
        <v>222.2</v>
      </c>
      <c r="AB4" s="12">
        <v>182.8</v>
      </c>
      <c r="AC4" s="12">
        <v>614.6</v>
      </c>
      <c r="AD4" s="12">
        <v>182.2</v>
      </c>
      <c r="AE4" s="12">
        <v>74.599999999999994</v>
      </c>
      <c r="AF4" s="12">
        <v>113.8</v>
      </c>
      <c r="AG4" s="12">
        <v>34.799999999999997</v>
      </c>
      <c r="AH4" s="12">
        <v>59.4</v>
      </c>
      <c r="AI4" s="12">
        <v>46.6</v>
      </c>
      <c r="AJ4" s="12">
        <v>18.2</v>
      </c>
      <c r="AK4" s="12">
        <v>6.6</v>
      </c>
      <c r="AL4" s="12">
        <v>15.6</v>
      </c>
      <c r="AM4" s="12">
        <v>4.2</v>
      </c>
      <c r="AN4" s="12">
        <v>39.6</v>
      </c>
      <c r="AO4" s="12">
        <v>8.6</v>
      </c>
      <c r="AP4" s="12">
        <v>13.6</v>
      </c>
      <c r="AQ4" s="12">
        <v>51.2</v>
      </c>
      <c r="AR4" s="12">
        <v>14.8</v>
      </c>
      <c r="AS4" s="13">
        <v>3261.2</v>
      </c>
      <c r="AT4" s="14"/>
      <c r="AV4" s="9" t="s">
        <v>40</v>
      </c>
      <c r="AW4" s="12">
        <f>SUM(AA28:AJ37, AA42:AJ45, AO28:AR37, AO42:AR45)</f>
        <v>54641.600000000006</v>
      </c>
      <c r="AY4" s="9" t="s">
        <v>41</v>
      </c>
      <c r="AZ4" s="15">
        <f>SUM(AX13:BB18)</f>
        <v>56202.200000000004</v>
      </c>
      <c r="BA4" s="16">
        <f>AZ4/BD$19</f>
        <v>0.35287019154701782</v>
      </c>
    </row>
    <row r="5" spans="1:56">
      <c r="A5" s="1" t="s">
        <v>4</v>
      </c>
      <c r="B5" s="12">
        <v>93.4</v>
      </c>
      <c r="C5" s="12">
        <v>71</v>
      </c>
      <c r="D5" s="12">
        <v>5.8</v>
      </c>
      <c r="E5" s="12">
        <v>49.2</v>
      </c>
      <c r="F5" s="12">
        <v>388.6</v>
      </c>
      <c r="G5" s="12">
        <v>76.8</v>
      </c>
      <c r="H5" s="12">
        <v>61.4</v>
      </c>
      <c r="I5" s="12">
        <v>49.8</v>
      </c>
      <c r="J5" s="12">
        <v>86.8</v>
      </c>
      <c r="K5" s="12">
        <v>33</v>
      </c>
      <c r="L5" s="12">
        <v>40.6</v>
      </c>
      <c r="M5" s="12">
        <v>34.799999999999997</v>
      </c>
      <c r="N5" s="12">
        <v>14.4</v>
      </c>
      <c r="O5" s="12">
        <v>14.6</v>
      </c>
      <c r="P5" s="12">
        <v>9.4</v>
      </c>
      <c r="Q5" s="12">
        <v>7.6</v>
      </c>
      <c r="R5" s="12">
        <v>8.4</v>
      </c>
      <c r="S5" s="12">
        <v>27</v>
      </c>
      <c r="T5" s="12">
        <v>7.8</v>
      </c>
      <c r="U5" s="12">
        <v>9.1999999999999993</v>
      </c>
      <c r="V5" s="12">
        <v>12.2</v>
      </c>
      <c r="W5" s="12">
        <v>5</v>
      </c>
      <c r="X5" s="12">
        <v>4.2</v>
      </c>
      <c r="Y5" s="12">
        <v>20.6</v>
      </c>
      <c r="Z5" s="12">
        <v>9.1999999999999993</v>
      </c>
      <c r="AA5" s="12">
        <v>136</v>
      </c>
      <c r="AB5" s="12">
        <v>112.6</v>
      </c>
      <c r="AC5" s="12">
        <v>360</v>
      </c>
      <c r="AD5" s="12">
        <v>140.19999999999999</v>
      </c>
      <c r="AE5" s="12">
        <v>35.6</v>
      </c>
      <c r="AF5" s="12">
        <v>31.4</v>
      </c>
      <c r="AG5" s="12">
        <v>10.6</v>
      </c>
      <c r="AH5" s="12">
        <v>17.399999999999999</v>
      </c>
      <c r="AI5" s="12">
        <v>14.4</v>
      </c>
      <c r="AJ5" s="12">
        <v>2.2000000000000002</v>
      </c>
      <c r="AK5" s="12">
        <v>5</v>
      </c>
      <c r="AL5" s="12">
        <v>13.6</v>
      </c>
      <c r="AM5" s="12">
        <v>2.6</v>
      </c>
      <c r="AN5" s="12">
        <v>7.2</v>
      </c>
      <c r="AO5" s="12">
        <v>2.2000000000000002</v>
      </c>
      <c r="AP5" s="12">
        <v>3.6</v>
      </c>
      <c r="AQ5" s="12">
        <v>42.6</v>
      </c>
      <c r="AR5" s="12">
        <v>12.2</v>
      </c>
      <c r="AS5" s="13">
        <v>2090.1999999999998</v>
      </c>
      <c r="AT5" s="14"/>
      <c r="AV5" s="9" t="s">
        <v>42</v>
      </c>
      <c r="AW5" s="12">
        <f>SUM(AA3:AJ27,B28:Z37,AA38:AJ41,AK28:AN37, B42:Z45, AK42:AN45, AO3:AR27, AO38:AR41)</f>
        <v>70015.200000000114</v>
      </c>
    </row>
    <row r="6" spans="1:56">
      <c r="A6" s="1" t="s">
        <v>5</v>
      </c>
      <c r="B6" s="12">
        <v>44.6</v>
      </c>
      <c r="C6" s="12">
        <v>54.4</v>
      </c>
      <c r="D6" s="12">
        <v>45.6</v>
      </c>
      <c r="E6" s="12">
        <v>5.6</v>
      </c>
      <c r="F6" s="12">
        <v>113.4</v>
      </c>
      <c r="G6" s="12">
        <v>51.6</v>
      </c>
      <c r="H6" s="12">
        <v>54.8</v>
      </c>
      <c r="I6" s="12">
        <v>51</v>
      </c>
      <c r="J6" s="12">
        <v>85.4</v>
      </c>
      <c r="K6" s="12">
        <v>29.2</v>
      </c>
      <c r="L6" s="12">
        <v>64.2</v>
      </c>
      <c r="M6" s="12">
        <v>36.6</v>
      </c>
      <c r="N6" s="12">
        <v>13.8</v>
      </c>
      <c r="O6" s="12">
        <v>20</v>
      </c>
      <c r="P6" s="12">
        <v>13.4</v>
      </c>
      <c r="Q6" s="12">
        <v>6.2</v>
      </c>
      <c r="R6" s="12">
        <v>8.1999999999999993</v>
      </c>
      <c r="S6" s="12">
        <v>21.2</v>
      </c>
      <c r="T6" s="12">
        <v>15.8</v>
      </c>
      <c r="U6" s="12">
        <v>9.4</v>
      </c>
      <c r="V6" s="12">
        <v>15.6</v>
      </c>
      <c r="W6" s="12">
        <v>5.2</v>
      </c>
      <c r="X6" s="12">
        <v>5</v>
      </c>
      <c r="Y6" s="12">
        <v>15.4</v>
      </c>
      <c r="Z6" s="12">
        <v>12.4</v>
      </c>
      <c r="AA6" s="12">
        <v>171.2</v>
      </c>
      <c r="AB6" s="12">
        <v>156.6</v>
      </c>
      <c r="AC6" s="12">
        <v>400.8</v>
      </c>
      <c r="AD6" s="12">
        <v>248</v>
      </c>
      <c r="AE6" s="12">
        <v>83</v>
      </c>
      <c r="AF6" s="12">
        <v>78.400000000000006</v>
      </c>
      <c r="AG6" s="12">
        <v>25.8</v>
      </c>
      <c r="AH6" s="12">
        <v>15.6</v>
      </c>
      <c r="AI6" s="12">
        <v>15.8</v>
      </c>
      <c r="AJ6" s="12">
        <v>3.8</v>
      </c>
      <c r="AK6" s="12">
        <v>2.8</v>
      </c>
      <c r="AL6" s="12">
        <v>8.6</v>
      </c>
      <c r="AM6" s="12">
        <v>1.8</v>
      </c>
      <c r="AN6" s="12">
        <v>12</v>
      </c>
      <c r="AO6" s="12">
        <v>5.6</v>
      </c>
      <c r="AP6" s="12">
        <v>4.2</v>
      </c>
      <c r="AQ6" s="12">
        <v>51.6</v>
      </c>
      <c r="AR6" s="12">
        <v>16</v>
      </c>
      <c r="AS6" s="13">
        <v>2099.6</v>
      </c>
      <c r="AT6" s="14"/>
      <c r="AW6" s="12"/>
    </row>
    <row r="7" spans="1:56">
      <c r="A7" s="1" t="s">
        <v>6</v>
      </c>
      <c r="B7" s="12">
        <v>209</v>
      </c>
      <c r="C7" s="12">
        <v>367.2</v>
      </c>
      <c r="D7" s="12">
        <v>376.8</v>
      </c>
      <c r="E7" s="12">
        <v>120</v>
      </c>
      <c r="F7" s="12">
        <v>17.2</v>
      </c>
      <c r="G7" s="12">
        <v>224.8</v>
      </c>
      <c r="H7" s="12">
        <v>280.2</v>
      </c>
      <c r="I7" s="12">
        <v>215.4</v>
      </c>
      <c r="J7" s="12">
        <v>255.2</v>
      </c>
      <c r="K7" s="12">
        <v>102</v>
      </c>
      <c r="L7" s="12">
        <v>179</v>
      </c>
      <c r="M7" s="12">
        <v>188.4</v>
      </c>
      <c r="N7" s="12">
        <v>84.6</v>
      </c>
      <c r="O7" s="12">
        <v>101.4</v>
      </c>
      <c r="P7" s="12">
        <v>71</v>
      </c>
      <c r="Q7" s="12">
        <v>46.4</v>
      </c>
      <c r="R7" s="12">
        <v>62.6</v>
      </c>
      <c r="S7" s="12">
        <v>135.19999999999999</v>
      </c>
      <c r="T7" s="12">
        <v>44.8</v>
      </c>
      <c r="U7" s="12">
        <v>57.2</v>
      </c>
      <c r="V7" s="12">
        <v>86</v>
      </c>
      <c r="W7" s="12">
        <v>46.6</v>
      </c>
      <c r="X7" s="12">
        <v>36.4</v>
      </c>
      <c r="Y7" s="12">
        <v>43.4</v>
      </c>
      <c r="Z7" s="12">
        <v>54</v>
      </c>
      <c r="AA7" s="12">
        <v>382.6</v>
      </c>
      <c r="AB7" s="12">
        <v>278.39999999999998</v>
      </c>
      <c r="AC7" s="12">
        <v>1015.2</v>
      </c>
      <c r="AD7" s="12">
        <v>418</v>
      </c>
      <c r="AE7" s="12">
        <v>189</v>
      </c>
      <c r="AF7" s="12">
        <v>150</v>
      </c>
      <c r="AG7" s="12">
        <v>53.8</v>
      </c>
      <c r="AH7" s="12">
        <v>57.6</v>
      </c>
      <c r="AI7" s="12">
        <v>69.599999999999994</v>
      </c>
      <c r="AJ7" s="12">
        <v>7</v>
      </c>
      <c r="AK7" s="12">
        <v>29.2</v>
      </c>
      <c r="AL7" s="12">
        <v>71.8</v>
      </c>
      <c r="AM7" s="12">
        <v>12</v>
      </c>
      <c r="AN7" s="12">
        <v>29</v>
      </c>
      <c r="AO7" s="12">
        <v>9.6</v>
      </c>
      <c r="AP7" s="12">
        <v>11.8</v>
      </c>
      <c r="AQ7" s="12">
        <v>150.80000000000001</v>
      </c>
      <c r="AR7" s="12">
        <v>59.8</v>
      </c>
      <c r="AS7" s="13">
        <v>6400</v>
      </c>
      <c r="AT7" s="14"/>
      <c r="AW7" s="12"/>
    </row>
    <row r="8" spans="1:56">
      <c r="A8" s="1" t="s">
        <v>7</v>
      </c>
      <c r="B8" s="12">
        <v>65.599999999999994</v>
      </c>
      <c r="C8" s="12">
        <v>111.6</v>
      </c>
      <c r="D8" s="12">
        <v>68.2</v>
      </c>
      <c r="E8" s="12">
        <v>38.6</v>
      </c>
      <c r="F8" s="12">
        <v>177</v>
      </c>
      <c r="G8" s="12">
        <v>5.2</v>
      </c>
      <c r="H8" s="12">
        <v>92.8</v>
      </c>
      <c r="I8" s="12">
        <v>82.4</v>
      </c>
      <c r="J8" s="12">
        <v>102.8</v>
      </c>
      <c r="K8" s="12">
        <v>38.799999999999997</v>
      </c>
      <c r="L8" s="12">
        <v>91.8</v>
      </c>
      <c r="M8" s="12">
        <v>66.8</v>
      </c>
      <c r="N8" s="12">
        <v>26</v>
      </c>
      <c r="O8" s="12">
        <v>39</v>
      </c>
      <c r="P8" s="12">
        <v>26</v>
      </c>
      <c r="Q8" s="12">
        <v>8.8000000000000007</v>
      </c>
      <c r="R8" s="12">
        <v>15.2</v>
      </c>
      <c r="S8" s="12">
        <v>26.6</v>
      </c>
      <c r="T8" s="12">
        <v>14.6</v>
      </c>
      <c r="U8" s="12">
        <v>10.199999999999999</v>
      </c>
      <c r="V8" s="12">
        <v>18</v>
      </c>
      <c r="W8" s="12">
        <v>10.4</v>
      </c>
      <c r="X8" s="12">
        <v>5.4</v>
      </c>
      <c r="Y8" s="12">
        <v>20.2</v>
      </c>
      <c r="Z8" s="12">
        <v>54.4</v>
      </c>
      <c r="AA8" s="12">
        <v>146.4</v>
      </c>
      <c r="AB8" s="12">
        <v>122.4</v>
      </c>
      <c r="AC8" s="12">
        <v>316.60000000000002</v>
      </c>
      <c r="AD8" s="12">
        <v>215.6</v>
      </c>
      <c r="AE8" s="12">
        <v>145</v>
      </c>
      <c r="AF8" s="12">
        <v>98.8</v>
      </c>
      <c r="AG8" s="12">
        <v>20.399999999999999</v>
      </c>
      <c r="AH8" s="12">
        <v>16</v>
      </c>
      <c r="AI8" s="12">
        <v>18</v>
      </c>
      <c r="AJ8" s="12">
        <v>5</v>
      </c>
      <c r="AK8" s="12">
        <v>7.8</v>
      </c>
      <c r="AL8" s="12">
        <v>14.4</v>
      </c>
      <c r="AM8" s="12">
        <v>1.2</v>
      </c>
      <c r="AN8" s="12">
        <v>27</v>
      </c>
      <c r="AO8" s="12">
        <v>3</v>
      </c>
      <c r="AP8" s="12">
        <v>3.8</v>
      </c>
      <c r="AQ8" s="12">
        <v>38.6</v>
      </c>
      <c r="AR8" s="12">
        <v>14.2</v>
      </c>
      <c r="AS8" s="13">
        <v>2430.6</v>
      </c>
      <c r="AT8" s="14"/>
      <c r="AW8" s="15"/>
    </row>
    <row r="9" spans="1:56">
      <c r="A9" s="1" t="s">
        <v>8</v>
      </c>
      <c r="B9" s="12">
        <v>79.400000000000006</v>
      </c>
      <c r="C9" s="12">
        <v>117.8</v>
      </c>
      <c r="D9" s="12">
        <v>64.2</v>
      </c>
      <c r="E9" s="12">
        <v>51.6</v>
      </c>
      <c r="F9" s="12">
        <v>239.6</v>
      </c>
      <c r="G9" s="12">
        <v>100.2</v>
      </c>
      <c r="H9" s="12">
        <v>13.8</v>
      </c>
      <c r="I9" s="12">
        <v>55.2</v>
      </c>
      <c r="J9" s="12">
        <v>88.6</v>
      </c>
      <c r="K9" s="12">
        <v>36.4</v>
      </c>
      <c r="L9" s="12">
        <v>120.4</v>
      </c>
      <c r="M9" s="12">
        <v>104.6</v>
      </c>
      <c r="N9" s="12">
        <v>46.2</v>
      </c>
      <c r="O9" s="12">
        <v>69.2</v>
      </c>
      <c r="P9" s="12">
        <v>52.6</v>
      </c>
      <c r="Q9" s="12">
        <v>21.2</v>
      </c>
      <c r="R9" s="12">
        <v>17.2</v>
      </c>
      <c r="S9" s="12">
        <v>39</v>
      </c>
      <c r="T9" s="12">
        <v>38.799999999999997</v>
      </c>
      <c r="U9" s="12">
        <v>30</v>
      </c>
      <c r="V9" s="12">
        <v>43</v>
      </c>
      <c r="W9" s="12">
        <v>14</v>
      </c>
      <c r="X9" s="12">
        <v>16.399999999999999</v>
      </c>
      <c r="Y9" s="12">
        <v>40.799999999999997</v>
      </c>
      <c r="Z9" s="12">
        <v>56.4</v>
      </c>
      <c r="AA9" s="12">
        <v>281.39999999999998</v>
      </c>
      <c r="AB9" s="12">
        <v>244.6</v>
      </c>
      <c r="AC9" s="12">
        <v>631</v>
      </c>
      <c r="AD9" s="12">
        <v>360.4</v>
      </c>
      <c r="AE9" s="12">
        <v>195.4</v>
      </c>
      <c r="AF9" s="12">
        <v>146.80000000000001</v>
      </c>
      <c r="AG9" s="12">
        <v>36.799999999999997</v>
      </c>
      <c r="AH9" s="12">
        <v>33.6</v>
      </c>
      <c r="AI9" s="12">
        <v>30</v>
      </c>
      <c r="AJ9" s="12">
        <v>7.4</v>
      </c>
      <c r="AK9" s="12">
        <v>8</v>
      </c>
      <c r="AL9" s="12">
        <v>26</v>
      </c>
      <c r="AM9" s="12">
        <v>7.2</v>
      </c>
      <c r="AN9" s="12">
        <v>71.599999999999994</v>
      </c>
      <c r="AO9" s="12">
        <v>5.6</v>
      </c>
      <c r="AP9" s="12">
        <v>8.1999999999999993</v>
      </c>
      <c r="AQ9" s="12">
        <v>64</v>
      </c>
      <c r="AR9" s="12">
        <v>13</v>
      </c>
      <c r="AS9" s="13">
        <v>3727.6</v>
      </c>
      <c r="AT9" s="14"/>
      <c r="AW9" s="15"/>
    </row>
    <row r="10" spans="1:56">
      <c r="A10" s="1">
        <v>19</v>
      </c>
      <c r="B10" s="12">
        <v>38</v>
      </c>
      <c r="C10" s="12">
        <v>64.400000000000006</v>
      </c>
      <c r="D10" s="12">
        <v>44</v>
      </c>
      <c r="E10" s="12">
        <v>53</v>
      </c>
      <c r="F10" s="12">
        <v>193.2</v>
      </c>
      <c r="G10" s="12">
        <v>81.8</v>
      </c>
      <c r="H10" s="12">
        <v>49.6</v>
      </c>
      <c r="I10" s="12">
        <v>7.8</v>
      </c>
      <c r="J10" s="12">
        <v>22.2</v>
      </c>
      <c r="K10" s="12">
        <v>14.4</v>
      </c>
      <c r="L10" s="12">
        <v>64</v>
      </c>
      <c r="M10" s="12">
        <v>64</v>
      </c>
      <c r="N10" s="12">
        <v>36.6</v>
      </c>
      <c r="O10" s="12">
        <v>53</v>
      </c>
      <c r="P10" s="12">
        <v>38.799999999999997</v>
      </c>
      <c r="Q10" s="12">
        <v>18.2</v>
      </c>
      <c r="R10" s="12">
        <v>19.600000000000001</v>
      </c>
      <c r="S10" s="12">
        <v>39.4</v>
      </c>
      <c r="T10" s="12">
        <v>28.2</v>
      </c>
      <c r="U10" s="12">
        <v>25.8</v>
      </c>
      <c r="V10" s="12">
        <v>33.6</v>
      </c>
      <c r="W10" s="12">
        <v>15</v>
      </c>
      <c r="X10" s="12">
        <v>12.4</v>
      </c>
      <c r="Y10" s="12">
        <v>57</v>
      </c>
      <c r="Z10" s="12">
        <v>32.200000000000003</v>
      </c>
      <c r="AA10" s="12">
        <v>149.19999999999999</v>
      </c>
      <c r="AB10" s="12">
        <v>114.4</v>
      </c>
      <c r="AC10" s="12">
        <v>355.4</v>
      </c>
      <c r="AD10" s="12">
        <v>208</v>
      </c>
      <c r="AE10" s="12">
        <v>122.2</v>
      </c>
      <c r="AF10" s="12">
        <v>95.6</v>
      </c>
      <c r="AG10" s="12">
        <v>28.4</v>
      </c>
      <c r="AH10" s="12">
        <v>23.2</v>
      </c>
      <c r="AI10" s="12">
        <v>28.8</v>
      </c>
      <c r="AJ10" s="12">
        <v>4.8</v>
      </c>
      <c r="AK10" s="12">
        <v>6</v>
      </c>
      <c r="AL10" s="12">
        <v>20.399999999999999</v>
      </c>
      <c r="AM10" s="12">
        <v>7</v>
      </c>
      <c r="AN10" s="12">
        <v>33.200000000000003</v>
      </c>
      <c r="AO10" s="12">
        <v>7.2</v>
      </c>
      <c r="AP10" s="12">
        <v>5</v>
      </c>
      <c r="AQ10" s="12">
        <v>28.2</v>
      </c>
      <c r="AR10" s="12">
        <v>8.6</v>
      </c>
      <c r="AS10" s="13">
        <v>2351.8000000000002</v>
      </c>
      <c r="AT10" s="14"/>
      <c r="AV10" s="17"/>
      <c r="AW10" s="15"/>
      <c r="BC10" s="11"/>
    </row>
    <row r="11" spans="1:56">
      <c r="A11" s="1">
        <v>12</v>
      </c>
      <c r="B11" s="12">
        <v>58.2</v>
      </c>
      <c r="C11" s="12">
        <v>134.6</v>
      </c>
      <c r="D11" s="12">
        <v>87.4</v>
      </c>
      <c r="E11" s="12">
        <v>80.599999999999994</v>
      </c>
      <c r="F11" s="12">
        <v>220.8</v>
      </c>
      <c r="G11" s="12">
        <v>105.8</v>
      </c>
      <c r="H11" s="12">
        <v>87.8</v>
      </c>
      <c r="I11" s="12">
        <v>16.2</v>
      </c>
      <c r="J11" s="12">
        <v>11.2</v>
      </c>
      <c r="K11" s="12">
        <v>16</v>
      </c>
      <c r="L11" s="12">
        <v>101.8</v>
      </c>
      <c r="M11" s="12">
        <v>106.8</v>
      </c>
      <c r="N11" s="12">
        <v>87.8</v>
      </c>
      <c r="O11" s="12">
        <v>124.2</v>
      </c>
      <c r="P11" s="12">
        <v>70.2</v>
      </c>
      <c r="Q11" s="12">
        <v>35.4</v>
      </c>
      <c r="R11" s="12">
        <v>42.6</v>
      </c>
      <c r="S11" s="12">
        <v>90.4</v>
      </c>
      <c r="T11" s="12">
        <v>63</v>
      </c>
      <c r="U11" s="12">
        <v>43.2</v>
      </c>
      <c r="V11" s="12">
        <v>66.2</v>
      </c>
      <c r="W11" s="12">
        <v>28.4</v>
      </c>
      <c r="X11" s="12">
        <v>35</v>
      </c>
      <c r="Y11" s="12">
        <v>58.8</v>
      </c>
      <c r="Z11" s="12">
        <v>69.599999999999994</v>
      </c>
      <c r="AA11" s="12">
        <v>221.6</v>
      </c>
      <c r="AB11" s="12">
        <v>205</v>
      </c>
      <c r="AC11" s="12">
        <v>587</v>
      </c>
      <c r="AD11" s="12">
        <v>250.8</v>
      </c>
      <c r="AE11" s="12">
        <v>95.2</v>
      </c>
      <c r="AF11" s="12">
        <v>80</v>
      </c>
      <c r="AG11" s="12">
        <v>36.6</v>
      </c>
      <c r="AH11" s="12">
        <v>60.4</v>
      </c>
      <c r="AI11" s="12">
        <v>44.4</v>
      </c>
      <c r="AJ11" s="12">
        <v>17.2</v>
      </c>
      <c r="AK11" s="12">
        <v>14.8</v>
      </c>
      <c r="AL11" s="12">
        <v>37.200000000000003</v>
      </c>
      <c r="AM11" s="12">
        <v>9.4</v>
      </c>
      <c r="AN11" s="12">
        <v>71.8</v>
      </c>
      <c r="AO11" s="12">
        <v>13.6</v>
      </c>
      <c r="AP11" s="12">
        <v>11.6</v>
      </c>
      <c r="AQ11" s="12">
        <v>49.8</v>
      </c>
      <c r="AR11" s="12">
        <v>18.600000000000001</v>
      </c>
      <c r="AS11" s="13">
        <v>3667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13</v>
      </c>
      <c r="C12" s="12">
        <v>29.2</v>
      </c>
      <c r="D12" s="12">
        <v>34.200000000000003</v>
      </c>
      <c r="E12" s="12">
        <v>28.2</v>
      </c>
      <c r="F12" s="12">
        <v>111.4</v>
      </c>
      <c r="G12" s="12">
        <v>40.200000000000003</v>
      </c>
      <c r="H12" s="12">
        <v>31.4</v>
      </c>
      <c r="I12" s="12">
        <v>14.2</v>
      </c>
      <c r="J12" s="12">
        <v>19.8</v>
      </c>
      <c r="K12" s="12">
        <v>6.8</v>
      </c>
      <c r="L12" s="12">
        <v>69.400000000000006</v>
      </c>
      <c r="M12" s="12">
        <v>88.8</v>
      </c>
      <c r="N12" s="12">
        <v>110.4</v>
      </c>
      <c r="O12" s="12">
        <v>132.80000000000001</v>
      </c>
      <c r="P12" s="12">
        <v>44.4</v>
      </c>
      <c r="Q12" s="12">
        <v>27</v>
      </c>
      <c r="R12" s="12">
        <v>45.2</v>
      </c>
      <c r="S12" s="12">
        <v>62.8</v>
      </c>
      <c r="T12" s="12">
        <v>12.2</v>
      </c>
      <c r="U12" s="12">
        <v>5.8</v>
      </c>
      <c r="V12" s="12">
        <v>10.4</v>
      </c>
      <c r="W12" s="12">
        <v>5.4</v>
      </c>
      <c r="X12" s="12">
        <v>8.1999999999999993</v>
      </c>
      <c r="Y12" s="12">
        <v>17.600000000000001</v>
      </c>
      <c r="Z12" s="12">
        <v>27.2</v>
      </c>
      <c r="AA12" s="12">
        <v>196.2</v>
      </c>
      <c r="AB12" s="12">
        <v>181.6</v>
      </c>
      <c r="AC12" s="12">
        <v>554.6</v>
      </c>
      <c r="AD12" s="12">
        <v>207</v>
      </c>
      <c r="AE12" s="12">
        <v>94.6</v>
      </c>
      <c r="AF12" s="12">
        <v>71.8</v>
      </c>
      <c r="AG12" s="12">
        <v>24.6</v>
      </c>
      <c r="AH12" s="12">
        <v>33.4</v>
      </c>
      <c r="AI12" s="12">
        <v>21.6</v>
      </c>
      <c r="AJ12" s="12">
        <v>8.4</v>
      </c>
      <c r="AK12" s="12">
        <v>45.4</v>
      </c>
      <c r="AL12" s="12">
        <v>60.8</v>
      </c>
      <c r="AM12" s="12">
        <v>2.6</v>
      </c>
      <c r="AN12" s="12">
        <v>8.4</v>
      </c>
      <c r="AO12" s="12">
        <v>4.8</v>
      </c>
      <c r="AP12" s="12">
        <v>5.8</v>
      </c>
      <c r="AQ12" s="12">
        <v>17</v>
      </c>
      <c r="AR12" s="12">
        <v>14</v>
      </c>
      <c r="AS12" s="13">
        <v>2548.6</v>
      </c>
      <c r="AT12" s="14"/>
      <c r="AV12" s="17" t="s">
        <v>43</v>
      </c>
      <c r="AW12" s="15">
        <f>SUM(AA28:AD31)</f>
        <v>2218.2000000000003</v>
      </c>
      <c r="AX12" s="15">
        <f>SUM(Z28:Z31,H28:K31)</f>
        <v>6675.8</v>
      </c>
      <c r="AY12" s="15">
        <f>SUM(AE28:AJ31)</f>
        <v>17234.8</v>
      </c>
      <c r="AZ12" s="15">
        <f>SUM(B28:G31)</f>
        <v>6428.6</v>
      </c>
      <c r="BA12" s="15">
        <f>SUM(AM28:AN31,T28:Y31)</f>
        <v>6378.2</v>
      </c>
      <c r="BB12" s="15">
        <f>SUM(AK28:AL31,L28:S31)</f>
        <v>8079.2</v>
      </c>
      <c r="BC12" s="14">
        <f>SUM(AO28:AR31)</f>
        <v>4031.9999999999995</v>
      </c>
      <c r="BD12" s="9">
        <f t="shared" ref="BD12:BD19" si="0">SUM(AW12:BC12)</f>
        <v>51046.799999999996</v>
      </c>
    </row>
    <row r="13" spans="1:56">
      <c r="A13" s="1" t="s">
        <v>10</v>
      </c>
      <c r="B13" s="12">
        <v>72.8</v>
      </c>
      <c r="C13" s="12">
        <v>97</v>
      </c>
      <c r="D13" s="12">
        <v>51.2</v>
      </c>
      <c r="E13" s="12">
        <v>60.6</v>
      </c>
      <c r="F13" s="12">
        <v>189</v>
      </c>
      <c r="G13" s="12">
        <v>98.2</v>
      </c>
      <c r="H13" s="12">
        <v>110.6</v>
      </c>
      <c r="I13" s="12">
        <v>70</v>
      </c>
      <c r="J13" s="12">
        <v>111.6</v>
      </c>
      <c r="K13" s="12">
        <v>65.400000000000006</v>
      </c>
      <c r="L13" s="12">
        <v>9.1999999999999993</v>
      </c>
      <c r="M13" s="12">
        <v>125.8</v>
      </c>
      <c r="N13" s="12">
        <v>144.19999999999999</v>
      </c>
      <c r="O13" s="12">
        <v>242</v>
      </c>
      <c r="P13" s="12">
        <v>144.4</v>
      </c>
      <c r="Q13" s="12">
        <v>70.400000000000006</v>
      </c>
      <c r="R13" s="12">
        <v>41.8</v>
      </c>
      <c r="S13" s="12">
        <v>78.400000000000006</v>
      </c>
      <c r="T13" s="12">
        <v>28.8</v>
      </c>
      <c r="U13" s="12">
        <v>11.8</v>
      </c>
      <c r="V13" s="12">
        <v>25.8</v>
      </c>
      <c r="W13" s="12">
        <v>16.600000000000001</v>
      </c>
      <c r="X13" s="12">
        <v>15.2</v>
      </c>
      <c r="Y13" s="12">
        <v>33</v>
      </c>
      <c r="Z13" s="12">
        <v>85.6</v>
      </c>
      <c r="AA13" s="12">
        <v>242.4</v>
      </c>
      <c r="AB13" s="12">
        <v>185.8</v>
      </c>
      <c r="AC13" s="12">
        <v>616.4</v>
      </c>
      <c r="AD13" s="12">
        <v>282.60000000000002</v>
      </c>
      <c r="AE13" s="12">
        <v>120.4</v>
      </c>
      <c r="AF13" s="12">
        <v>128.4</v>
      </c>
      <c r="AG13" s="12">
        <v>38.4</v>
      </c>
      <c r="AH13" s="12">
        <v>62.8</v>
      </c>
      <c r="AI13" s="12">
        <v>36.6</v>
      </c>
      <c r="AJ13" s="12">
        <v>10.8</v>
      </c>
      <c r="AK13" s="12">
        <v>37.799999999999997</v>
      </c>
      <c r="AL13" s="12">
        <v>72.8</v>
      </c>
      <c r="AM13" s="12">
        <v>8</v>
      </c>
      <c r="AN13" s="12">
        <v>49.6</v>
      </c>
      <c r="AO13" s="12">
        <v>6.6</v>
      </c>
      <c r="AP13" s="12">
        <v>15.8</v>
      </c>
      <c r="AQ13" s="12">
        <v>40.4</v>
      </c>
      <c r="AR13" s="12">
        <v>12.8</v>
      </c>
      <c r="AS13" s="13">
        <v>3967.8</v>
      </c>
      <c r="AT13" s="14"/>
      <c r="AV13" s="17" t="s">
        <v>44</v>
      </c>
      <c r="AW13" s="15">
        <f>SUM(AA27:AD27,AA9:AD12)</f>
        <v>6381.8000000000011</v>
      </c>
      <c r="AX13" s="15">
        <f>SUM(Z27,Z9:Z12,H9:K12,H27:K27)</f>
        <v>862.39999999999986</v>
      </c>
      <c r="AY13" s="15">
        <f>SUM(AE9:AJ12,AE27:AJ27)</f>
        <v>1633.2</v>
      </c>
      <c r="AZ13" s="15">
        <f>SUM(B9:G12,B27:G27)</f>
        <v>2244.8000000000002</v>
      </c>
      <c r="BA13" s="15">
        <f>SUM(T9:Y12,AM9:AN12,T27:Y27,AM27:AN27)</f>
        <v>990.2</v>
      </c>
      <c r="BB13" s="15">
        <f>SUM(L9:S12,AK9:AL12,L27:S27,AK27:AL27)</f>
        <v>2557.6000000000004</v>
      </c>
      <c r="BC13" s="14">
        <f>SUM(AO9:AR12,AO27:AR27)</f>
        <v>321.8</v>
      </c>
      <c r="BD13" s="9">
        <f t="shared" si="0"/>
        <v>14991.800000000001</v>
      </c>
    </row>
    <row r="14" spans="1:56">
      <c r="A14" s="1" t="s">
        <v>11</v>
      </c>
      <c r="B14" s="12">
        <v>52.2</v>
      </c>
      <c r="C14" s="12">
        <v>84.8</v>
      </c>
      <c r="D14" s="12">
        <v>29</v>
      </c>
      <c r="E14" s="12">
        <v>33.6</v>
      </c>
      <c r="F14" s="12">
        <v>100.8</v>
      </c>
      <c r="G14" s="12">
        <v>70.8</v>
      </c>
      <c r="H14" s="12">
        <v>111.2</v>
      </c>
      <c r="I14" s="12">
        <v>76.599999999999994</v>
      </c>
      <c r="J14" s="12">
        <v>128</v>
      </c>
      <c r="K14" s="12">
        <v>65.8</v>
      </c>
      <c r="L14" s="12">
        <v>128.19999999999999</v>
      </c>
      <c r="M14" s="12">
        <v>4.2</v>
      </c>
      <c r="N14" s="12">
        <v>58</v>
      </c>
      <c r="O14" s="12">
        <v>132.6</v>
      </c>
      <c r="P14" s="12">
        <v>101</v>
      </c>
      <c r="Q14" s="12">
        <v>45.2</v>
      </c>
      <c r="R14" s="12">
        <v>34.4</v>
      </c>
      <c r="S14" s="12">
        <v>63.2</v>
      </c>
      <c r="T14" s="12">
        <v>34.4</v>
      </c>
      <c r="U14" s="12">
        <v>18.600000000000001</v>
      </c>
      <c r="V14" s="12">
        <v>18.8</v>
      </c>
      <c r="W14" s="12">
        <v>14.4</v>
      </c>
      <c r="X14" s="12">
        <v>9</v>
      </c>
      <c r="Y14" s="12">
        <v>29.4</v>
      </c>
      <c r="Z14" s="12">
        <v>62.6</v>
      </c>
      <c r="AA14" s="12">
        <v>127.6</v>
      </c>
      <c r="AB14" s="12">
        <v>93</v>
      </c>
      <c r="AC14" s="12">
        <v>277</v>
      </c>
      <c r="AD14" s="12">
        <v>124.2</v>
      </c>
      <c r="AE14" s="12">
        <v>57</v>
      </c>
      <c r="AF14" s="12">
        <v>56.2</v>
      </c>
      <c r="AG14" s="12">
        <v>26.6</v>
      </c>
      <c r="AH14" s="12">
        <v>26</v>
      </c>
      <c r="AI14" s="12">
        <v>21.2</v>
      </c>
      <c r="AJ14" s="12">
        <v>6.2</v>
      </c>
      <c r="AK14" s="12">
        <v>23.2</v>
      </c>
      <c r="AL14" s="12">
        <v>74.400000000000006</v>
      </c>
      <c r="AM14" s="12">
        <v>10.4</v>
      </c>
      <c r="AN14" s="12">
        <v>60.8</v>
      </c>
      <c r="AO14" s="12">
        <v>6.6</v>
      </c>
      <c r="AP14" s="12">
        <v>9.1999999999999993</v>
      </c>
      <c r="AQ14" s="12">
        <v>20.6</v>
      </c>
      <c r="AR14" s="12">
        <v>8.6</v>
      </c>
      <c r="AS14" s="13">
        <v>2535.6</v>
      </c>
      <c r="AT14" s="14"/>
      <c r="AV14" s="17" t="s">
        <v>45</v>
      </c>
      <c r="AW14" s="15">
        <f>SUM(AA32:AD37)</f>
        <v>17034.400000000001</v>
      </c>
      <c r="AX14" s="15">
        <f>SUM(H32:K37,Z32:Z37)</f>
        <v>1672.8</v>
      </c>
      <c r="AY14" s="15">
        <f>SUM(AE32:AJ37)</f>
        <v>6189.8000000000011</v>
      </c>
      <c r="AZ14" s="15">
        <f>SUM(B32:G37)</f>
        <v>1726.8</v>
      </c>
      <c r="BA14" s="15">
        <f>SUM(T32:Y37,AM32:AN37)</f>
        <v>1078.2000000000003</v>
      </c>
      <c r="BB14" s="15">
        <f>SUM(L32:S37,AK32:AL37)</f>
        <v>1510.4</v>
      </c>
      <c r="BC14" s="14">
        <f>SUM(AO32:AR37)</f>
        <v>1851.9999999999998</v>
      </c>
      <c r="BD14" s="9">
        <f t="shared" si="0"/>
        <v>31064.400000000001</v>
      </c>
    </row>
    <row r="15" spans="1:56">
      <c r="A15" s="1" t="s">
        <v>12</v>
      </c>
      <c r="B15" s="12">
        <v>18</v>
      </c>
      <c r="C15" s="12">
        <v>28.4</v>
      </c>
      <c r="D15" s="12">
        <v>12.8</v>
      </c>
      <c r="E15" s="12">
        <v>14.2</v>
      </c>
      <c r="F15" s="12">
        <v>81</v>
      </c>
      <c r="G15" s="12">
        <v>31.2</v>
      </c>
      <c r="H15" s="12">
        <v>53.2</v>
      </c>
      <c r="I15" s="12">
        <v>51</v>
      </c>
      <c r="J15" s="12">
        <v>102.8</v>
      </c>
      <c r="K15" s="12">
        <v>112.4</v>
      </c>
      <c r="L15" s="12">
        <v>150.6</v>
      </c>
      <c r="M15" s="12">
        <v>65</v>
      </c>
      <c r="N15" s="12">
        <v>6</v>
      </c>
      <c r="O15" s="12">
        <v>100.2</v>
      </c>
      <c r="P15" s="12">
        <v>90</v>
      </c>
      <c r="Q15" s="12">
        <v>36.4</v>
      </c>
      <c r="R15" s="12">
        <v>36.200000000000003</v>
      </c>
      <c r="S15" s="12">
        <v>47.2</v>
      </c>
      <c r="T15" s="12">
        <v>12.6</v>
      </c>
      <c r="U15" s="12">
        <v>7</v>
      </c>
      <c r="V15" s="12">
        <v>14.6</v>
      </c>
      <c r="W15" s="12">
        <v>4.5999999999999996</v>
      </c>
      <c r="X15" s="12">
        <v>4.2</v>
      </c>
      <c r="Y15" s="12">
        <v>8.8000000000000007</v>
      </c>
      <c r="Z15" s="12">
        <v>21.6</v>
      </c>
      <c r="AA15" s="12">
        <v>146.80000000000001</v>
      </c>
      <c r="AB15" s="12">
        <v>120</v>
      </c>
      <c r="AC15" s="12">
        <v>355.6</v>
      </c>
      <c r="AD15" s="12">
        <v>115.2</v>
      </c>
      <c r="AE15" s="12">
        <v>34</v>
      </c>
      <c r="AF15" s="12">
        <v>44.8</v>
      </c>
      <c r="AG15" s="12">
        <v>15.4</v>
      </c>
      <c r="AH15" s="12">
        <v>19.600000000000001</v>
      </c>
      <c r="AI15" s="12">
        <v>21.2</v>
      </c>
      <c r="AJ15" s="12">
        <v>5.2</v>
      </c>
      <c r="AK15" s="12">
        <v>29.6</v>
      </c>
      <c r="AL15" s="12">
        <v>47.8</v>
      </c>
      <c r="AM15" s="12">
        <v>1.6</v>
      </c>
      <c r="AN15" s="12">
        <v>17</v>
      </c>
      <c r="AO15" s="12">
        <v>6.6</v>
      </c>
      <c r="AP15" s="12">
        <v>9.4</v>
      </c>
      <c r="AQ15" s="12">
        <v>21</v>
      </c>
      <c r="AR15" s="12">
        <v>8.4</v>
      </c>
      <c r="AS15" s="13">
        <v>2129.1999999999998</v>
      </c>
      <c r="AT15" s="14"/>
      <c r="AV15" s="17" t="s">
        <v>46</v>
      </c>
      <c r="AW15" s="15">
        <f>SUM(AA3:AD8)</f>
        <v>6300</v>
      </c>
      <c r="AX15" s="15">
        <f>SUM(H3:K8,Z3:Z8)</f>
        <v>2374.8000000000002</v>
      </c>
      <c r="AY15" s="15">
        <f>SUM(AE3:AJ8)</f>
        <v>1738.6</v>
      </c>
      <c r="AZ15" s="15">
        <f>SUM(B3:G8)</f>
        <v>3927.9999999999991</v>
      </c>
      <c r="BA15" s="15">
        <f>SUM(T3:Y8,AM3:AN8)</f>
        <v>828.60000000000014</v>
      </c>
      <c r="BB15" s="15">
        <f>SUM(L3:S8,AK3:AL8)</f>
        <v>2295.1999999999998</v>
      </c>
      <c r="BC15" s="14">
        <f>SUM(AO3:AR8)</f>
        <v>562.40000000000009</v>
      </c>
      <c r="BD15" s="9">
        <f t="shared" si="0"/>
        <v>18027.599999999999</v>
      </c>
    </row>
    <row r="16" spans="1:56">
      <c r="A16" s="1" t="s">
        <v>13</v>
      </c>
      <c r="B16" s="12">
        <v>23.2</v>
      </c>
      <c r="C16" s="12">
        <v>36.200000000000003</v>
      </c>
      <c r="D16" s="12">
        <v>17.8</v>
      </c>
      <c r="E16" s="12">
        <v>16.2</v>
      </c>
      <c r="F16" s="12">
        <v>109</v>
      </c>
      <c r="G16" s="12">
        <v>33.200000000000003</v>
      </c>
      <c r="H16" s="12">
        <v>75.599999999999994</v>
      </c>
      <c r="I16" s="12">
        <v>71.2</v>
      </c>
      <c r="J16" s="12">
        <v>136.19999999999999</v>
      </c>
      <c r="K16" s="12">
        <v>109.8</v>
      </c>
      <c r="L16" s="12">
        <v>234.8</v>
      </c>
      <c r="M16" s="12">
        <v>152</v>
      </c>
      <c r="N16" s="12">
        <v>104</v>
      </c>
      <c r="O16" s="12">
        <v>8</v>
      </c>
      <c r="P16" s="12">
        <v>139.80000000000001</v>
      </c>
      <c r="Q16" s="12">
        <v>102.6</v>
      </c>
      <c r="R16" s="12">
        <v>89.8</v>
      </c>
      <c r="S16" s="12">
        <v>153.6</v>
      </c>
      <c r="T16" s="12">
        <v>17.2</v>
      </c>
      <c r="U16" s="12">
        <v>6.6</v>
      </c>
      <c r="V16" s="12">
        <v>9.1999999999999993</v>
      </c>
      <c r="W16" s="12">
        <v>6.2</v>
      </c>
      <c r="X16" s="12">
        <v>3.6</v>
      </c>
      <c r="Y16" s="12">
        <v>14</v>
      </c>
      <c r="Z16" s="12">
        <v>38.200000000000003</v>
      </c>
      <c r="AA16" s="12">
        <v>148.6</v>
      </c>
      <c r="AB16" s="12">
        <v>106</v>
      </c>
      <c r="AC16" s="12">
        <v>352.4</v>
      </c>
      <c r="AD16" s="12">
        <v>114.8</v>
      </c>
      <c r="AE16" s="12">
        <v>35.799999999999997</v>
      </c>
      <c r="AF16" s="12">
        <v>40.6</v>
      </c>
      <c r="AG16" s="12">
        <v>13.8</v>
      </c>
      <c r="AH16" s="12">
        <v>20</v>
      </c>
      <c r="AI16" s="12">
        <v>24.2</v>
      </c>
      <c r="AJ16" s="12">
        <v>8.6</v>
      </c>
      <c r="AK16" s="12">
        <v>62.8</v>
      </c>
      <c r="AL16" s="12">
        <v>139.6</v>
      </c>
      <c r="AM16" s="12">
        <v>3.2</v>
      </c>
      <c r="AN16" s="12">
        <v>19</v>
      </c>
      <c r="AO16" s="12">
        <v>6.6</v>
      </c>
      <c r="AP16" s="12">
        <v>7</v>
      </c>
      <c r="AQ16" s="12">
        <v>15</v>
      </c>
      <c r="AR16" s="12">
        <v>8</v>
      </c>
      <c r="AS16" s="13">
        <v>2834</v>
      </c>
      <c r="AT16" s="14"/>
      <c r="AV16" s="17" t="s">
        <v>47</v>
      </c>
      <c r="AW16" s="15">
        <f>SUM(AA21:AD26,AA40:AD41)</f>
        <v>6195.6000000000013</v>
      </c>
      <c r="AX16" s="15">
        <f>SUM(H21:K26,H40:K41,Z21:Z26,Z40:Z41)</f>
        <v>1028.5999999999999</v>
      </c>
      <c r="AY16" s="15">
        <f>SUM(AE21:AJ26,AE40:AJ41)</f>
        <v>1134.1999999999998</v>
      </c>
      <c r="AZ16" s="15">
        <f>SUM(B21:G26,B40:G41)</f>
        <v>843.00000000000011</v>
      </c>
      <c r="BA16" s="15">
        <f>SUM(T21:Y26,T40:Y41,AM21:AN26,AM40:AN41)</f>
        <v>2995.3999999999992</v>
      </c>
      <c r="BB16" s="15">
        <f>SUM(L21:S26,L40:S41,AK21:AL26,AK40:AL41)</f>
        <v>851.79999999999973</v>
      </c>
      <c r="BC16" s="14">
        <f>SUM(AO21:AR26,AO40:AR41)</f>
        <v>612.80000000000007</v>
      </c>
      <c r="BD16" s="9">
        <f t="shared" si="0"/>
        <v>13661.4</v>
      </c>
    </row>
    <row r="17" spans="1:56">
      <c r="A17" s="1" t="s">
        <v>14</v>
      </c>
      <c r="B17" s="12">
        <v>21.6</v>
      </c>
      <c r="C17" s="12">
        <v>40.799999999999997</v>
      </c>
      <c r="D17" s="12">
        <v>12.8</v>
      </c>
      <c r="E17" s="12">
        <v>12.6</v>
      </c>
      <c r="F17" s="12">
        <v>65.400000000000006</v>
      </c>
      <c r="G17" s="12">
        <v>27</v>
      </c>
      <c r="H17" s="12">
        <v>44.8</v>
      </c>
      <c r="I17" s="12">
        <v>45.6</v>
      </c>
      <c r="J17" s="12">
        <v>70.599999999999994</v>
      </c>
      <c r="K17" s="12">
        <v>41.4</v>
      </c>
      <c r="L17" s="12">
        <v>153.80000000000001</v>
      </c>
      <c r="M17" s="12">
        <v>106.8</v>
      </c>
      <c r="N17" s="12">
        <v>92.2</v>
      </c>
      <c r="O17" s="12">
        <v>149</v>
      </c>
      <c r="P17" s="12">
        <v>8.6</v>
      </c>
      <c r="Q17" s="12">
        <v>87.4</v>
      </c>
      <c r="R17" s="12">
        <v>93.6</v>
      </c>
      <c r="S17" s="12">
        <v>151.4</v>
      </c>
      <c r="T17" s="12">
        <v>12.8</v>
      </c>
      <c r="U17" s="12">
        <v>6.6</v>
      </c>
      <c r="V17" s="12">
        <v>5.4</v>
      </c>
      <c r="W17" s="12">
        <v>1.6</v>
      </c>
      <c r="X17" s="12">
        <v>4</v>
      </c>
      <c r="Y17" s="12">
        <v>8.4</v>
      </c>
      <c r="Z17" s="12">
        <v>19.399999999999999</v>
      </c>
      <c r="AA17" s="12">
        <v>72.400000000000006</v>
      </c>
      <c r="AB17" s="12">
        <v>62.6</v>
      </c>
      <c r="AC17" s="12">
        <v>184.2</v>
      </c>
      <c r="AD17" s="12">
        <v>64.2</v>
      </c>
      <c r="AE17" s="12">
        <v>23.6</v>
      </c>
      <c r="AF17" s="12">
        <v>30.6</v>
      </c>
      <c r="AG17" s="12">
        <v>7</v>
      </c>
      <c r="AH17" s="12">
        <v>17</v>
      </c>
      <c r="AI17" s="12">
        <v>18.600000000000001</v>
      </c>
      <c r="AJ17" s="12">
        <v>6.8</v>
      </c>
      <c r="AK17" s="12">
        <v>14.8</v>
      </c>
      <c r="AL17" s="12">
        <v>49.8</v>
      </c>
      <c r="AM17" s="12">
        <v>3.8</v>
      </c>
      <c r="AN17" s="12">
        <v>21.8</v>
      </c>
      <c r="AO17" s="12">
        <v>4</v>
      </c>
      <c r="AP17" s="12">
        <v>5.6</v>
      </c>
      <c r="AQ17" s="12">
        <v>13.6</v>
      </c>
      <c r="AR17" s="12">
        <v>4.2</v>
      </c>
      <c r="AS17" s="13">
        <v>1888.2</v>
      </c>
      <c r="AT17" s="14"/>
      <c r="AV17" s="1" t="s">
        <v>48</v>
      </c>
      <c r="AW17" s="14">
        <f>SUM(AA13:AD20,AA38:AD39)</f>
        <v>7880</v>
      </c>
      <c r="AX17" s="14">
        <f>SUM(H13:K20,H38:K39,Z13:Z20,Z38:Z39)</f>
        <v>2649</v>
      </c>
      <c r="AY17" s="14">
        <f>SUM(AE13:AJ20,AE38:AJ39)</f>
        <v>1540.4</v>
      </c>
      <c r="AZ17" s="14">
        <f>SUM(B13:G20,B38:G39)</f>
        <v>2289.6000000000008</v>
      </c>
      <c r="BA17" s="14">
        <f>SUM(T13:Y20,T38:Y39,AM13:AN20,AM38:AN39)</f>
        <v>838.00000000000011</v>
      </c>
      <c r="BB17" s="14">
        <f>SUM(L13:S20,L38:S39,AK13:AL20,AK38:AL39)</f>
        <v>7037.800000000002</v>
      </c>
      <c r="BC17" s="14">
        <f>SUM(AO13:AR20,AO38:AR39)</f>
        <v>520.79999999999995</v>
      </c>
      <c r="BD17" s="9">
        <f t="shared" si="0"/>
        <v>22755.600000000002</v>
      </c>
    </row>
    <row r="18" spans="1:56">
      <c r="A18" s="1" t="s">
        <v>15</v>
      </c>
      <c r="B18" s="12">
        <v>9.6</v>
      </c>
      <c r="C18" s="12">
        <v>19</v>
      </c>
      <c r="D18" s="12">
        <v>8</v>
      </c>
      <c r="E18" s="12">
        <v>4.8</v>
      </c>
      <c r="F18" s="12">
        <v>46.2</v>
      </c>
      <c r="G18" s="12">
        <v>9.8000000000000007</v>
      </c>
      <c r="H18" s="12">
        <v>24.6</v>
      </c>
      <c r="I18" s="12">
        <v>17</v>
      </c>
      <c r="J18" s="12">
        <v>35</v>
      </c>
      <c r="K18" s="12">
        <v>27.2</v>
      </c>
      <c r="L18" s="12">
        <v>57.6</v>
      </c>
      <c r="M18" s="12">
        <v>47.8</v>
      </c>
      <c r="N18" s="12">
        <v>42.4</v>
      </c>
      <c r="O18" s="12">
        <v>96.4</v>
      </c>
      <c r="P18" s="12">
        <v>77.400000000000006</v>
      </c>
      <c r="Q18" s="12">
        <v>6.6</v>
      </c>
      <c r="R18" s="12">
        <v>48.2</v>
      </c>
      <c r="S18" s="12">
        <v>76.2</v>
      </c>
      <c r="T18" s="12">
        <v>8</v>
      </c>
      <c r="U18" s="12">
        <v>2.4</v>
      </c>
      <c r="V18" s="12">
        <v>4</v>
      </c>
      <c r="W18" s="12">
        <v>1.8</v>
      </c>
      <c r="X18" s="12">
        <v>2.8</v>
      </c>
      <c r="Y18" s="12">
        <v>7.2</v>
      </c>
      <c r="Z18" s="12">
        <v>7.6</v>
      </c>
      <c r="AA18" s="12">
        <v>61</v>
      </c>
      <c r="AB18" s="12">
        <v>40.200000000000003</v>
      </c>
      <c r="AC18" s="12">
        <v>138</v>
      </c>
      <c r="AD18" s="12">
        <v>45.2</v>
      </c>
      <c r="AE18" s="12">
        <v>16.399999999999999</v>
      </c>
      <c r="AF18" s="12">
        <v>25.8</v>
      </c>
      <c r="AG18" s="12">
        <v>6</v>
      </c>
      <c r="AH18" s="12">
        <v>10.4</v>
      </c>
      <c r="AI18" s="12">
        <v>11.6</v>
      </c>
      <c r="AJ18" s="12">
        <v>5</v>
      </c>
      <c r="AK18" s="12">
        <v>13.4</v>
      </c>
      <c r="AL18" s="12">
        <v>34.4</v>
      </c>
      <c r="AM18" s="12">
        <v>2</v>
      </c>
      <c r="AN18" s="12">
        <v>10.4</v>
      </c>
      <c r="AO18" s="12">
        <v>4.5999999999999996</v>
      </c>
      <c r="AP18" s="12">
        <v>4</v>
      </c>
      <c r="AQ18" s="12">
        <v>6.6</v>
      </c>
      <c r="AR18" s="12">
        <v>2</v>
      </c>
      <c r="AS18" s="13">
        <v>1124.5999999999999</v>
      </c>
      <c r="AT18" s="14"/>
      <c r="AV18" s="9" t="s">
        <v>58</v>
      </c>
      <c r="AW18" s="15">
        <f>SUM(AA42:AD45)</f>
        <v>3551.4000000000005</v>
      </c>
      <c r="AX18" s="9">
        <f>SUM(Z42:Z45,H42:K45)</f>
        <v>296</v>
      </c>
      <c r="AY18" s="9">
        <f>SUM(AE42:AJ45)</f>
        <v>1719.4</v>
      </c>
      <c r="AZ18" s="9">
        <f>SUM(B42:G45)</f>
        <v>457.6</v>
      </c>
      <c r="BA18" s="9">
        <f>SUM(T42:Y45, AM42:AN45)</f>
        <v>499.59999999999997</v>
      </c>
      <c r="BB18" s="9">
        <f>SUM(AK42:AL45,L42:S45)</f>
        <v>390.40000000000003</v>
      </c>
      <c r="BC18" s="9">
        <f>SUM(AO42:AR45)</f>
        <v>809.6</v>
      </c>
      <c r="BD18" s="9">
        <f t="shared" si="0"/>
        <v>7724.0000000000018</v>
      </c>
    </row>
    <row r="19" spans="1:56">
      <c r="A19" s="1" t="s">
        <v>16</v>
      </c>
      <c r="B19" s="12">
        <v>10.8</v>
      </c>
      <c r="C19" s="12">
        <v>14.2</v>
      </c>
      <c r="D19" s="12">
        <v>11.4</v>
      </c>
      <c r="E19" s="12">
        <v>8.8000000000000007</v>
      </c>
      <c r="F19" s="12">
        <v>67.2</v>
      </c>
      <c r="G19" s="12">
        <v>13.6</v>
      </c>
      <c r="H19" s="12">
        <v>21.2</v>
      </c>
      <c r="I19" s="12">
        <v>22.8</v>
      </c>
      <c r="J19" s="12">
        <v>45.6</v>
      </c>
      <c r="K19" s="12">
        <v>40.6</v>
      </c>
      <c r="L19" s="12">
        <v>47</v>
      </c>
      <c r="M19" s="12">
        <v>32.6</v>
      </c>
      <c r="N19" s="12">
        <v>34.799999999999997</v>
      </c>
      <c r="O19" s="12">
        <v>89.6</v>
      </c>
      <c r="P19" s="12">
        <v>90.2</v>
      </c>
      <c r="Q19" s="12">
        <v>51.6</v>
      </c>
      <c r="R19" s="12">
        <v>6</v>
      </c>
      <c r="S19" s="12">
        <v>86.6</v>
      </c>
      <c r="T19" s="12">
        <v>7</v>
      </c>
      <c r="U19" s="12">
        <v>4.4000000000000004</v>
      </c>
      <c r="V19" s="12">
        <v>8.8000000000000007</v>
      </c>
      <c r="W19" s="12">
        <v>3.2</v>
      </c>
      <c r="X19" s="12">
        <v>1.6</v>
      </c>
      <c r="Y19" s="12">
        <v>8.6</v>
      </c>
      <c r="Z19" s="12">
        <v>10.4</v>
      </c>
      <c r="AA19" s="12">
        <v>92.8</v>
      </c>
      <c r="AB19" s="12">
        <v>70</v>
      </c>
      <c r="AC19" s="12">
        <v>223.8</v>
      </c>
      <c r="AD19" s="12">
        <v>77.8</v>
      </c>
      <c r="AE19" s="12">
        <v>16.2</v>
      </c>
      <c r="AF19" s="12">
        <v>17</v>
      </c>
      <c r="AG19" s="12">
        <v>8</v>
      </c>
      <c r="AH19" s="12">
        <v>15.2</v>
      </c>
      <c r="AI19" s="12">
        <v>17.8</v>
      </c>
      <c r="AJ19" s="12">
        <v>10.4</v>
      </c>
      <c r="AK19" s="12">
        <v>8.1999999999999993</v>
      </c>
      <c r="AL19" s="12">
        <v>27.4</v>
      </c>
      <c r="AM19" s="12">
        <v>1</v>
      </c>
      <c r="AN19" s="12">
        <v>10.199999999999999</v>
      </c>
      <c r="AO19" s="12">
        <v>4.5999999999999996</v>
      </c>
      <c r="AP19" s="12">
        <v>5.2</v>
      </c>
      <c r="AQ19" s="12">
        <v>19</v>
      </c>
      <c r="AR19" s="12">
        <v>6.2</v>
      </c>
      <c r="AS19" s="13">
        <v>1369.4</v>
      </c>
      <c r="AT19" s="14"/>
      <c r="AV19" s="9" t="s">
        <v>49</v>
      </c>
      <c r="AW19" s="15">
        <f>SUM(AW12:AW18)</f>
        <v>49561.4</v>
      </c>
      <c r="AX19" s="9">
        <f t="shared" ref="AX19:BC19" si="1">SUM(AX12:AX18)</f>
        <v>15559.4</v>
      </c>
      <c r="AY19" s="9">
        <f t="shared" si="1"/>
        <v>31190.400000000005</v>
      </c>
      <c r="AZ19" s="9">
        <f t="shared" si="1"/>
        <v>17918.400000000001</v>
      </c>
      <c r="BA19" s="9">
        <f t="shared" si="1"/>
        <v>13608.2</v>
      </c>
      <c r="BB19" s="9">
        <f t="shared" si="1"/>
        <v>22722.400000000001</v>
      </c>
      <c r="BC19" s="9">
        <f t="shared" si="1"/>
        <v>8711.4</v>
      </c>
      <c r="BD19" s="9">
        <f t="shared" si="0"/>
        <v>159271.6</v>
      </c>
    </row>
    <row r="20" spans="1:56">
      <c r="A20" s="1" t="s">
        <v>17</v>
      </c>
      <c r="B20" s="12">
        <v>15.2</v>
      </c>
      <c r="C20" s="12">
        <v>38</v>
      </c>
      <c r="D20" s="12">
        <v>27.2</v>
      </c>
      <c r="E20" s="12">
        <v>18.8</v>
      </c>
      <c r="F20" s="12">
        <v>188</v>
      </c>
      <c r="G20" s="12">
        <v>35.4</v>
      </c>
      <c r="H20" s="12">
        <v>52.2</v>
      </c>
      <c r="I20" s="12">
        <v>41.2</v>
      </c>
      <c r="J20" s="12">
        <v>94.2</v>
      </c>
      <c r="K20" s="12">
        <v>62.4</v>
      </c>
      <c r="L20" s="12">
        <v>90.6</v>
      </c>
      <c r="M20" s="12">
        <v>69.400000000000006</v>
      </c>
      <c r="N20" s="12">
        <v>51.8</v>
      </c>
      <c r="O20" s="12">
        <v>141.4</v>
      </c>
      <c r="P20" s="12">
        <v>156.19999999999999</v>
      </c>
      <c r="Q20" s="12">
        <v>78</v>
      </c>
      <c r="R20" s="12">
        <v>98.6</v>
      </c>
      <c r="S20" s="12">
        <v>15.8</v>
      </c>
      <c r="T20" s="12">
        <v>18.8</v>
      </c>
      <c r="U20" s="12">
        <v>13.4</v>
      </c>
      <c r="V20" s="12">
        <v>14.4</v>
      </c>
      <c r="W20" s="12">
        <v>3.4</v>
      </c>
      <c r="X20" s="12">
        <v>5.4</v>
      </c>
      <c r="Y20" s="12">
        <v>14.4</v>
      </c>
      <c r="Z20" s="12">
        <v>12.4</v>
      </c>
      <c r="AA20" s="12">
        <v>206</v>
      </c>
      <c r="AB20" s="12">
        <v>147.19999999999999</v>
      </c>
      <c r="AC20" s="12">
        <v>477.6</v>
      </c>
      <c r="AD20" s="12">
        <v>183.2</v>
      </c>
      <c r="AE20" s="12">
        <v>33</v>
      </c>
      <c r="AF20" s="12">
        <v>25</v>
      </c>
      <c r="AG20" s="12">
        <v>12.8</v>
      </c>
      <c r="AH20" s="12">
        <v>22.6</v>
      </c>
      <c r="AI20" s="12">
        <v>32</v>
      </c>
      <c r="AJ20" s="12">
        <v>5.8</v>
      </c>
      <c r="AK20" s="12">
        <v>18.600000000000001</v>
      </c>
      <c r="AL20" s="12">
        <v>47</v>
      </c>
      <c r="AM20" s="12">
        <v>6.4</v>
      </c>
      <c r="AN20" s="12">
        <v>22</v>
      </c>
      <c r="AO20" s="12">
        <v>5.8</v>
      </c>
      <c r="AP20" s="12">
        <v>10.6</v>
      </c>
      <c r="AQ20" s="12">
        <v>46.2</v>
      </c>
      <c r="AR20" s="12">
        <v>6.2</v>
      </c>
      <c r="AS20" s="13">
        <v>2664.6</v>
      </c>
      <c r="AT20" s="14"/>
      <c r="AV20" s="18"/>
      <c r="AW20" s="15"/>
    </row>
    <row r="21" spans="1:56">
      <c r="A21" s="1" t="s">
        <v>18</v>
      </c>
      <c r="B21" s="12">
        <v>19.600000000000001</v>
      </c>
      <c r="C21" s="12">
        <v>22.4</v>
      </c>
      <c r="D21" s="12">
        <v>9.6</v>
      </c>
      <c r="E21" s="12">
        <v>12.8</v>
      </c>
      <c r="F21" s="12">
        <v>45.6</v>
      </c>
      <c r="G21" s="12">
        <v>13.4</v>
      </c>
      <c r="H21" s="12">
        <v>42.4</v>
      </c>
      <c r="I21" s="12">
        <v>31.6</v>
      </c>
      <c r="J21" s="12">
        <v>67.2</v>
      </c>
      <c r="K21" s="12">
        <v>10.199999999999999</v>
      </c>
      <c r="L21" s="12">
        <v>27.4</v>
      </c>
      <c r="M21" s="12">
        <v>37.799999999999997</v>
      </c>
      <c r="N21" s="12">
        <v>15.2</v>
      </c>
      <c r="O21" s="12">
        <v>15.6</v>
      </c>
      <c r="P21" s="12">
        <v>11</v>
      </c>
      <c r="Q21" s="12">
        <v>5.6</v>
      </c>
      <c r="R21" s="12">
        <v>8.6</v>
      </c>
      <c r="S21" s="12">
        <v>15</v>
      </c>
      <c r="T21" s="12">
        <v>7.6</v>
      </c>
      <c r="U21" s="12">
        <v>53.6</v>
      </c>
      <c r="V21" s="12">
        <v>207.8</v>
      </c>
      <c r="W21" s="12">
        <v>72.2</v>
      </c>
      <c r="X21" s="12">
        <v>30.6</v>
      </c>
      <c r="Y21" s="12">
        <v>39.200000000000003</v>
      </c>
      <c r="Z21" s="12">
        <v>6.8</v>
      </c>
      <c r="AA21" s="12">
        <v>159.4</v>
      </c>
      <c r="AB21" s="12">
        <v>88.6</v>
      </c>
      <c r="AC21" s="12">
        <v>277.60000000000002</v>
      </c>
      <c r="AD21" s="12">
        <v>108.2</v>
      </c>
      <c r="AE21" s="12">
        <v>27.4</v>
      </c>
      <c r="AF21" s="12">
        <v>37.6</v>
      </c>
      <c r="AG21" s="12">
        <v>16.399999999999999</v>
      </c>
      <c r="AH21" s="12">
        <v>26.6</v>
      </c>
      <c r="AI21" s="12">
        <v>27.4</v>
      </c>
      <c r="AJ21" s="12">
        <v>9</v>
      </c>
      <c r="AK21" s="12">
        <v>3.6</v>
      </c>
      <c r="AL21" s="12">
        <v>11.6</v>
      </c>
      <c r="AM21" s="12">
        <v>29</v>
      </c>
      <c r="AN21" s="12">
        <v>214.6</v>
      </c>
      <c r="AO21" s="12">
        <v>8.8000000000000007</v>
      </c>
      <c r="AP21" s="12">
        <v>7.4</v>
      </c>
      <c r="AQ21" s="12">
        <v>45.6</v>
      </c>
      <c r="AR21" s="12">
        <v>10</v>
      </c>
      <c r="AS21" s="13">
        <v>1937.6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6.2</v>
      </c>
      <c r="C22" s="12">
        <v>9</v>
      </c>
      <c r="D22" s="12">
        <v>10.4</v>
      </c>
      <c r="E22" s="12">
        <v>11.6</v>
      </c>
      <c r="F22" s="12">
        <v>58.6</v>
      </c>
      <c r="G22" s="12">
        <v>8.6</v>
      </c>
      <c r="H22" s="12">
        <v>25.2</v>
      </c>
      <c r="I22" s="12">
        <v>24.4</v>
      </c>
      <c r="J22" s="12">
        <v>44</v>
      </c>
      <c r="K22" s="12">
        <v>4.8</v>
      </c>
      <c r="L22" s="12">
        <v>12.8</v>
      </c>
      <c r="M22" s="12">
        <v>25.6</v>
      </c>
      <c r="N22" s="12">
        <v>6.4</v>
      </c>
      <c r="O22" s="12">
        <v>6.2</v>
      </c>
      <c r="P22" s="12">
        <v>8.6</v>
      </c>
      <c r="Q22" s="12">
        <v>1.8</v>
      </c>
      <c r="R22" s="12">
        <v>4.4000000000000004</v>
      </c>
      <c r="S22" s="12">
        <v>14</v>
      </c>
      <c r="T22" s="12">
        <v>54.6</v>
      </c>
      <c r="U22" s="12">
        <v>5.6</v>
      </c>
      <c r="V22" s="12">
        <v>75.599999999999994</v>
      </c>
      <c r="W22" s="12">
        <v>17.600000000000001</v>
      </c>
      <c r="X22" s="12">
        <v>14</v>
      </c>
      <c r="Y22" s="12">
        <v>53.2</v>
      </c>
      <c r="Z22" s="12">
        <v>5.4</v>
      </c>
      <c r="AA22" s="12">
        <v>199.4</v>
      </c>
      <c r="AB22" s="12">
        <v>142</v>
      </c>
      <c r="AC22" s="12">
        <v>329.6</v>
      </c>
      <c r="AD22" s="12">
        <v>138.19999999999999</v>
      </c>
      <c r="AE22" s="12">
        <v>26.8</v>
      </c>
      <c r="AF22" s="12">
        <v>27.2</v>
      </c>
      <c r="AG22" s="12">
        <v>15</v>
      </c>
      <c r="AH22" s="12">
        <v>13.4</v>
      </c>
      <c r="AI22" s="12">
        <v>20.6</v>
      </c>
      <c r="AJ22" s="12">
        <v>6.8</v>
      </c>
      <c r="AK22" s="12">
        <v>1.8</v>
      </c>
      <c r="AL22" s="12">
        <v>4.5999999999999996</v>
      </c>
      <c r="AM22" s="12">
        <v>11.4</v>
      </c>
      <c r="AN22" s="12">
        <v>66.400000000000006</v>
      </c>
      <c r="AO22" s="12">
        <v>4.8</v>
      </c>
      <c r="AP22" s="12">
        <v>4.8</v>
      </c>
      <c r="AQ22" s="12">
        <v>69.400000000000006</v>
      </c>
      <c r="AR22" s="12">
        <v>9.8000000000000007</v>
      </c>
      <c r="AS22" s="13">
        <v>1600.6</v>
      </c>
      <c r="AT22" s="14"/>
      <c r="AV22" s="17" t="s">
        <v>43</v>
      </c>
      <c r="AW22" s="15">
        <f>AW12</f>
        <v>2218.2000000000003</v>
      </c>
      <c r="AX22" s="15"/>
      <c r="AY22" s="15"/>
    </row>
    <row r="23" spans="1:56">
      <c r="A23" s="1" t="s">
        <v>20</v>
      </c>
      <c r="B23" s="12">
        <v>7.4</v>
      </c>
      <c r="C23" s="12">
        <v>16.2</v>
      </c>
      <c r="D23" s="12">
        <v>12.6</v>
      </c>
      <c r="E23" s="12">
        <v>15.4</v>
      </c>
      <c r="F23" s="12">
        <v>94.2</v>
      </c>
      <c r="G23" s="12">
        <v>22.2</v>
      </c>
      <c r="H23" s="12">
        <v>47</v>
      </c>
      <c r="I23" s="12">
        <v>36</v>
      </c>
      <c r="J23" s="12">
        <v>60.6</v>
      </c>
      <c r="K23" s="12">
        <v>9</v>
      </c>
      <c r="L23" s="12">
        <v>20.399999999999999</v>
      </c>
      <c r="M23" s="12">
        <v>23.8</v>
      </c>
      <c r="N23" s="12">
        <v>12.8</v>
      </c>
      <c r="O23" s="12">
        <v>10</v>
      </c>
      <c r="P23" s="12">
        <v>5.6</v>
      </c>
      <c r="Q23" s="12">
        <v>4.4000000000000004</v>
      </c>
      <c r="R23" s="12">
        <v>10</v>
      </c>
      <c r="S23" s="12">
        <v>8.1999999999999993</v>
      </c>
      <c r="T23" s="12">
        <v>255.6</v>
      </c>
      <c r="U23" s="12">
        <v>92</v>
      </c>
      <c r="V23" s="12">
        <v>7.8</v>
      </c>
      <c r="W23" s="12">
        <v>55.8</v>
      </c>
      <c r="X23" s="12">
        <v>36.4</v>
      </c>
      <c r="Y23" s="12">
        <v>116.8</v>
      </c>
      <c r="Z23" s="12">
        <v>9.4</v>
      </c>
      <c r="AA23" s="12">
        <v>274.2</v>
      </c>
      <c r="AB23" s="12">
        <v>177.6</v>
      </c>
      <c r="AC23" s="12">
        <v>438.4</v>
      </c>
      <c r="AD23" s="12">
        <v>202</v>
      </c>
      <c r="AE23" s="12">
        <v>37.4</v>
      </c>
      <c r="AF23" s="12">
        <v>35</v>
      </c>
      <c r="AG23" s="12">
        <v>20.6</v>
      </c>
      <c r="AH23" s="12">
        <v>16</v>
      </c>
      <c r="AI23" s="12">
        <v>30.8</v>
      </c>
      <c r="AJ23" s="12">
        <v>13.8</v>
      </c>
      <c r="AK23" s="12">
        <v>3.6</v>
      </c>
      <c r="AL23" s="12">
        <v>6</v>
      </c>
      <c r="AM23" s="12">
        <v>29</v>
      </c>
      <c r="AN23" s="12">
        <v>91.6</v>
      </c>
      <c r="AO23" s="12">
        <v>7</v>
      </c>
      <c r="AP23" s="12">
        <v>6.4</v>
      </c>
      <c r="AQ23" s="12">
        <v>96.4</v>
      </c>
      <c r="AR23" s="12">
        <v>14.8</v>
      </c>
      <c r="AS23" s="13">
        <v>2490.1999999999998</v>
      </c>
      <c r="AT23" s="14"/>
      <c r="AV23" s="17" t="s">
        <v>44</v>
      </c>
      <c r="AW23" s="15">
        <f>AW13+AX12</f>
        <v>13057.600000000002</v>
      </c>
      <c r="AX23" s="15">
        <f>AX13</f>
        <v>862.39999999999986</v>
      </c>
      <c r="AY23" s="15"/>
      <c r="AZ23" s="15"/>
    </row>
    <row r="24" spans="1:56">
      <c r="A24" s="1" t="s">
        <v>21</v>
      </c>
      <c r="B24" s="12">
        <v>5.6</v>
      </c>
      <c r="C24" s="12">
        <v>4.4000000000000004</v>
      </c>
      <c r="D24" s="12">
        <v>6.8</v>
      </c>
      <c r="E24" s="12">
        <v>4</v>
      </c>
      <c r="F24" s="12">
        <v>47.6</v>
      </c>
      <c r="G24" s="12">
        <v>7.2</v>
      </c>
      <c r="H24" s="12">
        <v>20.2</v>
      </c>
      <c r="I24" s="12">
        <v>13.2</v>
      </c>
      <c r="J24" s="12">
        <v>30.4</v>
      </c>
      <c r="K24" s="12">
        <v>6.6</v>
      </c>
      <c r="L24" s="12">
        <v>17.399999999999999</v>
      </c>
      <c r="M24" s="12">
        <v>15.8</v>
      </c>
      <c r="N24" s="12">
        <v>3</v>
      </c>
      <c r="O24" s="12">
        <v>5.4</v>
      </c>
      <c r="P24" s="12">
        <v>2.2000000000000002</v>
      </c>
      <c r="Q24" s="12">
        <v>3</v>
      </c>
      <c r="R24" s="12">
        <v>2.4</v>
      </c>
      <c r="S24" s="12">
        <v>6</v>
      </c>
      <c r="T24" s="12">
        <v>90.4</v>
      </c>
      <c r="U24" s="12">
        <v>25.2</v>
      </c>
      <c r="V24" s="12">
        <v>59.6</v>
      </c>
      <c r="W24" s="12">
        <v>5</v>
      </c>
      <c r="X24" s="12">
        <v>14.2</v>
      </c>
      <c r="Y24" s="12">
        <v>45.4</v>
      </c>
      <c r="Z24" s="12">
        <v>1.8</v>
      </c>
      <c r="AA24" s="12">
        <v>173.2</v>
      </c>
      <c r="AB24" s="12">
        <v>98.2</v>
      </c>
      <c r="AC24" s="12">
        <v>255.2</v>
      </c>
      <c r="AD24" s="12">
        <v>110.8</v>
      </c>
      <c r="AE24" s="12">
        <v>19.2</v>
      </c>
      <c r="AF24" s="12">
        <v>24.2</v>
      </c>
      <c r="AG24" s="12">
        <v>10.4</v>
      </c>
      <c r="AH24" s="12">
        <v>4</v>
      </c>
      <c r="AI24" s="12">
        <v>9.1999999999999993</v>
      </c>
      <c r="AJ24" s="12">
        <v>1.4</v>
      </c>
      <c r="AK24" s="12">
        <v>0.6</v>
      </c>
      <c r="AL24" s="12">
        <v>1.4</v>
      </c>
      <c r="AM24" s="12">
        <v>5.6</v>
      </c>
      <c r="AN24" s="12">
        <v>18.600000000000001</v>
      </c>
      <c r="AO24" s="12">
        <v>1.8</v>
      </c>
      <c r="AP24" s="12">
        <v>1</v>
      </c>
      <c r="AQ24" s="12">
        <v>42</v>
      </c>
      <c r="AR24" s="12">
        <v>6.8</v>
      </c>
      <c r="AS24" s="13">
        <v>1226.4000000000001</v>
      </c>
      <c r="AT24" s="14"/>
      <c r="AV24" s="17" t="s">
        <v>45</v>
      </c>
      <c r="AW24" s="15">
        <f>AW14+AY12</f>
        <v>34269.199999999997</v>
      </c>
      <c r="AX24" s="15">
        <f>AX14+AY13</f>
        <v>3306</v>
      </c>
      <c r="AY24" s="15">
        <f>AY14</f>
        <v>6189.8000000000011</v>
      </c>
      <c r="AZ24" s="15"/>
      <c r="BA24" s="15"/>
    </row>
    <row r="25" spans="1:56">
      <c r="A25" s="1" t="s">
        <v>22</v>
      </c>
      <c r="B25" s="12">
        <v>6</v>
      </c>
      <c r="C25" s="12">
        <v>5.6</v>
      </c>
      <c r="D25" s="12">
        <v>4.2</v>
      </c>
      <c r="E25" s="12">
        <v>5.4</v>
      </c>
      <c r="F25" s="12">
        <v>36.200000000000003</v>
      </c>
      <c r="G25" s="12">
        <v>5</v>
      </c>
      <c r="H25" s="12">
        <v>18.2</v>
      </c>
      <c r="I25" s="12">
        <v>15</v>
      </c>
      <c r="J25" s="12">
        <v>31</v>
      </c>
      <c r="K25" s="12">
        <v>3.8</v>
      </c>
      <c r="L25" s="12">
        <v>14</v>
      </c>
      <c r="M25" s="12">
        <v>7.4</v>
      </c>
      <c r="N25" s="12">
        <v>5.2</v>
      </c>
      <c r="O25" s="12">
        <v>3</v>
      </c>
      <c r="P25" s="12">
        <v>3.2</v>
      </c>
      <c r="Q25" s="12">
        <v>1.6</v>
      </c>
      <c r="R25" s="12">
        <v>2.4</v>
      </c>
      <c r="S25" s="12">
        <v>4.5999999999999996</v>
      </c>
      <c r="T25" s="12">
        <v>31.8</v>
      </c>
      <c r="U25" s="12">
        <v>14.4</v>
      </c>
      <c r="V25" s="12">
        <v>31.6</v>
      </c>
      <c r="W25" s="12">
        <v>14.2</v>
      </c>
      <c r="X25" s="12">
        <v>3.4</v>
      </c>
      <c r="Y25" s="12">
        <v>45.4</v>
      </c>
      <c r="Z25" s="12">
        <v>1.6</v>
      </c>
      <c r="AA25" s="12">
        <v>138.80000000000001</v>
      </c>
      <c r="AB25" s="12">
        <v>87.8</v>
      </c>
      <c r="AC25" s="12">
        <v>226.4</v>
      </c>
      <c r="AD25" s="12">
        <v>79</v>
      </c>
      <c r="AE25" s="12">
        <v>19.2</v>
      </c>
      <c r="AF25" s="12">
        <v>14.8</v>
      </c>
      <c r="AG25" s="12">
        <v>9.6</v>
      </c>
      <c r="AH25" s="12">
        <v>8.6</v>
      </c>
      <c r="AI25" s="12">
        <v>8</v>
      </c>
      <c r="AJ25" s="12">
        <v>3.6</v>
      </c>
      <c r="AK25" s="12">
        <v>0.6</v>
      </c>
      <c r="AL25" s="12">
        <v>2.6</v>
      </c>
      <c r="AM25" s="12">
        <v>3.2</v>
      </c>
      <c r="AN25" s="12">
        <v>10.6</v>
      </c>
      <c r="AO25" s="12">
        <v>2.8</v>
      </c>
      <c r="AP25" s="12">
        <v>1.4</v>
      </c>
      <c r="AQ25" s="12">
        <v>32.200000000000003</v>
      </c>
      <c r="AR25" s="12">
        <v>7.6</v>
      </c>
      <c r="AS25" s="13">
        <v>971</v>
      </c>
      <c r="AT25" s="14"/>
      <c r="AV25" s="17" t="s">
        <v>46</v>
      </c>
      <c r="AW25" s="15">
        <f>AW15+AZ12</f>
        <v>12728.6</v>
      </c>
      <c r="AX25" s="15">
        <f>AX15+AZ13</f>
        <v>4619.6000000000004</v>
      </c>
      <c r="AY25" s="15">
        <f>AY15+AZ14</f>
        <v>3465.3999999999996</v>
      </c>
      <c r="AZ25" s="15">
        <f>AZ15</f>
        <v>3927.9999999999991</v>
      </c>
      <c r="BA25" s="15"/>
      <c r="BB25" s="15"/>
      <c r="BC25" s="14"/>
    </row>
    <row r="26" spans="1:56">
      <c r="A26" s="1" t="s">
        <v>23</v>
      </c>
      <c r="B26" s="12">
        <v>14.2</v>
      </c>
      <c r="C26" s="12">
        <v>17</v>
      </c>
      <c r="D26" s="12">
        <v>25.8</v>
      </c>
      <c r="E26" s="12">
        <v>15</v>
      </c>
      <c r="F26" s="12">
        <v>51.4</v>
      </c>
      <c r="G26" s="12">
        <v>20.6</v>
      </c>
      <c r="H26" s="12">
        <v>44.2</v>
      </c>
      <c r="I26" s="12">
        <v>62.6</v>
      </c>
      <c r="J26" s="12">
        <v>65.400000000000006</v>
      </c>
      <c r="K26" s="12">
        <v>19</v>
      </c>
      <c r="L26" s="12">
        <v>36.799999999999997</v>
      </c>
      <c r="M26" s="12">
        <v>33.6</v>
      </c>
      <c r="N26" s="12">
        <v>11</v>
      </c>
      <c r="O26" s="12">
        <v>12.4</v>
      </c>
      <c r="P26" s="12">
        <v>8.8000000000000007</v>
      </c>
      <c r="Q26" s="12">
        <v>4.5999999999999996</v>
      </c>
      <c r="R26" s="12">
        <v>5</v>
      </c>
      <c r="S26" s="12">
        <v>14.8</v>
      </c>
      <c r="T26" s="12">
        <v>40</v>
      </c>
      <c r="U26" s="12">
        <v>49.6</v>
      </c>
      <c r="V26" s="12">
        <v>115</v>
      </c>
      <c r="W26" s="12">
        <v>48</v>
      </c>
      <c r="X26" s="12">
        <v>49.2</v>
      </c>
      <c r="Y26" s="12">
        <v>10.4</v>
      </c>
      <c r="Z26" s="12">
        <v>17.2</v>
      </c>
      <c r="AA26" s="12">
        <v>302.60000000000002</v>
      </c>
      <c r="AB26" s="12">
        <v>247.2</v>
      </c>
      <c r="AC26" s="12">
        <v>608.6</v>
      </c>
      <c r="AD26" s="12">
        <v>315.8</v>
      </c>
      <c r="AE26" s="12">
        <v>148.4</v>
      </c>
      <c r="AF26" s="12">
        <v>95.2</v>
      </c>
      <c r="AG26" s="12">
        <v>26</v>
      </c>
      <c r="AH26" s="12">
        <v>17.8</v>
      </c>
      <c r="AI26" s="12">
        <v>20.399999999999999</v>
      </c>
      <c r="AJ26" s="12">
        <v>4.2</v>
      </c>
      <c r="AK26" s="12">
        <v>3.8</v>
      </c>
      <c r="AL26" s="12">
        <v>8.1999999999999993</v>
      </c>
      <c r="AM26" s="12">
        <v>6.6</v>
      </c>
      <c r="AN26" s="12">
        <v>18</v>
      </c>
      <c r="AO26" s="12">
        <v>3.4</v>
      </c>
      <c r="AP26" s="12">
        <v>6.6</v>
      </c>
      <c r="AQ26" s="12">
        <v>80.400000000000006</v>
      </c>
      <c r="AR26" s="12">
        <v>12</v>
      </c>
      <c r="AS26" s="13">
        <v>2716.8</v>
      </c>
      <c r="AT26" s="14"/>
      <c r="AV26" s="9" t="s">
        <v>47</v>
      </c>
      <c r="AW26" s="15">
        <f>AW16+BA12</f>
        <v>12573.800000000001</v>
      </c>
      <c r="AX26" s="9">
        <f>AX16+BA13</f>
        <v>2018.8</v>
      </c>
      <c r="AY26" s="9">
        <f>AY16+BA14</f>
        <v>2212.4</v>
      </c>
      <c r="AZ26" s="9">
        <f>AZ16+BA15</f>
        <v>1671.6000000000004</v>
      </c>
      <c r="BA26" s="9">
        <f>BA16</f>
        <v>2995.3999999999992</v>
      </c>
    </row>
    <row r="27" spans="1:56">
      <c r="A27" s="1" t="s">
        <v>24</v>
      </c>
      <c r="B27" s="12">
        <v>22.2</v>
      </c>
      <c r="C27" s="12">
        <v>24.2</v>
      </c>
      <c r="D27" s="12">
        <v>8</v>
      </c>
      <c r="E27" s="12">
        <v>14.4</v>
      </c>
      <c r="F27" s="12">
        <v>55.4</v>
      </c>
      <c r="G27" s="12">
        <v>49.8</v>
      </c>
      <c r="H27" s="12">
        <v>50</v>
      </c>
      <c r="I27" s="12">
        <v>27.4</v>
      </c>
      <c r="J27" s="12">
        <v>82.4</v>
      </c>
      <c r="K27" s="12">
        <v>20</v>
      </c>
      <c r="L27" s="12">
        <v>92.2</v>
      </c>
      <c r="M27" s="12">
        <v>68.599999999999994</v>
      </c>
      <c r="N27" s="12">
        <v>20.399999999999999</v>
      </c>
      <c r="O27" s="12">
        <v>37</v>
      </c>
      <c r="P27" s="12">
        <v>21.8</v>
      </c>
      <c r="Q27" s="12">
        <v>9.4</v>
      </c>
      <c r="R27" s="12">
        <v>8.4</v>
      </c>
      <c r="S27" s="12">
        <v>14</v>
      </c>
      <c r="T27" s="12">
        <v>9.1999999999999993</v>
      </c>
      <c r="U27" s="12">
        <v>6</v>
      </c>
      <c r="V27" s="12">
        <v>10.6</v>
      </c>
      <c r="W27" s="12">
        <v>2.6</v>
      </c>
      <c r="X27" s="12">
        <v>1.6</v>
      </c>
      <c r="Y27" s="12">
        <v>19.399999999999999</v>
      </c>
      <c r="Z27" s="12">
        <v>5.8</v>
      </c>
      <c r="AA27" s="12">
        <v>332.6</v>
      </c>
      <c r="AB27" s="12">
        <v>308</v>
      </c>
      <c r="AC27" s="12">
        <v>713.2</v>
      </c>
      <c r="AD27" s="12">
        <v>279.8</v>
      </c>
      <c r="AE27" s="12">
        <v>124</v>
      </c>
      <c r="AF27" s="12">
        <v>95.4</v>
      </c>
      <c r="AG27" s="12">
        <v>21.6</v>
      </c>
      <c r="AH27" s="12">
        <v>28</v>
      </c>
      <c r="AI27" s="12">
        <v>19</v>
      </c>
      <c r="AJ27" s="12">
        <v>4</v>
      </c>
      <c r="AK27" s="12">
        <v>5.6</v>
      </c>
      <c r="AL27" s="12">
        <v>17.600000000000001</v>
      </c>
      <c r="AM27" s="12">
        <v>5.4</v>
      </c>
      <c r="AN27" s="12">
        <v>15</v>
      </c>
      <c r="AO27" s="12">
        <v>5.6</v>
      </c>
      <c r="AP27" s="12">
        <v>5.8</v>
      </c>
      <c r="AQ27" s="12">
        <v>26</v>
      </c>
      <c r="AR27" s="12">
        <v>9.4</v>
      </c>
      <c r="AS27" s="13">
        <v>2696.8</v>
      </c>
      <c r="AT27" s="14"/>
      <c r="AV27" s="9" t="s">
        <v>48</v>
      </c>
      <c r="AW27" s="15">
        <f>AW17+BB12</f>
        <v>15959.2</v>
      </c>
      <c r="AX27" s="9">
        <f>AX17+BB13</f>
        <v>5206.6000000000004</v>
      </c>
      <c r="AY27" s="9">
        <f>AY17+BB14</f>
        <v>3050.8</v>
      </c>
      <c r="AZ27" s="9">
        <f>AZ17+BB15</f>
        <v>4584.8000000000011</v>
      </c>
      <c r="BA27" s="9">
        <f>BA17+BB16</f>
        <v>1689.7999999999997</v>
      </c>
      <c r="BB27" s="9">
        <f>BB17</f>
        <v>7037.800000000002</v>
      </c>
    </row>
    <row r="28" spans="1:56">
      <c r="A28" s="1" t="s">
        <v>25</v>
      </c>
      <c r="B28" s="12">
        <v>101</v>
      </c>
      <c r="C28" s="12">
        <v>271.39999999999998</v>
      </c>
      <c r="D28" s="12">
        <v>160.80000000000001</v>
      </c>
      <c r="E28" s="12">
        <v>226.4</v>
      </c>
      <c r="F28" s="12">
        <v>472.2</v>
      </c>
      <c r="G28" s="12">
        <v>180.8</v>
      </c>
      <c r="H28" s="12">
        <v>331</v>
      </c>
      <c r="I28" s="12">
        <v>200</v>
      </c>
      <c r="J28" s="12">
        <v>294.60000000000002</v>
      </c>
      <c r="K28" s="12">
        <v>208.6</v>
      </c>
      <c r="L28" s="12">
        <v>281.2</v>
      </c>
      <c r="M28" s="12">
        <v>159.4</v>
      </c>
      <c r="N28" s="12">
        <v>170</v>
      </c>
      <c r="O28" s="12">
        <v>163.80000000000001</v>
      </c>
      <c r="P28" s="12">
        <v>84.8</v>
      </c>
      <c r="Q28" s="12">
        <v>68</v>
      </c>
      <c r="R28" s="12">
        <v>110.6</v>
      </c>
      <c r="S28" s="12">
        <v>228.8</v>
      </c>
      <c r="T28" s="12">
        <v>207.2</v>
      </c>
      <c r="U28" s="12">
        <v>252.2</v>
      </c>
      <c r="V28" s="12">
        <v>340.6</v>
      </c>
      <c r="W28" s="12">
        <v>218.4</v>
      </c>
      <c r="X28" s="12">
        <v>181.4</v>
      </c>
      <c r="Y28" s="12">
        <v>379.2</v>
      </c>
      <c r="Z28" s="12">
        <v>367.6</v>
      </c>
      <c r="AA28" s="12">
        <v>54.4</v>
      </c>
      <c r="AB28" s="12">
        <v>29.4</v>
      </c>
      <c r="AC28" s="12">
        <v>320.2</v>
      </c>
      <c r="AD28" s="12">
        <v>162.19999999999999</v>
      </c>
      <c r="AE28" s="12">
        <v>516.79999999999995</v>
      </c>
      <c r="AF28" s="12">
        <v>604.6</v>
      </c>
      <c r="AG28" s="12">
        <v>303</v>
      </c>
      <c r="AH28" s="12">
        <v>460.4</v>
      </c>
      <c r="AI28" s="12">
        <v>227.2</v>
      </c>
      <c r="AJ28" s="12">
        <v>95</v>
      </c>
      <c r="AK28" s="12">
        <v>152.80000000000001</v>
      </c>
      <c r="AL28" s="12">
        <v>660.6</v>
      </c>
      <c r="AM28" s="12">
        <v>82</v>
      </c>
      <c r="AN28" s="12">
        <v>224</v>
      </c>
      <c r="AO28" s="12">
        <v>69.8</v>
      </c>
      <c r="AP28" s="12">
        <v>73</v>
      </c>
      <c r="AQ28" s="12">
        <v>239.8</v>
      </c>
      <c r="AR28" s="12">
        <v>166.6</v>
      </c>
      <c r="AS28" s="13">
        <v>10101.799999999999</v>
      </c>
      <c r="AT28" s="14"/>
      <c r="AV28" s="9" t="s">
        <v>58</v>
      </c>
      <c r="AW28" s="15">
        <f>AW18+BC12</f>
        <v>7583.4</v>
      </c>
      <c r="AX28" s="9">
        <f>AX18+BC13</f>
        <v>617.79999999999995</v>
      </c>
      <c r="AY28" s="9">
        <f>AY18+BC14</f>
        <v>3571.3999999999996</v>
      </c>
      <c r="AZ28" s="9">
        <f>AZ18+BC15</f>
        <v>1020.0000000000001</v>
      </c>
      <c r="BA28" s="9">
        <f>BA18+BC16</f>
        <v>1112.4000000000001</v>
      </c>
      <c r="BB28" s="9">
        <f>SUM(BB18,BC17)</f>
        <v>911.2</v>
      </c>
      <c r="BC28" s="9">
        <f>BC18</f>
        <v>809.6</v>
      </c>
      <c r="BD28" s="9">
        <f>SUM(AW22:BC28)</f>
        <v>159271.59999999998</v>
      </c>
    </row>
    <row r="29" spans="1:56">
      <c r="A29" s="1" t="s">
        <v>26</v>
      </c>
      <c r="B29" s="12">
        <v>81.400000000000006</v>
      </c>
      <c r="C29" s="12">
        <v>200.6</v>
      </c>
      <c r="D29" s="12">
        <v>141</v>
      </c>
      <c r="E29" s="12">
        <v>201.2</v>
      </c>
      <c r="F29" s="12">
        <v>347.8</v>
      </c>
      <c r="G29" s="12">
        <v>153.19999999999999</v>
      </c>
      <c r="H29" s="12">
        <v>290.2</v>
      </c>
      <c r="I29" s="12">
        <v>171.6</v>
      </c>
      <c r="J29" s="12">
        <v>277</v>
      </c>
      <c r="K29" s="12">
        <v>230.2</v>
      </c>
      <c r="L29" s="12">
        <v>226.4</v>
      </c>
      <c r="M29" s="12">
        <v>112.2</v>
      </c>
      <c r="N29" s="12">
        <v>147.80000000000001</v>
      </c>
      <c r="O29" s="12">
        <v>132</v>
      </c>
      <c r="P29" s="12">
        <v>75.400000000000006</v>
      </c>
      <c r="Q29" s="12">
        <v>45.2</v>
      </c>
      <c r="R29" s="12">
        <v>91.8</v>
      </c>
      <c r="S29" s="12">
        <v>162.19999999999999</v>
      </c>
      <c r="T29" s="12">
        <v>104.2</v>
      </c>
      <c r="U29" s="12">
        <v>150.19999999999999</v>
      </c>
      <c r="V29" s="12">
        <v>184</v>
      </c>
      <c r="W29" s="12">
        <v>119.2</v>
      </c>
      <c r="X29" s="12">
        <v>95</v>
      </c>
      <c r="Y29" s="12">
        <v>269</v>
      </c>
      <c r="Z29" s="12">
        <v>352.4</v>
      </c>
      <c r="AA29" s="12">
        <v>43.2</v>
      </c>
      <c r="AB29" s="12">
        <v>33.799999999999997</v>
      </c>
      <c r="AC29" s="12">
        <v>80</v>
      </c>
      <c r="AD29" s="12">
        <v>107.8</v>
      </c>
      <c r="AE29" s="12">
        <v>553.4</v>
      </c>
      <c r="AF29" s="12">
        <v>636.4</v>
      </c>
      <c r="AG29" s="12">
        <v>541</v>
      </c>
      <c r="AH29" s="12">
        <v>1542</v>
      </c>
      <c r="AI29" s="12">
        <v>293.39999999999998</v>
      </c>
      <c r="AJ29" s="12">
        <v>130.80000000000001</v>
      </c>
      <c r="AK29" s="12">
        <v>89.4</v>
      </c>
      <c r="AL29" s="12">
        <v>245.2</v>
      </c>
      <c r="AM29" s="12">
        <v>50.8</v>
      </c>
      <c r="AN29" s="12">
        <v>121</v>
      </c>
      <c r="AO29" s="12">
        <v>85.8</v>
      </c>
      <c r="AP29" s="12">
        <v>63.6</v>
      </c>
      <c r="AQ29" s="12">
        <v>210.2</v>
      </c>
      <c r="AR29" s="12">
        <v>151.4</v>
      </c>
      <c r="AS29" s="13">
        <v>9340.4</v>
      </c>
      <c r="AT29" s="14"/>
      <c r="AW29" s="15"/>
    </row>
    <row r="30" spans="1:56">
      <c r="A30" s="1" t="s">
        <v>27</v>
      </c>
      <c r="B30" s="12">
        <v>195.8</v>
      </c>
      <c r="C30" s="12">
        <v>533.20000000000005</v>
      </c>
      <c r="D30" s="12">
        <v>307.8</v>
      </c>
      <c r="E30" s="12">
        <v>357</v>
      </c>
      <c r="F30" s="12">
        <v>989.2</v>
      </c>
      <c r="G30" s="12">
        <v>311.2</v>
      </c>
      <c r="H30" s="12">
        <v>611</v>
      </c>
      <c r="I30" s="12">
        <v>346.8</v>
      </c>
      <c r="J30" s="12">
        <v>518.79999999999995</v>
      </c>
      <c r="K30" s="12">
        <v>462.4</v>
      </c>
      <c r="L30" s="12">
        <v>540.79999999999995</v>
      </c>
      <c r="M30" s="12">
        <v>304.8</v>
      </c>
      <c r="N30" s="12">
        <v>321.60000000000002</v>
      </c>
      <c r="O30" s="12">
        <v>322.2</v>
      </c>
      <c r="P30" s="12">
        <v>163.19999999999999</v>
      </c>
      <c r="Q30" s="12">
        <v>130.4</v>
      </c>
      <c r="R30" s="12">
        <v>190</v>
      </c>
      <c r="S30" s="12">
        <v>433</v>
      </c>
      <c r="T30" s="12">
        <v>252.4</v>
      </c>
      <c r="U30" s="12">
        <v>316.8</v>
      </c>
      <c r="V30" s="12">
        <v>413.2</v>
      </c>
      <c r="W30" s="12">
        <v>243.8</v>
      </c>
      <c r="X30" s="12">
        <v>204.2</v>
      </c>
      <c r="Y30" s="12">
        <v>567.79999999999995</v>
      </c>
      <c r="Z30" s="12">
        <v>734</v>
      </c>
      <c r="AA30" s="12">
        <v>344</v>
      </c>
      <c r="AB30" s="12">
        <v>76</v>
      </c>
      <c r="AC30" s="12">
        <v>124</v>
      </c>
      <c r="AD30" s="12">
        <v>305.39999999999998</v>
      </c>
      <c r="AE30" s="12">
        <v>1554.2</v>
      </c>
      <c r="AF30" s="12">
        <v>1974.2</v>
      </c>
      <c r="AG30" s="12">
        <v>1149.5999999999999</v>
      </c>
      <c r="AH30" s="12">
        <v>2164.8000000000002</v>
      </c>
      <c r="AI30" s="12">
        <v>957.2</v>
      </c>
      <c r="AJ30" s="12">
        <v>322.8</v>
      </c>
      <c r="AK30" s="12">
        <v>205</v>
      </c>
      <c r="AL30" s="12">
        <v>805</v>
      </c>
      <c r="AM30" s="12">
        <v>104.8</v>
      </c>
      <c r="AN30" s="12">
        <v>309</v>
      </c>
      <c r="AO30" s="12">
        <v>296.39999999999998</v>
      </c>
      <c r="AP30" s="12">
        <v>261.8</v>
      </c>
      <c r="AQ30" s="12">
        <v>913.6</v>
      </c>
      <c r="AR30" s="12">
        <v>624.6</v>
      </c>
      <c r="AS30" s="13">
        <v>22263.8</v>
      </c>
      <c r="AT30" s="14"/>
      <c r="AW30" s="15"/>
    </row>
    <row r="31" spans="1:56">
      <c r="A31" s="1" t="s">
        <v>28</v>
      </c>
      <c r="B31" s="12">
        <v>79.8</v>
      </c>
      <c r="C31" s="12">
        <v>166.2</v>
      </c>
      <c r="D31" s="12">
        <v>129.80000000000001</v>
      </c>
      <c r="E31" s="12">
        <v>233</v>
      </c>
      <c r="F31" s="12">
        <v>380</v>
      </c>
      <c r="G31" s="12">
        <v>207.8</v>
      </c>
      <c r="H31" s="12">
        <v>370</v>
      </c>
      <c r="I31" s="12">
        <v>211.8</v>
      </c>
      <c r="J31" s="12">
        <v>227.6</v>
      </c>
      <c r="K31" s="12">
        <v>185</v>
      </c>
      <c r="L31" s="12">
        <v>252.6</v>
      </c>
      <c r="M31" s="12">
        <v>122.2</v>
      </c>
      <c r="N31" s="12">
        <v>109.2</v>
      </c>
      <c r="O31" s="12">
        <v>111.6</v>
      </c>
      <c r="P31" s="12">
        <v>55.8</v>
      </c>
      <c r="Q31" s="12">
        <v>38.4</v>
      </c>
      <c r="R31" s="12">
        <v>78</v>
      </c>
      <c r="S31" s="12">
        <v>178.6</v>
      </c>
      <c r="T31" s="12">
        <v>88</v>
      </c>
      <c r="U31" s="12">
        <v>123</v>
      </c>
      <c r="V31" s="12">
        <v>179</v>
      </c>
      <c r="W31" s="12">
        <v>98.2</v>
      </c>
      <c r="X31" s="12">
        <v>87</v>
      </c>
      <c r="Y31" s="12">
        <v>289.2</v>
      </c>
      <c r="Z31" s="12">
        <v>285.2</v>
      </c>
      <c r="AA31" s="12">
        <v>121.8</v>
      </c>
      <c r="AB31" s="12">
        <v>83.2</v>
      </c>
      <c r="AC31" s="12">
        <v>266.39999999999998</v>
      </c>
      <c r="AD31" s="12">
        <v>66.400000000000006</v>
      </c>
      <c r="AE31" s="12">
        <v>750.4</v>
      </c>
      <c r="AF31" s="12">
        <v>870.8</v>
      </c>
      <c r="AG31" s="12">
        <v>386.4</v>
      </c>
      <c r="AH31" s="12">
        <v>745.2</v>
      </c>
      <c r="AI31" s="12">
        <v>313.2</v>
      </c>
      <c r="AJ31" s="12">
        <v>142</v>
      </c>
      <c r="AK31" s="12">
        <v>73.599999999999994</v>
      </c>
      <c r="AL31" s="12">
        <v>235.6</v>
      </c>
      <c r="AM31" s="12">
        <v>36.6</v>
      </c>
      <c r="AN31" s="12">
        <v>86.8</v>
      </c>
      <c r="AO31" s="12">
        <v>86.2</v>
      </c>
      <c r="AP31" s="12">
        <v>143</v>
      </c>
      <c r="AQ31" s="12">
        <v>375</v>
      </c>
      <c r="AR31" s="12">
        <v>271.2</v>
      </c>
      <c r="AS31" s="13">
        <v>9340.7999999999993</v>
      </c>
      <c r="AT31" s="14"/>
      <c r="AW31" s="15"/>
    </row>
    <row r="32" spans="1:56">
      <c r="A32" s="1">
        <v>16</v>
      </c>
      <c r="B32" s="12">
        <v>59.8</v>
      </c>
      <c r="C32" s="12">
        <v>77.599999999999994</v>
      </c>
      <c r="D32" s="12">
        <v>35.6</v>
      </c>
      <c r="E32" s="12">
        <v>93.6</v>
      </c>
      <c r="F32" s="12">
        <v>189.4</v>
      </c>
      <c r="G32" s="12">
        <v>138</v>
      </c>
      <c r="H32" s="12">
        <v>203.4</v>
      </c>
      <c r="I32" s="12">
        <v>135.4</v>
      </c>
      <c r="J32" s="12">
        <v>98.6</v>
      </c>
      <c r="K32" s="12">
        <v>81.599999999999994</v>
      </c>
      <c r="L32" s="12">
        <v>119.8</v>
      </c>
      <c r="M32" s="12">
        <v>43.4</v>
      </c>
      <c r="N32" s="12">
        <v>33.799999999999997</v>
      </c>
      <c r="O32" s="12">
        <v>34.200000000000003</v>
      </c>
      <c r="P32" s="12">
        <v>27.8</v>
      </c>
      <c r="Q32" s="12">
        <v>18</v>
      </c>
      <c r="R32" s="12">
        <v>16.399999999999999</v>
      </c>
      <c r="S32" s="12">
        <v>39</v>
      </c>
      <c r="T32" s="12">
        <v>23</v>
      </c>
      <c r="U32" s="12">
        <v>32.4</v>
      </c>
      <c r="V32" s="12">
        <v>35.799999999999997</v>
      </c>
      <c r="W32" s="12">
        <v>19.8</v>
      </c>
      <c r="X32" s="12">
        <v>18.8</v>
      </c>
      <c r="Y32" s="12">
        <v>150.19999999999999</v>
      </c>
      <c r="Z32" s="12">
        <v>120.4</v>
      </c>
      <c r="AA32" s="12">
        <v>423.2</v>
      </c>
      <c r="AB32" s="12">
        <v>372.2</v>
      </c>
      <c r="AC32" s="12">
        <v>1764.8</v>
      </c>
      <c r="AD32" s="12">
        <v>845.4</v>
      </c>
      <c r="AE32" s="12">
        <v>47.8</v>
      </c>
      <c r="AF32" s="12">
        <v>340.8</v>
      </c>
      <c r="AG32" s="12">
        <v>278.2</v>
      </c>
      <c r="AH32" s="12">
        <v>610</v>
      </c>
      <c r="AI32" s="12">
        <v>197.2</v>
      </c>
      <c r="AJ32" s="12">
        <v>92.2</v>
      </c>
      <c r="AK32" s="12">
        <v>19</v>
      </c>
      <c r="AL32" s="12">
        <v>60.6</v>
      </c>
      <c r="AM32" s="12">
        <v>7.8</v>
      </c>
      <c r="AN32" s="12">
        <v>34.200000000000003</v>
      </c>
      <c r="AO32" s="12">
        <v>57.2</v>
      </c>
      <c r="AP32" s="12">
        <v>81.8</v>
      </c>
      <c r="AQ32" s="12">
        <v>137.4</v>
      </c>
      <c r="AR32" s="12">
        <v>116.6</v>
      </c>
      <c r="AS32" s="13">
        <v>7332.2</v>
      </c>
      <c r="AT32" s="14"/>
      <c r="AW32" s="15"/>
    </row>
    <row r="33" spans="1:49">
      <c r="A33" s="1">
        <v>24</v>
      </c>
      <c r="B33" s="12">
        <v>79.400000000000006</v>
      </c>
      <c r="C33" s="12">
        <v>107.2</v>
      </c>
      <c r="D33" s="12">
        <v>35.200000000000003</v>
      </c>
      <c r="E33" s="12">
        <v>74.8</v>
      </c>
      <c r="F33" s="12">
        <v>160.4</v>
      </c>
      <c r="G33" s="12">
        <v>106.6</v>
      </c>
      <c r="H33" s="12">
        <v>152.6</v>
      </c>
      <c r="I33" s="12">
        <v>100.8</v>
      </c>
      <c r="J33" s="12">
        <v>86.4</v>
      </c>
      <c r="K33" s="12">
        <v>62.2</v>
      </c>
      <c r="L33" s="12">
        <v>133.19999999999999</v>
      </c>
      <c r="M33" s="12">
        <v>60.2</v>
      </c>
      <c r="N33" s="12">
        <v>34</v>
      </c>
      <c r="O33" s="12">
        <v>32.200000000000003</v>
      </c>
      <c r="P33" s="12">
        <v>22.4</v>
      </c>
      <c r="Q33" s="12">
        <v>18.8</v>
      </c>
      <c r="R33" s="12">
        <v>13</v>
      </c>
      <c r="S33" s="12">
        <v>19.399999999999999</v>
      </c>
      <c r="T33" s="12">
        <v>34.799999999999997</v>
      </c>
      <c r="U33" s="12">
        <v>25</v>
      </c>
      <c r="V33" s="12">
        <v>35</v>
      </c>
      <c r="W33" s="12">
        <v>22.4</v>
      </c>
      <c r="X33" s="12">
        <v>15.8</v>
      </c>
      <c r="Y33" s="12">
        <v>97</v>
      </c>
      <c r="Z33" s="12">
        <v>110.4</v>
      </c>
      <c r="AA33" s="12">
        <v>514.20000000000005</v>
      </c>
      <c r="AB33" s="12">
        <v>437.4</v>
      </c>
      <c r="AC33" s="12">
        <v>2235.4</v>
      </c>
      <c r="AD33" s="12">
        <v>989.2</v>
      </c>
      <c r="AE33" s="12">
        <v>299</v>
      </c>
      <c r="AF33" s="12">
        <v>50.6</v>
      </c>
      <c r="AG33" s="12">
        <v>263.39999999999998</v>
      </c>
      <c r="AH33" s="12">
        <v>579</v>
      </c>
      <c r="AI33" s="12">
        <v>222.8</v>
      </c>
      <c r="AJ33" s="12">
        <v>108.8</v>
      </c>
      <c r="AK33" s="12">
        <v>19.399999999999999</v>
      </c>
      <c r="AL33" s="12">
        <v>50.4</v>
      </c>
      <c r="AM33" s="12">
        <v>10.6</v>
      </c>
      <c r="AN33" s="12">
        <v>58.2</v>
      </c>
      <c r="AO33" s="12">
        <v>60</v>
      </c>
      <c r="AP33" s="12">
        <v>119.2</v>
      </c>
      <c r="AQ33" s="12">
        <v>129</v>
      </c>
      <c r="AR33" s="12">
        <v>97.6</v>
      </c>
      <c r="AS33" s="13">
        <v>7883.4</v>
      </c>
      <c r="AT33" s="14"/>
      <c r="AW33" s="15"/>
    </row>
    <row r="34" spans="1:49">
      <c r="A34" s="1" t="s">
        <v>29</v>
      </c>
      <c r="B34" s="12">
        <v>17.8</v>
      </c>
      <c r="C34" s="12">
        <v>34.4</v>
      </c>
      <c r="D34" s="12">
        <v>11.8</v>
      </c>
      <c r="E34" s="12">
        <v>21.8</v>
      </c>
      <c r="F34" s="12">
        <v>60</v>
      </c>
      <c r="G34" s="12">
        <v>21.4</v>
      </c>
      <c r="H34" s="12">
        <v>35.4</v>
      </c>
      <c r="I34" s="12">
        <v>25.8</v>
      </c>
      <c r="J34" s="12">
        <v>40</v>
      </c>
      <c r="K34" s="12">
        <v>19.2</v>
      </c>
      <c r="L34" s="12">
        <v>35.799999999999997</v>
      </c>
      <c r="M34" s="12">
        <v>21.2</v>
      </c>
      <c r="N34" s="12">
        <v>20</v>
      </c>
      <c r="O34" s="12">
        <v>9.1999999999999993</v>
      </c>
      <c r="P34" s="12">
        <v>9.1999999999999993</v>
      </c>
      <c r="Q34" s="12">
        <v>6</v>
      </c>
      <c r="R34" s="12">
        <v>6.8</v>
      </c>
      <c r="S34" s="12">
        <v>13.8</v>
      </c>
      <c r="T34" s="12">
        <v>14</v>
      </c>
      <c r="U34" s="12">
        <v>15.8</v>
      </c>
      <c r="V34" s="12">
        <v>22</v>
      </c>
      <c r="W34" s="12">
        <v>9.1999999999999993</v>
      </c>
      <c r="X34" s="12">
        <v>6.2</v>
      </c>
      <c r="Y34" s="12">
        <v>27.2</v>
      </c>
      <c r="Z34" s="12">
        <v>28.6</v>
      </c>
      <c r="AA34" s="12">
        <v>257.2</v>
      </c>
      <c r="AB34" s="12">
        <v>254</v>
      </c>
      <c r="AC34" s="12">
        <v>1384.6</v>
      </c>
      <c r="AD34" s="12">
        <v>359.6</v>
      </c>
      <c r="AE34" s="12">
        <v>250.4</v>
      </c>
      <c r="AF34" s="12">
        <v>226.4</v>
      </c>
      <c r="AG34" s="12">
        <v>27.2</v>
      </c>
      <c r="AH34" s="12">
        <v>109.2</v>
      </c>
      <c r="AI34" s="12">
        <v>56.6</v>
      </c>
      <c r="AJ34" s="12">
        <v>37.799999999999997</v>
      </c>
      <c r="AK34" s="12">
        <v>6.2</v>
      </c>
      <c r="AL34" s="12">
        <v>28.2</v>
      </c>
      <c r="AM34" s="12">
        <v>4.2</v>
      </c>
      <c r="AN34" s="12">
        <v>28.4</v>
      </c>
      <c r="AO34" s="12">
        <v>19.8</v>
      </c>
      <c r="AP34" s="12">
        <v>56.4</v>
      </c>
      <c r="AQ34" s="12">
        <v>77.8</v>
      </c>
      <c r="AR34" s="12">
        <v>45.2</v>
      </c>
      <c r="AS34" s="13">
        <v>3761.8</v>
      </c>
      <c r="AT34" s="14"/>
      <c r="AW34" s="15"/>
    </row>
    <row r="35" spans="1:49">
      <c r="A35" s="1" t="s">
        <v>30</v>
      </c>
      <c r="B35" s="12">
        <v>31.6</v>
      </c>
      <c r="C35" s="12">
        <v>42.8</v>
      </c>
      <c r="D35" s="12">
        <v>16.8</v>
      </c>
      <c r="E35" s="12">
        <v>18.399999999999999</v>
      </c>
      <c r="F35" s="12">
        <v>46</v>
      </c>
      <c r="G35" s="12">
        <v>15.4</v>
      </c>
      <c r="H35" s="12">
        <v>35.799999999999997</v>
      </c>
      <c r="I35" s="12">
        <v>25.8</v>
      </c>
      <c r="J35" s="12">
        <v>53.2</v>
      </c>
      <c r="K35" s="12">
        <v>31.6</v>
      </c>
      <c r="L35" s="12">
        <v>60</v>
      </c>
      <c r="M35" s="12">
        <v>29.8</v>
      </c>
      <c r="N35" s="12">
        <v>17.8</v>
      </c>
      <c r="O35" s="12">
        <v>21.6</v>
      </c>
      <c r="P35" s="12">
        <v>17.399999999999999</v>
      </c>
      <c r="Q35" s="12">
        <v>13.2</v>
      </c>
      <c r="R35" s="12">
        <v>13</v>
      </c>
      <c r="S35" s="12">
        <v>18.8</v>
      </c>
      <c r="T35" s="12">
        <v>22.4</v>
      </c>
      <c r="U35" s="12">
        <v>14</v>
      </c>
      <c r="V35" s="12">
        <v>16.2</v>
      </c>
      <c r="W35" s="12">
        <v>5</v>
      </c>
      <c r="X35" s="12">
        <v>9</v>
      </c>
      <c r="Y35" s="12">
        <v>22.6</v>
      </c>
      <c r="Z35" s="12">
        <v>29.8</v>
      </c>
      <c r="AA35" s="12">
        <v>428.6</v>
      </c>
      <c r="AB35" s="12">
        <v>446.4</v>
      </c>
      <c r="AC35" s="12">
        <v>3199.6</v>
      </c>
      <c r="AD35" s="12">
        <v>635.79999999999995</v>
      </c>
      <c r="AE35" s="12">
        <v>524</v>
      </c>
      <c r="AF35" s="12">
        <v>557</v>
      </c>
      <c r="AG35" s="12">
        <v>108.8</v>
      </c>
      <c r="AH35" s="12">
        <v>48.6</v>
      </c>
      <c r="AI35" s="12">
        <v>84</v>
      </c>
      <c r="AJ35" s="12">
        <v>88</v>
      </c>
      <c r="AK35" s="12">
        <v>10.6</v>
      </c>
      <c r="AL35" s="12">
        <v>24.8</v>
      </c>
      <c r="AM35" s="12">
        <v>4.5999999999999996</v>
      </c>
      <c r="AN35" s="12">
        <v>28.8</v>
      </c>
      <c r="AO35" s="12">
        <v>37.4</v>
      </c>
      <c r="AP35" s="12">
        <v>105.6</v>
      </c>
      <c r="AQ35" s="12">
        <v>92.2</v>
      </c>
      <c r="AR35" s="12">
        <v>68.400000000000006</v>
      </c>
      <c r="AS35" s="13">
        <v>7121.2</v>
      </c>
      <c r="AT35" s="14"/>
      <c r="AW35" s="15"/>
    </row>
    <row r="36" spans="1:49">
      <c r="A36" s="1" t="s">
        <v>31</v>
      </c>
      <c r="B36" s="12">
        <v>18.600000000000001</v>
      </c>
      <c r="C36" s="12">
        <v>41.4</v>
      </c>
      <c r="D36" s="12">
        <v>14.2</v>
      </c>
      <c r="E36" s="12">
        <v>13.8</v>
      </c>
      <c r="F36" s="12">
        <v>78</v>
      </c>
      <c r="G36" s="12">
        <v>16.399999999999999</v>
      </c>
      <c r="H36" s="12">
        <v>30.6</v>
      </c>
      <c r="I36" s="12">
        <v>30.4</v>
      </c>
      <c r="J36" s="12">
        <v>44</v>
      </c>
      <c r="K36" s="12">
        <v>25.4</v>
      </c>
      <c r="L36" s="12">
        <v>41.6</v>
      </c>
      <c r="M36" s="12">
        <v>27.4</v>
      </c>
      <c r="N36" s="12">
        <v>24</v>
      </c>
      <c r="O36" s="12">
        <v>25.2</v>
      </c>
      <c r="P36" s="12">
        <v>15.2</v>
      </c>
      <c r="Q36" s="12">
        <v>12.8</v>
      </c>
      <c r="R36" s="12">
        <v>16.399999999999999</v>
      </c>
      <c r="S36" s="12">
        <v>26.6</v>
      </c>
      <c r="T36" s="12">
        <v>27</v>
      </c>
      <c r="U36" s="12">
        <v>18.8</v>
      </c>
      <c r="V36" s="12">
        <v>24</v>
      </c>
      <c r="W36" s="12">
        <v>10.8</v>
      </c>
      <c r="X36" s="12">
        <v>8.6</v>
      </c>
      <c r="Y36" s="12">
        <v>20.399999999999999</v>
      </c>
      <c r="Z36" s="12">
        <v>20.399999999999999</v>
      </c>
      <c r="AA36" s="12">
        <v>187.6</v>
      </c>
      <c r="AB36" s="12">
        <v>211</v>
      </c>
      <c r="AC36" s="12">
        <v>1056.2</v>
      </c>
      <c r="AD36" s="12">
        <v>285.8</v>
      </c>
      <c r="AE36" s="12">
        <v>169.6</v>
      </c>
      <c r="AF36" s="12">
        <v>219.6</v>
      </c>
      <c r="AG36" s="12">
        <v>57.6</v>
      </c>
      <c r="AH36" s="12">
        <v>92</v>
      </c>
      <c r="AI36" s="12">
        <v>12</v>
      </c>
      <c r="AJ36" s="12">
        <v>44.2</v>
      </c>
      <c r="AK36" s="12">
        <v>8.8000000000000007</v>
      </c>
      <c r="AL36" s="12">
        <v>40.4</v>
      </c>
      <c r="AM36" s="12">
        <v>8.1999999999999993</v>
      </c>
      <c r="AN36" s="12">
        <v>31.4</v>
      </c>
      <c r="AO36" s="12">
        <v>32.6</v>
      </c>
      <c r="AP36" s="12">
        <v>89.6</v>
      </c>
      <c r="AQ36" s="12">
        <v>154</v>
      </c>
      <c r="AR36" s="12">
        <v>90.6</v>
      </c>
      <c r="AS36" s="13">
        <v>3423.2</v>
      </c>
      <c r="AT36" s="14"/>
      <c r="AW36" s="15"/>
    </row>
    <row r="37" spans="1:49">
      <c r="A37" s="1" t="s">
        <v>32</v>
      </c>
      <c r="B37" s="12">
        <v>6.6</v>
      </c>
      <c r="C37" s="12">
        <v>19.600000000000001</v>
      </c>
      <c r="D37" s="12">
        <v>3.6</v>
      </c>
      <c r="E37" s="12">
        <v>4.2</v>
      </c>
      <c r="F37" s="12">
        <v>9.1999999999999993</v>
      </c>
      <c r="G37" s="12">
        <v>5.4</v>
      </c>
      <c r="H37" s="12">
        <v>7.8</v>
      </c>
      <c r="I37" s="12">
        <v>9.6</v>
      </c>
      <c r="J37" s="12">
        <v>16.399999999999999</v>
      </c>
      <c r="K37" s="12">
        <v>6</v>
      </c>
      <c r="L37" s="12">
        <v>10.6</v>
      </c>
      <c r="M37" s="12">
        <v>7.6</v>
      </c>
      <c r="N37" s="12">
        <v>4.8</v>
      </c>
      <c r="O37" s="12">
        <v>7.8</v>
      </c>
      <c r="P37" s="12">
        <v>6.4</v>
      </c>
      <c r="Q37" s="12">
        <v>3.8</v>
      </c>
      <c r="R37" s="12">
        <v>9.4</v>
      </c>
      <c r="S37" s="12">
        <v>4.4000000000000004</v>
      </c>
      <c r="T37" s="12">
        <v>10.6</v>
      </c>
      <c r="U37" s="12">
        <v>7.8</v>
      </c>
      <c r="V37" s="12">
        <v>11.4</v>
      </c>
      <c r="W37" s="12">
        <v>1.8</v>
      </c>
      <c r="X37" s="12">
        <v>4.5999999999999996</v>
      </c>
      <c r="Y37" s="12">
        <v>3.2</v>
      </c>
      <c r="Z37" s="12">
        <v>5.2</v>
      </c>
      <c r="AA37" s="12">
        <v>84.4</v>
      </c>
      <c r="AB37" s="12">
        <v>97.8</v>
      </c>
      <c r="AC37" s="12">
        <v>414.4</v>
      </c>
      <c r="AD37" s="12">
        <v>149.6</v>
      </c>
      <c r="AE37" s="12">
        <v>85</v>
      </c>
      <c r="AF37" s="12">
        <v>110.8</v>
      </c>
      <c r="AG37" s="12">
        <v>45</v>
      </c>
      <c r="AH37" s="12">
        <v>95.6</v>
      </c>
      <c r="AI37" s="12">
        <v>46.2</v>
      </c>
      <c r="AJ37" s="12">
        <v>4.4000000000000004</v>
      </c>
      <c r="AK37" s="12">
        <v>2.4</v>
      </c>
      <c r="AL37" s="12">
        <v>16.399999999999999</v>
      </c>
      <c r="AM37" s="12">
        <v>2.4</v>
      </c>
      <c r="AN37" s="12">
        <v>16.8</v>
      </c>
      <c r="AO37" s="12">
        <v>11.8</v>
      </c>
      <c r="AP37" s="12">
        <v>43.2</v>
      </c>
      <c r="AQ37" s="12">
        <v>94.6</v>
      </c>
      <c r="AR37" s="12">
        <v>34</v>
      </c>
      <c r="AS37" s="13">
        <v>1542.6</v>
      </c>
      <c r="AT37" s="14"/>
      <c r="AW37" s="15"/>
    </row>
    <row r="38" spans="1:49">
      <c r="A38" s="1" t="s">
        <v>33</v>
      </c>
      <c r="B38" s="12">
        <v>7.8</v>
      </c>
      <c r="C38" s="12">
        <v>5</v>
      </c>
      <c r="D38" s="12">
        <v>5.8</v>
      </c>
      <c r="E38" s="12">
        <v>4.5999999999999996</v>
      </c>
      <c r="F38" s="12">
        <v>30.2</v>
      </c>
      <c r="G38" s="12">
        <v>8.8000000000000007</v>
      </c>
      <c r="H38" s="12">
        <v>8</v>
      </c>
      <c r="I38" s="12">
        <v>9.4</v>
      </c>
      <c r="J38" s="12">
        <v>15.6</v>
      </c>
      <c r="K38" s="12">
        <v>40.799999999999997</v>
      </c>
      <c r="L38" s="12">
        <v>37.200000000000003</v>
      </c>
      <c r="M38" s="12">
        <v>26.2</v>
      </c>
      <c r="N38" s="12">
        <v>29.4</v>
      </c>
      <c r="O38" s="12">
        <v>68.8</v>
      </c>
      <c r="P38" s="12">
        <v>18.8</v>
      </c>
      <c r="Q38" s="12">
        <v>17.2</v>
      </c>
      <c r="R38" s="12">
        <v>8.8000000000000007</v>
      </c>
      <c r="S38" s="12">
        <v>19.2</v>
      </c>
      <c r="T38" s="12">
        <v>2.4</v>
      </c>
      <c r="U38" s="12">
        <v>2.4</v>
      </c>
      <c r="V38" s="12">
        <v>3</v>
      </c>
      <c r="W38" s="12">
        <v>0.6</v>
      </c>
      <c r="X38" s="12">
        <v>0</v>
      </c>
      <c r="Y38" s="12">
        <v>4.2</v>
      </c>
      <c r="Z38" s="12">
        <v>4.4000000000000004</v>
      </c>
      <c r="AA38" s="12">
        <v>118.4</v>
      </c>
      <c r="AB38" s="12">
        <v>80.599999999999994</v>
      </c>
      <c r="AC38" s="12">
        <v>219.2</v>
      </c>
      <c r="AD38" s="12">
        <v>78.8</v>
      </c>
      <c r="AE38" s="12">
        <v>19.2</v>
      </c>
      <c r="AF38" s="12">
        <v>17.399999999999999</v>
      </c>
      <c r="AG38" s="12">
        <v>6.6</v>
      </c>
      <c r="AH38" s="12">
        <v>8</v>
      </c>
      <c r="AI38" s="12">
        <v>9.4</v>
      </c>
      <c r="AJ38" s="12">
        <v>1.2</v>
      </c>
      <c r="AK38" s="12">
        <v>3.8</v>
      </c>
      <c r="AL38" s="12">
        <v>93</v>
      </c>
      <c r="AM38" s="12">
        <v>0.6</v>
      </c>
      <c r="AN38" s="12">
        <v>3.6</v>
      </c>
      <c r="AO38" s="12">
        <v>3.2</v>
      </c>
      <c r="AP38" s="12">
        <v>3.4</v>
      </c>
      <c r="AQ38" s="12">
        <v>15.8</v>
      </c>
      <c r="AR38" s="12">
        <v>3</v>
      </c>
      <c r="AS38" s="13">
        <v>1063.8</v>
      </c>
      <c r="AT38" s="14"/>
      <c r="AW38" s="15"/>
    </row>
    <row r="39" spans="1:49">
      <c r="A39" s="1" t="s">
        <v>34</v>
      </c>
      <c r="B39" s="12">
        <v>13.4</v>
      </c>
      <c r="C39" s="12">
        <v>17.600000000000001</v>
      </c>
      <c r="D39" s="12">
        <v>13.8</v>
      </c>
      <c r="E39" s="12">
        <v>7.4</v>
      </c>
      <c r="F39" s="12">
        <v>73</v>
      </c>
      <c r="G39" s="12">
        <v>14.8</v>
      </c>
      <c r="H39" s="12">
        <v>28.8</v>
      </c>
      <c r="I39" s="12">
        <v>22.8</v>
      </c>
      <c r="J39" s="12">
        <v>41.6</v>
      </c>
      <c r="K39" s="12">
        <v>63.8</v>
      </c>
      <c r="L39" s="12">
        <v>79.2</v>
      </c>
      <c r="M39" s="12">
        <v>93.8</v>
      </c>
      <c r="N39" s="12">
        <v>47.2</v>
      </c>
      <c r="O39" s="12">
        <v>155.6</v>
      </c>
      <c r="P39" s="12">
        <v>47.6</v>
      </c>
      <c r="Q39" s="12">
        <v>30.6</v>
      </c>
      <c r="R39" s="12">
        <v>27</v>
      </c>
      <c r="S39" s="12">
        <v>45.2</v>
      </c>
      <c r="T39" s="12">
        <v>11</v>
      </c>
      <c r="U39" s="12">
        <v>4</v>
      </c>
      <c r="V39" s="12">
        <v>5.6</v>
      </c>
      <c r="W39" s="12">
        <v>0.8</v>
      </c>
      <c r="X39" s="12">
        <v>1.6</v>
      </c>
      <c r="Y39" s="12">
        <v>7.6</v>
      </c>
      <c r="Z39" s="12">
        <v>18.2</v>
      </c>
      <c r="AA39" s="12">
        <v>539.20000000000005</v>
      </c>
      <c r="AB39" s="12">
        <v>234.6</v>
      </c>
      <c r="AC39" s="12">
        <v>823</v>
      </c>
      <c r="AD39" s="12">
        <v>231.6</v>
      </c>
      <c r="AE39" s="12">
        <v>53.8</v>
      </c>
      <c r="AF39" s="12">
        <v>38.200000000000003</v>
      </c>
      <c r="AG39" s="12">
        <v>26.6</v>
      </c>
      <c r="AH39" s="12">
        <v>26.6</v>
      </c>
      <c r="AI39" s="12">
        <v>50.6</v>
      </c>
      <c r="AJ39" s="12">
        <v>14.4</v>
      </c>
      <c r="AK39" s="12">
        <v>100.4</v>
      </c>
      <c r="AL39" s="12">
        <v>12.4</v>
      </c>
      <c r="AM39" s="12">
        <v>1.6</v>
      </c>
      <c r="AN39" s="12">
        <v>9</v>
      </c>
      <c r="AO39" s="12">
        <v>8.8000000000000007</v>
      </c>
      <c r="AP39" s="12">
        <v>9.8000000000000007</v>
      </c>
      <c r="AQ39" s="12">
        <v>107.2</v>
      </c>
      <c r="AR39" s="12">
        <v>18.600000000000001</v>
      </c>
      <c r="AS39" s="13">
        <v>3178.4</v>
      </c>
      <c r="AT39" s="14"/>
      <c r="AW39" s="15"/>
    </row>
    <row r="40" spans="1:49">
      <c r="A40" s="1" t="s">
        <v>35</v>
      </c>
      <c r="B40" s="12">
        <v>2.4</v>
      </c>
      <c r="C40" s="12">
        <v>2.4</v>
      </c>
      <c r="D40" s="12">
        <v>1.2</v>
      </c>
      <c r="E40" s="12">
        <v>2</v>
      </c>
      <c r="F40" s="12">
        <v>11</v>
      </c>
      <c r="G40" s="12">
        <v>2.2000000000000002</v>
      </c>
      <c r="H40" s="12">
        <v>8.1999999999999993</v>
      </c>
      <c r="I40" s="12">
        <v>6</v>
      </c>
      <c r="J40" s="12">
        <v>9</v>
      </c>
      <c r="K40" s="12">
        <v>2.8</v>
      </c>
      <c r="L40" s="12">
        <v>5.8</v>
      </c>
      <c r="M40" s="12">
        <v>12.4</v>
      </c>
      <c r="N40" s="12">
        <v>2.4</v>
      </c>
      <c r="O40" s="12">
        <v>3</v>
      </c>
      <c r="P40" s="12">
        <v>4.8</v>
      </c>
      <c r="Q40" s="12">
        <v>2.2000000000000002</v>
      </c>
      <c r="R40" s="12">
        <v>1.8</v>
      </c>
      <c r="S40" s="12">
        <v>2.8</v>
      </c>
      <c r="T40" s="12">
        <v>28.4</v>
      </c>
      <c r="U40" s="12">
        <v>9.6</v>
      </c>
      <c r="V40" s="12">
        <v>25.8</v>
      </c>
      <c r="W40" s="12">
        <v>4</v>
      </c>
      <c r="X40" s="12">
        <v>2.8</v>
      </c>
      <c r="Y40" s="12">
        <v>8.8000000000000007</v>
      </c>
      <c r="Z40" s="12">
        <v>4.8</v>
      </c>
      <c r="AA40" s="12">
        <v>75.8</v>
      </c>
      <c r="AB40" s="12">
        <v>43</v>
      </c>
      <c r="AC40" s="12">
        <v>109.4</v>
      </c>
      <c r="AD40" s="12">
        <v>33</v>
      </c>
      <c r="AE40" s="12">
        <v>7.8</v>
      </c>
      <c r="AF40" s="12">
        <v>13.4</v>
      </c>
      <c r="AG40" s="12">
        <v>5.2</v>
      </c>
      <c r="AH40" s="12">
        <v>5</v>
      </c>
      <c r="AI40" s="12">
        <v>5.8</v>
      </c>
      <c r="AJ40" s="12">
        <v>3.4</v>
      </c>
      <c r="AK40" s="12">
        <v>0.8</v>
      </c>
      <c r="AL40" s="12">
        <v>1</v>
      </c>
      <c r="AM40" s="12">
        <v>2.6</v>
      </c>
      <c r="AN40" s="12">
        <v>29.6</v>
      </c>
      <c r="AO40" s="12">
        <v>2.6</v>
      </c>
      <c r="AP40" s="12">
        <v>3.6</v>
      </c>
      <c r="AQ40" s="12">
        <v>14.2</v>
      </c>
      <c r="AR40" s="12">
        <v>2.8</v>
      </c>
      <c r="AS40" s="13">
        <v>525.6</v>
      </c>
      <c r="AT40" s="14"/>
      <c r="AW40" s="15"/>
    </row>
    <row r="41" spans="1:49">
      <c r="A41" s="1" t="s">
        <v>36</v>
      </c>
      <c r="B41" s="12">
        <v>33.6</v>
      </c>
      <c r="C41" s="12">
        <v>38.200000000000003</v>
      </c>
      <c r="D41" s="12">
        <v>8</v>
      </c>
      <c r="E41" s="12">
        <v>10.4</v>
      </c>
      <c r="F41" s="12">
        <v>33.6</v>
      </c>
      <c r="G41" s="12">
        <v>20.2</v>
      </c>
      <c r="H41" s="12">
        <v>80</v>
      </c>
      <c r="I41" s="12">
        <v>34</v>
      </c>
      <c r="J41" s="12">
        <v>76</v>
      </c>
      <c r="K41" s="12">
        <v>10.8</v>
      </c>
      <c r="L41" s="12">
        <v>49</v>
      </c>
      <c r="M41" s="12">
        <v>62.2</v>
      </c>
      <c r="N41" s="12">
        <v>15.2</v>
      </c>
      <c r="O41" s="12">
        <v>26.4</v>
      </c>
      <c r="P41" s="12">
        <v>22.6</v>
      </c>
      <c r="Q41" s="12">
        <v>8.8000000000000007</v>
      </c>
      <c r="R41" s="12">
        <v>11</v>
      </c>
      <c r="S41" s="12">
        <v>22.4</v>
      </c>
      <c r="T41" s="12">
        <v>226.8</v>
      </c>
      <c r="U41" s="12">
        <v>75.599999999999994</v>
      </c>
      <c r="V41" s="12">
        <v>90.2</v>
      </c>
      <c r="W41" s="12">
        <v>20</v>
      </c>
      <c r="X41" s="12">
        <v>9.8000000000000007</v>
      </c>
      <c r="Y41" s="12">
        <v>24.2</v>
      </c>
      <c r="Z41" s="12">
        <v>22.8</v>
      </c>
      <c r="AA41" s="12">
        <v>201.6</v>
      </c>
      <c r="AB41" s="12">
        <v>104.6</v>
      </c>
      <c r="AC41" s="12">
        <v>341.2</v>
      </c>
      <c r="AD41" s="12">
        <v>108.2</v>
      </c>
      <c r="AE41" s="12">
        <v>46.8</v>
      </c>
      <c r="AF41" s="12">
        <v>72</v>
      </c>
      <c r="AG41" s="12">
        <v>24.6</v>
      </c>
      <c r="AH41" s="12">
        <v>45.2</v>
      </c>
      <c r="AI41" s="12">
        <v>38.4</v>
      </c>
      <c r="AJ41" s="12">
        <v>14.6</v>
      </c>
      <c r="AK41" s="12">
        <v>5</v>
      </c>
      <c r="AL41" s="12">
        <v>9</v>
      </c>
      <c r="AM41" s="12">
        <v>32.6</v>
      </c>
      <c r="AN41" s="12">
        <v>11.2</v>
      </c>
      <c r="AO41" s="12">
        <v>15</v>
      </c>
      <c r="AP41" s="12">
        <v>13.6</v>
      </c>
      <c r="AQ41" s="12">
        <v>55</v>
      </c>
      <c r="AR41" s="12">
        <v>22.8</v>
      </c>
      <c r="AS41" s="13">
        <v>2193.1999999999998</v>
      </c>
      <c r="AT41" s="14"/>
      <c r="AW41" s="15"/>
    </row>
    <row r="42" spans="1:49">
      <c r="A42" s="1" t="s">
        <v>53</v>
      </c>
      <c r="B42" s="12">
        <v>4.8</v>
      </c>
      <c r="C42" s="12">
        <v>7.4</v>
      </c>
      <c r="D42" s="12">
        <v>2.8</v>
      </c>
      <c r="E42" s="12">
        <v>2.6</v>
      </c>
      <c r="F42" s="12">
        <v>11.2</v>
      </c>
      <c r="G42" s="12">
        <v>2.4</v>
      </c>
      <c r="H42" s="12">
        <v>4.4000000000000004</v>
      </c>
      <c r="I42" s="12">
        <v>5.8</v>
      </c>
      <c r="J42" s="12">
        <v>12.2</v>
      </c>
      <c r="K42" s="12">
        <v>5.8</v>
      </c>
      <c r="L42" s="12">
        <v>8</v>
      </c>
      <c r="M42" s="12">
        <v>8.1999999999999993</v>
      </c>
      <c r="N42" s="12">
        <v>5.4</v>
      </c>
      <c r="O42" s="12">
        <v>5.2</v>
      </c>
      <c r="P42" s="12">
        <v>4</v>
      </c>
      <c r="Q42" s="12">
        <v>2.2000000000000002</v>
      </c>
      <c r="R42" s="12">
        <v>5.4</v>
      </c>
      <c r="S42" s="12">
        <v>6.4</v>
      </c>
      <c r="T42" s="12">
        <v>11.4</v>
      </c>
      <c r="U42" s="12">
        <v>4.5999999999999996</v>
      </c>
      <c r="V42" s="12">
        <v>6.4</v>
      </c>
      <c r="W42" s="12">
        <v>3</v>
      </c>
      <c r="X42" s="12">
        <v>2.2000000000000002</v>
      </c>
      <c r="Y42" s="12">
        <v>4.2</v>
      </c>
      <c r="Z42" s="12">
        <v>4.5999999999999996</v>
      </c>
      <c r="AA42" s="12">
        <v>73.2</v>
      </c>
      <c r="AB42" s="12">
        <v>66.2</v>
      </c>
      <c r="AC42" s="12">
        <v>304.60000000000002</v>
      </c>
      <c r="AD42" s="12">
        <v>79.599999999999994</v>
      </c>
      <c r="AE42" s="12">
        <v>51</v>
      </c>
      <c r="AF42" s="12">
        <v>63.6</v>
      </c>
      <c r="AG42" s="12">
        <v>27.2</v>
      </c>
      <c r="AH42" s="12">
        <v>40.6</v>
      </c>
      <c r="AI42" s="12">
        <v>37.4</v>
      </c>
      <c r="AJ42" s="12">
        <v>16.399999999999999</v>
      </c>
      <c r="AK42" s="12">
        <v>2.6</v>
      </c>
      <c r="AL42" s="12">
        <v>8</v>
      </c>
      <c r="AM42" s="12">
        <v>3</v>
      </c>
      <c r="AN42" s="12">
        <v>13</v>
      </c>
      <c r="AO42" s="12">
        <v>4.4000000000000004</v>
      </c>
      <c r="AP42" s="12">
        <v>27.6</v>
      </c>
      <c r="AQ42" s="12">
        <v>28.4</v>
      </c>
      <c r="AR42" s="12">
        <v>16.600000000000001</v>
      </c>
      <c r="AS42" s="13">
        <v>1004</v>
      </c>
      <c r="AT42" s="14"/>
      <c r="AW42" s="15"/>
    </row>
    <row r="43" spans="1:49">
      <c r="A43" s="1" t="s">
        <v>54</v>
      </c>
      <c r="B43" s="12">
        <v>9.4</v>
      </c>
      <c r="C43" s="12">
        <v>15.4</v>
      </c>
      <c r="D43" s="12">
        <v>2.8</v>
      </c>
      <c r="E43" s="12">
        <v>4.2</v>
      </c>
      <c r="F43" s="12">
        <v>15.6</v>
      </c>
      <c r="G43" s="12">
        <v>4</v>
      </c>
      <c r="H43" s="12">
        <v>9.8000000000000007</v>
      </c>
      <c r="I43" s="12">
        <v>9.1999999999999993</v>
      </c>
      <c r="J43" s="12">
        <v>14.2</v>
      </c>
      <c r="K43" s="12">
        <v>5.8</v>
      </c>
      <c r="L43" s="12">
        <v>13.8</v>
      </c>
      <c r="M43" s="12">
        <v>8</v>
      </c>
      <c r="N43" s="12">
        <v>5.8</v>
      </c>
      <c r="O43" s="12">
        <v>9</v>
      </c>
      <c r="P43" s="12">
        <v>7.6</v>
      </c>
      <c r="Q43" s="12">
        <v>3.8</v>
      </c>
      <c r="R43" s="12">
        <v>3.8</v>
      </c>
      <c r="S43" s="12">
        <v>7.8</v>
      </c>
      <c r="T43" s="12">
        <v>8.4</v>
      </c>
      <c r="U43" s="12">
        <v>5.4</v>
      </c>
      <c r="V43" s="12">
        <v>6.2</v>
      </c>
      <c r="W43" s="12">
        <v>2</v>
      </c>
      <c r="X43" s="12">
        <v>1.8</v>
      </c>
      <c r="Y43" s="12">
        <v>4.8</v>
      </c>
      <c r="Z43" s="12">
        <v>6.6</v>
      </c>
      <c r="AA43" s="12">
        <v>66.8</v>
      </c>
      <c r="AB43" s="12">
        <v>57.4</v>
      </c>
      <c r="AC43" s="12">
        <v>287</v>
      </c>
      <c r="AD43" s="12">
        <v>147.80000000000001</v>
      </c>
      <c r="AE43" s="12">
        <v>74.599999999999994</v>
      </c>
      <c r="AF43" s="12">
        <v>132.19999999999999</v>
      </c>
      <c r="AG43" s="12">
        <v>48.4</v>
      </c>
      <c r="AH43" s="12">
        <v>115.8</v>
      </c>
      <c r="AI43" s="12">
        <v>94.2</v>
      </c>
      <c r="AJ43" s="12">
        <v>46.4</v>
      </c>
      <c r="AK43" s="12">
        <v>3.2</v>
      </c>
      <c r="AL43" s="12">
        <v>10</v>
      </c>
      <c r="AM43" s="12">
        <v>3</v>
      </c>
      <c r="AN43" s="12">
        <v>11.6</v>
      </c>
      <c r="AO43" s="12">
        <v>34.200000000000003</v>
      </c>
      <c r="AP43" s="12">
        <v>7</v>
      </c>
      <c r="AQ43" s="12">
        <v>49</v>
      </c>
      <c r="AR43" s="12">
        <v>32.6</v>
      </c>
      <c r="AS43" s="13">
        <v>1406.4</v>
      </c>
      <c r="AT43" s="14"/>
      <c r="AW43" s="15"/>
    </row>
    <row r="44" spans="1:49">
      <c r="A44" s="1" t="s">
        <v>55</v>
      </c>
      <c r="B44" s="12">
        <v>19.2</v>
      </c>
      <c r="C44" s="12">
        <v>41.4</v>
      </c>
      <c r="D44" s="12">
        <v>29.8</v>
      </c>
      <c r="E44" s="12">
        <v>37</v>
      </c>
      <c r="F44" s="12">
        <v>84.4</v>
      </c>
      <c r="G44" s="12">
        <v>26.2</v>
      </c>
      <c r="H44" s="12">
        <v>49.2</v>
      </c>
      <c r="I44" s="12">
        <v>22.8</v>
      </c>
      <c r="J44" s="12">
        <v>35</v>
      </c>
      <c r="K44" s="12">
        <v>12.6</v>
      </c>
      <c r="L44" s="12">
        <v>22.2</v>
      </c>
      <c r="M44" s="12">
        <v>21</v>
      </c>
      <c r="N44" s="12">
        <v>12.6</v>
      </c>
      <c r="O44" s="12">
        <v>12.6</v>
      </c>
      <c r="P44" s="12">
        <v>8</v>
      </c>
      <c r="Q44" s="12">
        <v>3</v>
      </c>
      <c r="R44" s="12">
        <v>10.199999999999999</v>
      </c>
      <c r="S44" s="12">
        <v>21.4</v>
      </c>
      <c r="T44" s="12">
        <v>39</v>
      </c>
      <c r="U44" s="12">
        <v>54.4</v>
      </c>
      <c r="V44" s="12">
        <v>65.8</v>
      </c>
      <c r="W44" s="12">
        <v>35</v>
      </c>
      <c r="X44" s="12">
        <v>26.6</v>
      </c>
      <c r="Y44" s="12">
        <v>55</v>
      </c>
      <c r="Z44" s="12">
        <v>30.8</v>
      </c>
      <c r="AA44" s="12">
        <v>178.4</v>
      </c>
      <c r="AB44" s="12">
        <v>142.4</v>
      </c>
      <c r="AC44" s="12">
        <v>728</v>
      </c>
      <c r="AD44" s="12">
        <v>315.8</v>
      </c>
      <c r="AE44" s="12">
        <v>96.6</v>
      </c>
      <c r="AF44" s="12">
        <v>108.4</v>
      </c>
      <c r="AG44" s="12">
        <v>56</v>
      </c>
      <c r="AH44" s="12">
        <v>85.8</v>
      </c>
      <c r="AI44" s="12">
        <v>113</v>
      </c>
      <c r="AJ44" s="12">
        <v>65.400000000000006</v>
      </c>
      <c r="AK44" s="12">
        <v>9</v>
      </c>
      <c r="AL44" s="12">
        <v>62.8</v>
      </c>
      <c r="AM44" s="12">
        <v>12.2</v>
      </c>
      <c r="AN44" s="12">
        <v>43.4</v>
      </c>
      <c r="AO44" s="12">
        <v>21.4</v>
      </c>
      <c r="AP44" s="12">
        <v>48.2</v>
      </c>
      <c r="AQ44" s="12">
        <v>12.6</v>
      </c>
      <c r="AR44" s="12">
        <v>185.8</v>
      </c>
      <c r="AS44" s="13">
        <v>3060.4</v>
      </c>
      <c r="AT44" s="14"/>
      <c r="AW44" s="15"/>
    </row>
    <row r="45" spans="1:49">
      <c r="A45" s="1" t="s">
        <v>56</v>
      </c>
      <c r="B45" s="12">
        <v>9.1999999999999993</v>
      </c>
      <c r="C45" s="12">
        <v>17</v>
      </c>
      <c r="D45" s="12">
        <v>10.8</v>
      </c>
      <c r="E45" s="12">
        <v>12.8</v>
      </c>
      <c r="F45" s="12">
        <v>72.599999999999994</v>
      </c>
      <c r="G45" s="12">
        <v>14.6</v>
      </c>
      <c r="H45" s="12">
        <v>13</v>
      </c>
      <c r="I45" s="12">
        <v>10</v>
      </c>
      <c r="J45" s="12">
        <v>18.399999999999999</v>
      </c>
      <c r="K45" s="12">
        <v>15.4</v>
      </c>
      <c r="L45" s="12">
        <v>17.600000000000001</v>
      </c>
      <c r="M45" s="12">
        <v>11.8</v>
      </c>
      <c r="N45" s="12">
        <v>8.6</v>
      </c>
      <c r="O45" s="12">
        <v>6.8</v>
      </c>
      <c r="P45" s="12">
        <v>3.4</v>
      </c>
      <c r="Q45" s="12">
        <v>1.4</v>
      </c>
      <c r="R45" s="12">
        <v>4.8</v>
      </c>
      <c r="S45" s="12">
        <v>4.2</v>
      </c>
      <c r="T45" s="12">
        <v>9.1999999999999993</v>
      </c>
      <c r="U45" s="12">
        <v>11.6</v>
      </c>
      <c r="V45" s="12">
        <v>14.8</v>
      </c>
      <c r="W45" s="12">
        <v>8</v>
      </c>
      <c r="X45" s="12">
        <v>6</v>
      </c>
      <c r="Y45" s="12">
        <v>13.4</v>
      </c>
      <c r="Z45" s="12">
        <v>10.4</v>
      </c>
      <c r="AA45" s="12">
        <v>135.4</v>
      </c>
      <c r="AB45" s="12">
        <v>113.8</v>
      </c>
      <c r="AC45" s="12">
        <v>621.79999999999995</v>
      </c>
      <c r="AD45" s="12">
        <v>233.2</v>
      </c>
      <c r="AE45" s="12">
        <v>94.2</v>
      </c>
      <c r="AF45" s="12">
        <v>109.4</v>
      </c>
      <c r="AG45" s="12">
        <v>46</v>
      </c>
      <c r="AH45" s="12">
        <v>79.400000000000006</v>
      </c>
      <c r="AI45" s="12">
        <v>85.6</v>
      </c>
      <c r="AJ45" s="12">
        <v>31.8</v>
      </c>
      <c r="AK45" s="12">
        <v>3.2</v>
      </c>
      <c r="AL45" s="12">
        <v>17.600000000000001</v>
      </c>
      <c r="AM45" s="12">
        <v>2</v>
      </c>
      <c r="AN45" s="12">
        <v>12.2</v>
      </c>
      <c r="AO45" s="12">
        <v>18.600000000000001</v>
      </c>
      <c r="AP45" s="12">
        <v>35.799999999999997</v>
      </c>
      <c r="AQ45" s="12">
        <v>278.60000000000002</v>
      </c>
      <c r="AR45" s="12">
        <v>8.8000000000000007</v>
      </c>
      <c r="AS45" s="13">
        <v>2253.1999999999998</v>
      </c>
      <c r="AT45" s="14"/>
      <c r="AW45" s="15"/>
    </row>
    <row r="46" spans="1:49">
      <c r="A46" s="11" t="s">
        <v>49</v>
      </c>
      <c r="B46" s="14">
        <v>1765</v>
      </c>
      <c r="C46" s="14">
        <v>3124.2</v>
      </c>
      <c r="D46" s="14">
        <v>2063.1999999999998</v>
      </c>
      <c r="E46" s="14">
        <v>2092.8000000000002</v>
      </c>
      <c r="F46" s="14">
        <v>6323</v>
      </c>
      <c r="G46" s="14">
        <v>2550.1999999999998</v>
      </c>
      <c r="H46" s="14">
        <v>3890</v>
      </c>
      <c r="I46" s="14">
        <v>2579.1999999999998</v>
      </c>
      <c r="J46" s="14">
        <v>3872.8</v>
      </c>
      <c r="K46" s="14">
        <v>2391</v>
      </c>
      <c r="L46" s="14">
        <v>3930.8</v>
      </c>
      <c r="M46" s="14">
        <v>2779</v>
      </c>
      <c r="N46" s="14">
        <v>2088.8000000000002</v>
      </c>
      <c r="O46" s="14">
        <v>2810.4</v>
      </c>
      <c r="P46" s="14">
        <v>1843.8</v>
      </c>
      <c r="Q46" s="14">
        <v>1129.4000000000001</v>
      </c>
      <c r="R46" s="14">
        <v>1352.2</v>
      </c>
      <c r="S46" s="14">
        <v>2505.6</v>
      </c>
      <c r="T46" s="14">
        <v>2017.8</v>
      </c>
      <c r="U46" s="14">
        <v>1650.2</v>
      </c>
      <c r="V46" s="14">
        <v>2401.1999999999998</v>
      </c>
      <c r="W46" s="14">
        <v>1231.5999999999999</v>
      </c>
      <c r="X46" s="14">
        <v>1010</v>
      </c>
      <c r="Y46" s="14">
        <v>2707.2</v>
      </c>
      <c r="Z46" s="14">
        <v>2826.4</v>
      </c>
      <c r="AA46" s="14">
        <v>8521.6</v>
      </c>
      <c r="AB46" s="14">
        <v>6523.4</v>
      </c>
      <c r="AC46" s="14">
        <v>24815.8</v>
      </c>
      <c r="AD46" s="14">
        <v>9700.6</v>
      </c>
      <c r="AE46" s="14">
        <v>7041.8</v>
      </c>
      <c r="AF46" s="14">
        <v>7796.6</v>
      </c>
      <c r="AG46" s="14">
        <v>3935.2</v>
      </c>
      <c r="AH46" s="14">
        <v>7505.2</v>
      </c>
      <c r="AI46" s="14">
        <v>3470.8</v>
      </c>
      <c r="AJ46" s="14">
        <v>1440.8</v>
      </c>
      <c r="AK46" s="14">
        <v>1075.8</v>
      </c>
      <c r="AL46" s="14">
        <v>3206.6</v>
      </c>
      <c r="AM46" s="14">
        <v>546.20000000000005</v>
      </c>
      <c r="AN46" s="14">
        <v>2044</v>
      </c>
      <c r="AO46" s="14">
        <v>1012.6</v>
      </c>
      <c r="AP46" s="14">
        <v>1361.8</v>
      </c>
      <c r="AQ46" s="14">
        <v>4072.8</v>
      </c>
      <c r="AR46" s="14">
        <v>2264.1999999999998</v>
      </c>
      <c r="AS46" s="14">
        <v>159271.6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2" sqref="D2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60</v>
      </c>
      <c r="G1" s="19">
        <f>'Weekday OD'!G1</f>
        <v>39814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5.5</v>
      </c>
      <c r="C3" s="12">
        <v>50.25</v>
      </c>
      <c r="D3" s="12">
        <v>53.5</v>
      </c>
      <c r="E3" s="12">
        <v>31</v>
      </c>
      <c r="F3" s="12">
        <v>119.25</v>
      </c>
      <c r="G3" s="12">
        <v>63</v>
      </c>
      <c r="H3" s="12">
        <v>58.25</v>
      </c>
      <c r="I3" s="12">
        <v>23</v>
      </c>
      <c r="J3" s="12">
        <v>43</v>
      </c>
      <c r="K3" s="12">
        <v>19.5</v>
      </c>
      <c r="L3" s="12">
        <v>62.75</v>
      </c>
      <c r="M3" s="12">
        <v>43.25</v>
      </c>
      <c r="N3" s="12">
        <v>15</v>
      </c>
      <c r="O3" s="12">
        <v>18.5</v>
      </c>
      <c r="P3" s="12">
        <v>13.5</v>
      </c>
      <c r="Q3" s="12">
        <v>8.5</v>
      </c>
      <c r="R3" s="12">
        <v>8</v>
      </c>
      <c r="S3" s="12">
        <v>14.75</v>
      </c>
      <c r="T3" s="12">
        <v>12.25</v>
      </c>
      <c r="U3" s="12">
        <v>4.75</v>
      </c>
      <c r="V3" s="12">
        <v>6.75</v>
      </c>
      <c r="W3" s="12">
        <v>3.75</v>
      </c>
      <c r="X3" s="12">
        <v>2.5</v>
      </c>
      <c r="Y3" s="12">
        <v>9.5</v>
      </c>
      <c r="Z3" s="12">
        <v>13.75</v>
      </c>
      <c r="AA3" s="12">
        <v>49.5</v>
      </c>
      <c r="AB3" s="12">
        <v>38.25</v>
      </c>
      <c r="AC3" s="12">
        <v>141.25</v>
      </c>
      <c r="AD3" s="12">
        <v>77</v>
      </c>
      <c r="AE3" s="12">
        <v>44</v>
      </c>
      <c r="AF3" s="12">
        <v>57.75</v>
      </c>
      <c r="AG3" s="12">
        <v>10.5</v>
      </c>
      <c r="AH3" s="12">
        <v>18.5</v>
      </c>
      <c r="AI3" s="12">
        <v>21.25</v>
      </c>
      <c r="AJ3" s="12">
        <v>5.5</v>
      </c>
      <c r="AK3" s="12">
        <v>1</v>
      </c>
      <c r="AL3" s="12">
        <v>6.5</v>
      </c>
      <c r="AM3" s="12">
        <v>0.75</v>
      </c>
      <c r="AN3" s="12">
        <v>20</v>
      </c>
      <c r="AO3" s="12">
        <v>5</v>
      </c>
      <c r="AP3" s="12">
        <v>5.25</v>
      </c>
      <c r="AQ3" s="12">
        <v>24</v>
      </c>
      <c r="AR3" s="12">
        <v>6.75</v>
      </c>
      <c r="AS3" s="13">
        <v>1236.5</v>
      </c>
      <c r="AT3" s="14"/>
      <c r="AV3" s="9" t="s">
        <v>38</v>
      </c>
      <c r="AW3" s="12">
        <f>SUM(B3:Z27,AK3:AN27,B38:Z41,AK38:AN41)</f>
        <v>26073.75</v>
      </c>
      <c r="AY3" s="9" t="s">
        <v>39</v>
      </c>
      <c r="AZ3" s="15">
        <f>SUM(AW12:AW18,AX12:BC12)</f>
        <v>64156.5</v>
      </c>
      <c r="BA3" s="16">
        <f>AZ3/BD$19</f>
        <v>0.57878557558070043</v>
      </c>
    </row>
    <row r="4" spans="1:56">
      <c r="A4" s="1" t="s">
        <v>3</v>
      </c>
      <c r="B4" s="12">
        <v>55</v>
      </c>
      <c r="C4" s="12">
        <v>5.25</v>
      </c>
      <c r="D4" s="12">
        <v>50.75</v>
      </c>
      <c r="E4" s="12">
        <v>39.25</v>
      </c>
      <c r="F4" s="12">
        <v>231.75</v>
      </c>
      <c r="G4" s="12">
        <v>90.25</v>
      </c>
      <c r="H4" s="12">
        <v>80.75</v>
      </c>
      <c r="I4" s="12">
        <v>35.5</v>
      </c>
      <c r="J4" s="12">
        <v>89</v>
      </c>
      <c r="K4" s="12">
        <v>33.25</v>
      </c>
      <c r="L4" s="12">
        <v>57</v>
      </c>
      <c r="M4" s="12">
        <v>96.5</v>
      </c>
      <c r="N4" s="12">
        <v>18.75</v>
      </c>
      <c r="O4" s="12">
        <v>32.5</v>
      </c>
      <c r="P4" s="12">
        <v>29.25</v>
      </c>
      <c r="Q4" s="12">
        <v>10.75</v>
      </c>
      <c r="R4" s="12">
        <v>17.5</v>
      </c>
      <c r="S4" s="12">
        <v>31.25</v>
      </c>
      <c r="T4" s="12">
        <v>18.25</v>
      </c>
      <c r="U4" s="12">
        <v>7.5</v>
      </c>
      <c r="V4" s="12">
        <v>14.75</v>
      </c>
      <c r="W4" s="12">
        <v>2.25</v>
      </c>
      <c r="X4" s="12">
        <v>3</v>
      </c>
      <c r="Y4" s="12">
        <v>13.25</v>
      </c>
      <c r="Z4" s="12">
        <v>21.5</v>
      </c>
      <c r="AA4" s="12">
        <v>123.5</v>
      </c>
      <c r="AB4" s="12">
        <v>98.5</v>
      </c>
      <c r="AC4" s="12">
        <v>332.25</v>
      </c>
      <c r="AD4" s="12">
        <v>127</v>
      </c>
      <c r="AE4" s="12">
        <v>52</v>
      </c>
      <c r="AF4" s="12">
        <v>59</v>
      </c>
      <c r="AG4" s="12">
        <v>20.25</v>
      </c>
      <c r="AH4" s="12">
        <v>34.25</v>
      </c>
      <c r="AI4" s="12">
        <v>31.5</v>
      </c>
      <c r="AJ4" s="12">
        <v>17.75</v>
      </c>
      <c r="AK4" s="12">
        <v>9</v>
      </c>
      <c r="AL4" s="12">
        <v>17.5</v>
      </c>
      <c r="AM4" s="12">
        <v>2.75</v>
      </c>
      <c r="AN4" s="12">
        <v>23.5</v>
      </c>
      <c r="AO4" s="12">
        <v>11.25</v>
      </c>
      <c r="AP4" s="12">
        <v>11</v>
      </c>
      <c r="AQ4" s="12">
        <v>61.25</v>
      </c>
      <c r="AR4" s="12">
        <v>11.25</v>
      </c>
      <c r="AS4" s="13">
        <v>2128.25</v>
      </c>
      <c r="AT4" s="14"/>
      <c r="AV4" s="9" t="s">
        <v>40</v>
      </c>
      <c r="AW4" s="12">
        <f>SUM(AA28:AJ37, AA42:AJ45, AO28:AR37, AO42:AR45)</f>
        <v>38812</v>
      </c>
      <c r="AY4" s="9" t="s">
        <v>41</v>
      </c>
      <c r="AZ4" s="15">
        <f>SUM(AX13:BB18)</f>
        <v>41986</v>
      </c>
      <c r="BA4" s="16">
        <f>AZ4/BD$19</f>
        <v>0.37877520089673355</v>
      </c>
    </row>
    <row r="5" spans="1:56">
      <c r="A5" s="1" t="s">
        <v>4</v>
      </c>
      <c r="B5" s="12">
        <v>64</v>
      </c>
      <c r="C5" s="12">
        <v>43.75</v>
      </c>
      <c r="D5" s="12">
        <v>4.25</v>
      </c>
      <c r="E5" s="12">
        <v>38.75</v>
      </c>
      <c r="F5" s="12">
        <v>238.25</v>
      </c>
      <c r="G5" s="12">
        <v>54.25</v>
      </c>
      <c r="H5" s="12">
        <v>51.25</v>
      </c>
      <c r="I5" s="12">
        <v>29.5</v>
      </c>
      <c r="J5" s="12">
        <v>52.25</v>
      </c>
      <c r="K5" s="12">
        <v>25.5</v>
      </c>
      <c r="L5" s="12">
        <v>27</v>
      </c>
      <c r="M5" s="12">
        <v>53.5</v>
      </c>
      <c r="N5" s="12">
        <v>7.25</v>
      </c>
      <c r="O5" s="12">
        <v>10.75</v>
      </c>
      <c r="P5" s="12">
        <v>6</v>
      </c>
      <c r="Q5" s="12">
        <v>3.25</v>
      </c>
      <c r="R5" s="12">
        <v>6.5</v>
      </c>
      <c r="S5" s="12">
        <v>19</v>
      </c>
      <c r="T5" s="12">
        <v>11</v>
      </c>
      <c r="U5" s="12">
        <v>8.5</v>
      </c>
      <c r="V5" s="12">
        <v>11.25</v>
      </c>
      <c r="W5" s="12">
        <v>4</v>
      </c>
      <c r="X5" s="12">
        <v>5.5</v>
      </c>
      <c r="Y5" s="12">
        <v>16.25</v>
      </c>
      <c r="Z5" s="12">
        <v>7</v>
      </c>
      <c r="AA5" s="12">
        <v>75.25</v>
      </c>
      <c r="AB5" s="12">
        <v>57.5</v>
      </c>
      <c r="AC5" s="12">
        <v>209.5</v>
      </c>
      <c r="AD5" s="12">
        <v>89.5</v>
      </c>
      <c r="AE5" s="12">
        <v>25</v>
      </c>
      <c r="AF5" s="12">
        <v>30.25</v>
      </c>
      <c r="AG5" s="12">
        <v>9.75</v>
      </c>
      <c r="AH5" s="12">
        <v>10.75</v>
      </c>
      <c r="AI5" s="12">
        <v>10.75</v>
      </c>
      <c r="AJ5" s="12">
        <v>3</v>
      </c>
      <c r="AK5" s="12">
        <v>6</v>
      </c>
      <c r="AL5" s="12">
        <v>7.75</v>
      </c>
      <c r="AM5" s="12">
        <v>2</v>
      </c>
      <c r="AN5" s="12">
        <v>4</v>
      </c>
      <c r="AO5" s="12">
        <v>1.25</v>
      </c>
      <c r="AP5" s="12">
        <v>1.75</v>
      </c>
      <c r="AQ5" s="12">
        <v>48.25</v>
      </c>
      <c r="AR5" s="12">
        <v>12.25</v>
      </c>
      <c r="AS5" s="13">
        <v>1403</v>
      </c>
      <c r="AT5" s="14"/>
      <c r="AV5" s="9" t="s">
        <v>42</v>
      </c>
      <c r="AW5" s="12">
        <f>SUM(AA3:AJ27,B28:Z37,AA38:AJ41,AK28:AN37, B42:Z45, AK42:AN45, AO3:AR27, AO38:AR41)</f>
        <v>45961</v>
      </c>
    </row>
    <row r="6" spans="1:56">
      <c r="A6" s="1" t="s">
        <v>5</v>
      </c>
      <c r="B6" s="12">
        <v>32.25</v>
      </c>
      <c r="C6" s="12">
        <v>43.75</v>
      </c>
      <c r="D6" s="12">
        <v>35</v>
      </c>
      <c r="E6" s="12">
        <v>3.75</v>
      </c>
      <c r="F6" s="12">
        <v>66.5</v>
      </c>
      <c r="G6" s="12">
        <v>37.5</v>
      </c>
      <c r="H6" s="12">
        <v>45.5</v>
      </c>
      <c r="I6" s="12">
        <v>39.25</v>
      </c>
      <c r="J6" s="12">
        <v>54.5</v>
      </c>
      <c r="K6" s="12">
        <v>38.75</v>
      </c>
      <c r="L6" s="12">
        <v>44.25</v>
      </c>
      <c r="M6" s="12">
        <v>64.75</v>
      </c>
      <c r="N6" s="12">
        <v>12.75</v>
      </c>
      <c r="O6" s="12">
        <v>13</v>
      </c>
      <c r="P6" s="12">
        <v>8.5</v>
      </c>
      <c r="Q6" s="12">
        <v>1.25</v>
      </c>
      <c r="R6" s="12">
        <v>4</v>
      </c>
      <c r="S6" s="12">
        <v>19</v>
      </c>
      <c r="T6" s="12">
        <v>12</v>
      </c>
      <c r="U6" s="12">
        <v>12.25</v>
      </c>
      <c r="V6" s="12">
        <v>9.25</v>
      </c>
      <c r="W6" s="12">
        <v>5.25</v>
      </c>
      <c r="X6" s="12">
        <v>3.75</v>
      </c>
      <c r="Y6" s="12">
        <v>6</v>
      </c>
      <c r="Z6" s="12">
        <v>6</v>
      </c>
      <c r="AA6" s="12">
        <v>130.25</v>
      </c>
      <c r="AB6" s="12">
        <v>110</v>
      </c>
      <c r="AC6" s="12">
        <v>269.75</v>
      </c>
      <c r="AD6" s="12">
        <v>175</v>
      </c>
      <c r="AE6" s="12">
        <v>72.75</v>
      </c>
      <c r="AF6" s="12">
        <v>58.5</v>
      </c>
      <c r="AG6" s="12">
        <v>19</v>
      </c>
      <c r="AH6" s="12">
        <v>10.5</v>
      </c>
      <c r="AI6" s="12">
        <v>14.5</v>
      </c>
      <c r="AJ6" s="12">
        <v>2.5</v>
      </c>
      <c r="AK6" s="12">
        <v>4</v>
      </c>
      <c r="AL6" s="12">
        <v>7.25</v>
      </c>
      <c r="AM6" s="12">
        <v>1.75</v>
      </c>
      <c r="AN6" s="12">
        <v>9.25</v>
      </c>
      <c r="AO6" s="12">
        <v>1.5</v>
      </c>
      <c r="AP6" s="12">
        <v>2.5</v>
      </c>
      <c r="AQ6" s="12">
        <v>64.25</v>
      </c>
      <c r="AR6" s="12">
        <v>12</v>
      </c>
      <c r="AS6" s="13">
        <v>1584</v>
      </c>
      <c r="AT6" s="14"/>
      <c r="AW6" s="12"/>
    </row>
    <row r="7" spans="1:56">
      <c r="A7" s="1" t="s">
        <v>6</v>
      </c>
      <c r="B7" s="12">
        <v>143.5</v>
      </c>
      <c r="C7" s="12">
        <v>224.5</v>
      </c>
      <c r="D7" s="12">
        <v>240.75</v>
      </c>
      <c r="E7" s="12">
        <v>69.25</v>
      </c>
      <c r="F7" s="12">
        <v>12.75</v>
      </c>
      <c r="G7" s="12">
        <v>138.25</v>
      </c>
      <c r="H7" s="12">
        <v>161</v>
      </c>
      <c r="I7" s="12">
        <v>127.25</v>
      </c>
      <c r="J7" s="12">
        <v>177</v>
      </c>
      <c r="K7" s="12">
        <v>82.5</v>
      </c>
      <c r="L7" s="12">
        <v>110</v>
      </c>
      <c r="M7" s="12">
        <v>308.5</v>
      </c>
      <c r="N7" s="12">
        <v>53.5</v>
      </c>
      <c r="O7" s="12">
        <v>47.25</v>
      </c>
      <c r="P7" s="12">
        <v>34.75</v>
      </c>
      <c r="Q7" s="12">
        <v>25.75</v>
      </c>
      <c r="R7" s="12">
        <v>45.25</v>
      </c>
      <c r="S7" s="12">
        <v>176</v>
      </c>
      <c r="T7" s="12">
        <v>27.25</v>
      </c>
      <c r="U7" s="12">
        <v>38</v>
      </c>
      <c r="V7" s="12">
        <v>61.5</v>
      </c>
      <c r="W7" s="12">
        <v>39</v>
      </c>
      <c r="X7" s="12">
        <v>30.5</v>
      </c>
      <c r="Y7" s="12">
        <v>32</v>
      </c>
      <c r="Z7" s="12">
        <v>42.25</v>
      </c>
      <c r="AA7" s="12">
        <v>258.5</v>
      </c>
      <c r="AB7" s="12">
        <v>192</v>
      </c>
      <c r="AC7" s="12">
        <v>658</v>
      </c>
      <c r="AD7" s="12">
        <v>297.25</v>
      </c>
      <c r="AE7" s="12">
        <v>126.75</v>
      </c>
      <c r="AF7" s="12">
        <v>111.5</v>
      </c>
      <c r="AG7" s="12">
        <v>48</v>
      </c>
      <c r="AH7" s="12">
        <v>33</v>
      </c>
      <c r="AI7" s="12">
        <v>41.5</v>
      </c>
      <c r="AJ7" s="12">
        <v>7.25</v>
      </c>
      <c r="AK7" s="12">
        <v>19.5</v>
      </c>
      <c r="AL7" s="12">
        <v>58.25</v>
      </c>
      <c r="AM7" s="12">
        <v>12.25</v>
      </c>
      <c r="AN7" s="12">
        <v>24.5</v>
      </c>
      <c r="AO7" s="12">
        <v>11.5</v>
      </c>
      <c r="AP7" s="12">
        <v>12.25</v>
      </c>
      <c r="AQ7" s="12">
        <v>245.25</v>
      </c>
      <c r="AR7" s="12">
        <v>54.25</v>
      </c>
      <c r="AS7" s="13">
        <v>4659.75</v>
      </c>
      <c r="AT7" s="14"/>
      <c r="AW7" s="12"/>
    </row>
    <row r="8" spans="1:56">
      <c r="A8" s="1" t="s">
        <v>7</v>
      </c>
      <c r="B8" s="12">
        <v>70.5</v>
      </c>
      <c r="C8" s="12">
        <v>80.25</v>
      </c>
      <c r="D8" s="12">
        <v>51.25</v>
      </c>
      <c r="E8" s="12">
        <v>33.75</v>
      </c>
      <c r="F8" s="12">
        <v>117.5</v>
      </c>
      <c r="G8" s="12">
        <v>7</v>
      </c>
      <c r="H8" s="12">
        <v>83.5</v>
      </c>
      <c r="I8" s="12">
        <v>64.75</v>
      </c>
      <c r="J8" s="12">
        <v>72.5</v>
      </c>
      <c r="K8" s="12">
        <v>46</v>
      </c>
      <c r="L8" s="12">
        <v>70.75</v>
      </c>
      <c r="M8" s="12">
        <v>74.75</v>
      </c>
      <c r="N8" s="12">
        <v>13</v>
      </c>
      <c r="O8" s="12">
        <v>24.25</v>
      </c>
      <c r="P8" s="12">
        <v>18.75</v>
      </c>
      <c r="Q8" s="12">
        <v>8.5</v>
      </c>
      <c r="R8" s="12">
        <v>16.75</v>
      </c>
      <c r="S8" s="12">
        <v>30</v>
      </c>
      <c r="T8" s="12">
        <v>12.25</v>
      </c>
      <c r="U8" s="12">
        <v>9</v>
      </c>
      <c r="V8" s="12">
        <v>9.75</v>
      </c>
      <c r="W8" s="12">
        <v>7</v>
      </c>
      <c r="X8" s="12">
        <v>7.25</v>
      </c>
      <c r="Y8" s="12">
        <v>18.25</v>
      </c>
      <c r="Z8" s="12">
        <v>44.5</v>
      </c>
      <c r="AA8" s="12">
        <v>101</v>
      </c>
      <c r="AB8" s="12">
        <v>94.25</v>
      </c>
      <c r="AC8" s="12">
        <v>233.5</v>
      </c>
      <c r="AD8" s="12">
        <v>164.75</v>
      </c>
      <c r="AE8" s="12">
        <v>98</v>
      </c>
      <c r="AF8" s="12">
        <v>78.75</v>
      </c>
      <c r="AG8" s="12">
        <v>24.25</v>
      </c>
      <c r="AH8" s="12">
        <v>12.5</v>
      </c>
      <c r="AI8" s="12">
        <v>10</v>
      </c>
      <c r="AJ8" s="12">
        <v>3.25</v>
      </c>
      <c r="AK8" s="12">
        <v>5</v>
      </c>
      <c r="AL8" s="12">
        <v>10.25</v>
      </c>
      <c r="AM8" s="12">
        <v>1.25</v>
      </c>
      <c r="AN8" s="12">
        <v>17.25</v>
      </c>
      <c r="AO8" s="12">
        <v>2.5</v>
      </c>
      <c r="AP8" s="12">
        <v>3.75</v>
      </c>
      <c r="AQ8" s="12">
        <v>50.5</v>
      </c>
      <c r="AR8" s="12">
        <v>12.75</v>
      </c>
      <c r="AS8" s="13">
        <v>1915.25</v>
      </c>
      <c r="AT8" s="14"/>
      <c r="AW8" s="15"/>
    </row>
    <row r="9" spans="1:56">
      <c r="A9" s="1" t="s">
        <v>8</v>
      </c>
      <c r="B9" s="12">
        <v>59</v>
      </c>
      <c r="C9" s="12">
        <v>75</v>
      </c>
      <c r="D9" s="12">
        <v>46.75</v>
      </c>
      <c r="E9" s="12">
        <v>36.5</v>
      </c>
      <c r="F9" s="12">
        <v>141.75</v>
      </c>
      <c r="G9" s="12">
        <v>75.25</v>
      </c>
      <c r="H9" s="12">
        <v>9.5</v>
      </c>
      <c r="I9" s="12">
        <v>37</v>
      </c>
      <c r="J9" s="12">
        <v>62.5</v>
      </c>
      <c r="K9" s="12">
        <v>24</v>
      </c>
      <c r="L9" s="12">
        <v>75.75</v>
      </c>
      <c r="M9" s="12">
        <v>110</v>
      </c>
      <c r="N9" s="12">
        <v>32.75</v>
      </c>
      <c r="O9" s="12">
        <v>41.75</v>
      </c>
      <c r="P9" s="12">
        <v>34.75</v>
      </c>
      <c r="Q9" s="12">
        <v>12.5</v>
      </c>
      <c r="R9" s="12">
        <v>10.5</v>
      </c>
      <c r="S9" s="12">
        <v>35.5</v>
      </c>
      <c r="T9" s="12">
        <v>27</v>
      </c>
      <c r="U9" s="12">
        <v>13.5</v>
      </c>
      <c r="V9" s="12">
        <v>24</v>
      </c>
      <c r="W9" s="12">
        <v>11.75</v>
      </c>
      <c r="X9" s="12">
        <v>12.25</v>
      </c>
      <c r="Y9" s="12">
        <v>28</v>
      </c>
      <c r="Z9" s="12">
        <v>42.25</v>
      </c>
      <c r="AA9" s="12">
        <v>152.75</v>
      </c>
      <c r="AB9" s="12">
        <v>141.25</v>
      </c>
      <c r="AC9" s="12">
        <v>401.5</v>
      </c>
      <c r="AD9" s="12">
        <v>261</v>
      </c>
      <c r="AE9" s="12">
        <v>125.25</v>
      </c>
      <c r="AF9" s="12">
        <v>89.75</v>
      </c>
      <c r="AG9" s="12">
        <v>33</v>
      </c>
      <c r="AH9" s="12">
        <v>24.5</v>
      </c>
      <c r="AI9" s="12">
        <v>18.5</v>
      </c>
      <c r="AJ9" s="12">
        <v>6.25</v>
      </c>
      <c r="AK9" s="12">
        <v>10</v>
      </c>
      <c r="AL9" s="12">
        <v>15.5</v>
      </c>
      <c r="AM9" s="12">
        <v>6.75</v>
      </c>
      <c r="AN9" s="12">
        <v>50</v>
      </c>
      <c r="AO9" s="12">
        <v>3</v>
      </c>
      <c r="AP9" s="12">
        <v>6.25</v>
      </c>
      <c r="AQ9" s="12">
        <v>71.5</v>
      </c>
      <c r="AR9" s="12">
        <v>8.25</v>
      </c>
      <c r="AS9" s="13">
        <v>2504.5</v>
      </c>
      <c r="AT9" s="14"/>
      <c r="AW9" s="15"/>
    </row>
    <row r="10" spans="1:56">
      <c r="A10" s="1">
        <v>19</v>
      </c>
      <c r="B10" s="12">
        <v>25.75</v>
      </c>
      <c r="C10" s="12">
        <v>33.75</v>
      </c>
      <c r="D10" s="12">
        <v>28</v>
      </c>
      <c r="E10" s="12">
        <v>38.25</v>
      </c>
      <c r="F10" s="12">
        <v>127</v>
      </c>
      <c r="G10" s="12">
        <v>66.75</v>
      </c>
      <c r="H10" s="12">
        <v>36.5</v>
      </c>
      <c r="I10" s="12">
        <v>2.5</v>
      </c>
      <c r="J10" s="12">
        <v>10.75</v>
      </c>
      <c r="K10" s="12">
        <v>12.75</v>
      </c>
      <c r="L10" s="12">
        <v>35.75</v>
      </c>
      <c r="M10" s="12">
        <v>56.75</v>
      </c>
      <c r="N10" s="12">
        <v>25</v>
      </c>
      <c r="O10" s="12">
        <v>28</v>
      </c>
      <c r="P10" s="12">
        <v>21.5</v>
      </c>
      <c r="Q10" s="12">
        <v>11.5</v>
      </c>
      <c r="R10" s="12">
        <v>10.5</v>
      </c>
      <c r="S10" s="12">
        <v>22</v>
      </c>
      <c r="T10" s="12">
        <v>18</v>
      </c>
      <c r="U10" s="12">
        <v>11</v>
      </c>
      <c r="V10" s="12">
        <v>15</v>
      </c>
      <c r="W10" s="12">
        <v>7.5</v>
      </c>
      <c r="X10" s="12">
        <v>6</v>
      </c>
      <c r="Y10" s="12">
        <v>35.5</v>
      </c>
      <c r="Z10" s="12">
        <v>23</v>
      </c>
      <c r="AA10" s="12">
        <v>97</v>
      </c>
      <c r="AB10" s="12">
        <v>74.25</v>
      </c>
      <c r="AC10" s="12">
        <v>217.5</v>
      </c>
      <c r="AD10" s="12">
        <v>145.75</v>
      </c>
      <c r="AE10" s="12">
        <v>76.5</v>
      </c>
      <c r="AF10" s="12">
        <v>66.25</v>
      </c>
      <c r="AG10" s="12">
        <v>12.25</v>
      </c>
      <c r="AH10" s="12">
        <v>13</v>
      </c>
      <c r="AI10" s="12">
        <v>12.75</v>
      </c>
      <c r="AJ10" s="12">
        <v>2.75</v>
      </c>
      <c r="AK10" s="12">
        <v>6.5</v>
      </c>
      <c r="AL10" s="12">
        <v>9</v>
      </c>
      <c r="AM10" s="12">
        <v>4</v>
      </c>
      <c r="AN10" s="12">
        <v>17.75</v>
      </c>
      <c r="AO10" s="12">
        <v>2.25</v>
      </c>
      <c r="AP10" s="12">
        <v>2.25</v>
      </c>
      <c r="AQ10" s="12">
        <v>34.75</v>
      </c>
      <c r="AR10" s="12">
        <v>5.25</v>
      </c>
      <c r="AS10" s="13">
        <v>1508.75</v>
      </c>
      <c r="AT10" s="14"/>
      <c r="AV10" s="17"/>
      <c r="AW10" s="15"/>
      <c r="BC10" s="11"/>
    </row>
    <row r="11" spans="1:56">
      <c r="A11" s="1">
        <v>12</v>
      </c>
      <c r="B11" s="12">
        <v>34.75</v>
      </c>
      <c r="C11" s="12">
        <v>67.75</v>
      </c>
      <c r="D11" s="12">
        <v>45</v>
      </c>
      <c r="E11" s="12">
        <v>56</v>
      </c>
      <c r="F11" s="12">
        <v>143.75</v>
      </c>
      <c r="G11" s="12">
        <v>70</v>
      </c>
      <c r="H11" s="12">
        <v>55.5</v>
      </c>
      <c r="I11" s="12">
        <v>8.5</v>
      </c>
      <c r="J11" s="12">
        <v>4</v>
      </c>
      <c r="K11" s="12">
        <v>13.5</v>
      </c>
      <c r="L11" s="12">
        <v>57</v>
      </c>
      <c r="M11" s="12">
        <v>93.25</v>
      </c>
      <c r="N11" s="12">
        <v>59.25</v>
      </c>
      <c r="O11" s="12">
        <v>69.75</v>
      </c>
      <c r="P11" s="12">
        <v>40.25</v>
      </c>
      <c r="Q11" s="12">
        <v>22</v>
      </c>
      <c r="R11" s="12">
        <v>34.25</v>
      </c>
      <c r="S11" s="12">
        <v>51.5</v>
      </c>
      <c r="T11" s="12">
        <v>29.75</v>
      </c>
      <c r="U11" s="12">
        <v>21</v>
      </c>
      <c r="V11" s="12">
        <v>33.75</v>
      </c>
      <c r="W11" s="12">
        <v>17.25</v>
      </c>
      <c r="X11" s="12">
        <v>18.25</v>
      </c>
      <c r="Y11" s="12">
        <v>29.75</v>
      </c>
      <c r="Z11" s="12">
        <v>35</v>
      </c>
      <c r="AA11" s="12">
        <v>143.5</v>
      </c>
      <c r="AB11" s="12">
        <v>135</v>
      </c>
      <c r="AC11" s="12">
        <v>416.25</v>
      </c>
      <c r="AD11" s="12">
        <v>175</v>
      </c>
      <c r="AE11" s="12">
        <v>64.25</v>
      </c>
      <c r="AF11" s="12">
        <v>55</v>
      </c>
      <c r="AG11" s="12">
        <v>21.25</v>
      </c>
      <c r="AH11" s="12">
        <v>33.25</v>
      </c>
      <c r="AI11" s="12">
        <v>33.25</v>
      </c>
      <c r="AJ11" s="12">
        <v>13.75</v>
      </c>
      <c r="AK11" s="12">
        <v>9.5</v>
      </c>
      <c r="AL11" s="12">
        <v>20.25</v>
      </c>
      <c r="AM11" s="12">
        <v>6</v>
      </c>
      <c r="AN11" s="12">
        <v>42.5</v>
      </c>
      <c r="AO11" s="12">
        <v>6.5</v>
      </c>
      <c r="AP11" s="12">
        <v>4</v>
      </c>
      <c r="AQ11" s="12">
        <v>77</v>
      </c>
      <c r="AR11" s="12">
        <v>10.75</v>
      </c>
      <c r="AS11" s="13">
        <v>2377.75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23.75</v>
      </c>
      <c r="C12" s="12">
        <v>31</v>
      </c>
      <c r="D12" s="12">
        <v>24.25</v>
      </c>
      <c r="E12" s="12">
        <v>29.5</v>
      </c>
      <c r="F12" s="12">
        <v>82</v>
      </c>
      <c r="G12" s="12">
        <v>45.25</v>
      </c>
      <c r="H12" s="12">
        <v>31.5</v>
      </c>
      <c r="I12" s="12">
        <v>11.75</v>
      </c>
      <c r="J12" s="12">
        <v>12</v>
      </c>
      <c r="K12" s="12">
        <v>4.75</v>
      </c>
      <c r="L12" s="12">
        <v>110</v>
      </c>
      <c r="M12" s="12">
        <v>87</v>
      </c>
      <c r="N12" s="12">
        <v>70.5</v>
      </c>
      <c r="O12" s="12">
        <v>89.75</v>
      </c>
      <c r="P12" s="12">
        <v>36.75</v>
      </c>
      <c r="Q12" s="12">
        <v>22.75</v>
      </c>
      <c r="R12" s="12">
        <v>33</v>
      </c>
      <c r="S12" s="12">
        <v>44.25</v>
      </c>
      <c r="T12" s="12">
        <v>11.25</v>
      </c>
      <c r="U12" s="12">
        <v>2.75</v>
      </c>
      <c r="V12" s="12">
        <v>10</v>
      </c>
      <c r="W12" s="12">
        <v>6</v>
      </c>
      <c r="X12" s="12">
        <v>5</v>
      </c>
      <c r="Y12" s="12">
        <v>13.5</v>
      </c>
      <c r="Z12" s="12">
        <v>36.25</v>
      </c>
      <c r="AA12" s="12">
        <v>139.5</v>
      </c>
      <c r="AB12" s="12">
        <v>128.75</v>
      </c>
      <c r="AC12" s="12">
        <v>438</v>
      </c>
      <c r="AD12" s="12">
        <v>198</v>
      </c>
      <c r="AE12" s="12">
        <v>82.75</v>
      </c>
      <c r="AF12" s="12">
        <v>90.5</v>
      </c>
      <c r="AG12" s="12">
        <v>23.5</v>
      </c>
      <c r="AH12" s="12">
        <v>31.75</v>
      </c>
      <c r="AI12" s="12">
        <v>24.75</v>
      </c>
      <c r="AJ12" s="12">
        <v>6.75</v>
      </c>
      <c r="AK12" s="12">
        <v>37</v>
      </c>
      <c r="AL12" s="12">
        <v>41.25</v>
      </c>
      <c r="AM12" s="12">
        <v>1.75</v>
      </c>
      <c r="AN12" s="12">
        <v>7.5</v>
      </c>
      <c r="AO12" s="12">
        <v>7</v>
      </c>
      <c r="AP12" s="12">
        <v>5.5</v>
      </c>
      <c r="AQ12" s="12">
        <v>27</v>
      </c>
      <c r="AR12" s="12">
        <v>17</v>
      </c>
      <c r="AS12" s="13">
        <v>2182.75</v>
      </c>
      <c r="AT12" s="14"/>
      <c r="AV12" s="17" t="s">
        <v>43</v>
      </c>
      <c r="AW12" s="15">
        <f>SUM(AA28:AD31)</f>
        <v>1348.5</v>
      </c>
      <c r="AX12" s="15">
        <f>SUM(Z28:Z31,H28:K31)</f>
        <v>4246.25</v>
      </c>
      <c r="AY12" s="15">
        <f>SUM(AE28:AJ31)</f>
        <v>11396.25</v>
      </c>
      <c r="AZ12" s="15">
        <f>SUM(B28:G31)</f>
        <v>3923</v>
      </c>
      <c r="BA12" s="15">
        <f>SUM(AM28:AN31,T28:Y31)</f>
        <v>3527.5</v>
      </c>
      <c r="BB12" s="15">
        <f>SUM(AK28:AL31,L28:S31)</f>
        <v>4824.25</v>
      </c>
      <c r="BC12" s="14">
        <f>SUM(AO28:AR31)</f>
        <v>3162</v>
      </c>
      <c r="BD12" s="9">
        <f t="shared" ref="BD12:BD19" si="0">SUM(AW12:BC12)</f>
        <v>32427.75</v>
      </c>
    </row>
    <row r="13" spans="1:56">
      <c r="A13" s="1" t="s">
        <v>10</v>
      </c>
      <c r="B13" s="12">
        <v>65.25</v>
      </c>
      <c r="C13" s="12">
        <v>62.75</v>
      </c>
      <c r="D13" s="12">
        <v>27.75</v>
      </c>
      <c r="E13" s="12">
        <v>43.75</v>
      </c>
      <c r="F13" s="12">
        <v>111.25</v>
      </c>
      <c r="G13" s="12">
        <v>76.25</v>
      </c>
      <c r="H13" s="12">
        <v>76</v>
      </c>
      <c r="I13" s="12">
        <v>47.25</v>
      </c>
      <c r="J13" s="12">
        <v>67.5</v>
      </c>
      <c r="K13" s="12">
        <v>105.5</v>
      </c>
      <c r="L13" s="12">
        <v>12.25</v>
      </c>
      <c r="M13" s="12">
        <v>106.25</v>
      </c>
      <c r="N13" s="12">
        <v>94.25</v>
      </c>
      <c r="O13" s="12">
        <v>180.75</v>
      </c>
      <c r="P13" s="12">
        <v>89</v>
      </c>
      <c r="Q13" s="12">
        <v>47.5</v>
      </c>
      <c r="R13" s="12">
        <v>23.5</v>
      </c>
      <c r="S13" s="12">
        <v>65.25</v>
      </c>
      <c r="T13" s="12">
        <v>22.75</v>
      </c>
      <c r="U13" s="12">
        <v>10.5</v>
      </c>
      <c r="V13" s="12">
        <v>14.75</v>
      </c>
      <c r="W13" s="12">
        <v>13.25</v>
      </c>
      <c r="X13" s="12">
        <v>6.75</v>
      </c>
      <c r="Y13" s="12">
        <v>20.5</v>
      </c>
      <c r="Z13" s="12">
        <v>70.25</v>
      </c>
      <c r="AA13" s="12">
        <v>138.5</v>
      </c>
      <c r="AB13" s="12">
        <v>98.75</v>
      </c>
      <c r="AC13" s="12">
        <v>378.5</v>
      </c>
      <c r="AD13" s="12">
        <v>208.25</v>
      </c>
      <c r="AE13" s="12">
        <v>90.5</v>
      </c>
      <c r="AF13" s="12">
        <v>84.25</v>
      </c>
      <c r="AG13" s="12">
        <v>22.75</v>
      </c>
      <c r="AH13" s="12">
        <v>45.25</v>
      </c>
      <c r="AI13" s="12">
        <v>30.75</v>
      </c>
      <c r="AJ13" s="12">
        <v>7.5</v>
      </c>
      <c r="AK13" s="12">
        <v>27.5</v>
      </c>
      <c r="AL13" s="12">
        <v>65.25</v>
      </c>
      <c r="AM13" s="12">
        <v>8.5</v>
      </c>
      <c r="AN13" s="12">
        <v>38</v>
      </c>
      <c r="AO13" s="12">
        <v>4.25</v>
      </c>
      <c r="AP13" s="12">
        <v>7.75</v>
      </c>
      <c r="AQ13" s="12">
        <v>46.75</v>
      </c>
      <c r="AR13" s="12">
        <v>13.25</v>
      </c>
      <c r="AS13" s="13">
        <v>2777</v>
      </c>
      <c r="AT13" s="14"/>
      <c r="AV13" s="17" t="s">
        <v>44</v>
      </c>
      <c r="AW13" s="15">
        <f>SUM(AA27:AD27,AA9:AD12)</f>
        <v>4142</v>
      </c>
      <c r="AX13" s="15">
        <f>SUM(Z27,Z9:Z12,H9:K12,H27:K27)</f>
        <v>609</v>
      </c>
      <c r="AY13" s="15">
        <f>SUM(AE9:AJ12,AE27:AJ27)</f>
        <v>1162.75</v>
      </c>
      <c r="AZ13" s="15">
        <f>SUM(B9:G12,B27:G27)</f>
        <v>1531.75</v>
      </c>
      <c r="BA13" s="15">
        <f>SUM(T9:Y12,AM9:AN12,T27:Y27,AM27:AN27)</f>
        <v>598.5</v>
      </c>
      <c r="BB13" s="15">
        <f>SUM(L9:S12,AK9:AL12,L27:S27,AK27:AL27)</f>
        <v>1855.25</v>
      </c>
      <c r="BC13" s="14">
        <f>SUM(AO9:AR12,AO27:AR27)</f>
        <v>334.25</v>
      </c>
      <c r="BD13" s="9">
        <f t="shared" si="0"/>
        <v>10233.5</v>
      </c>
    </row>
    <row r="14" spans="1:56">
      <c r="A14" s="1" t="s">
        <v>11</v>
      </c>
      <c r="B14" s="12">
        <v>44.5</v>
      </c>
      <c r="C14" s="12">
        <v>83.5</v>
      </c>
      <c r="D14" s="12">
        <v>35.5</v>
      </c>
      <c r="E14" s="12">
        <v>38.5</v>
      </c>
      <c r="F14" s="12">
        <v>93.25</v>
      </c>
      <c r="G14" s="12">
        <v>58.75</v>
      </c>
      <c r="H14" s="12">
        <v>87</v>
      </c>
      <c r="I14" s="12">
        <v>59.75</v>
      </c>
      <c r="J14" s="12">
        <v>89.25</v>
      </c>
      <c r="K14" s="12">
        <v>65</v>
      </c>
      <c r="L14" s="12">
        <v>110</v>
      </c>
      <c r="M14" s="12">
        <v>3.5</v>
      </c>
      <c r="N14" s="12">
        <v>78.75</v>
      </c>
      <c r="O14" s="12">
        <v>126.25</v>
      </c>
      <c r="P14" s="12">
        <v>99</v>
      </c>
      <c r="Q14" s="12">
        <v>51.5</v>
      </c>
      <c r="R14" s="12">
        <v>63.5</v>
      </c>
      <c r="S14" s="12">
        <v>139.75</v>
      </c>
      <c r="T14" s="12">
        <v>38</v>
      </c>
      <c r="U14" s="12">
        <v>40.25</v>
      </c>
      <c r="V14" s="12">
        <v>33.25</v>
      </c>
      <c r="W14" s="12">
        <v>24.25</v>
      </c>
      <c r="X14" s="12">
        <v>23.5</v>
      </c>
      <c r="Y14" s="12">
        <v>33</v>
      </c>
      <c r="Z14" s="12">
        <v>57.25</v>
      </c>
      <c r="AA14" s="12">
        <v>156.25</v>
      </c>
      <c r="AB14" s="12">
        <v>89.5</v>
      </c>
      <c r="AC14" s="12">
        <v>286</v>
      </c>
      <c r="AD14" s="12">
        <v>175.25</v>
      </c>
      <c r="AE14" s="12">
        <v>63.5</v>
      </c>
      <c r="AF14" s="12">
        <v>66.25</v>
      </c>
      <c r="AG14" s="12">
        <v>52</v>
      </c>
      <c r="AH14" s="12">
        <v>35.75</v>
      </c>
      <c r="AI14" s="12">
        <v>67</v>
      </c>
      <c r="AJ14" s="12">
        <v>12.5</v>
      </c>
      <c r="AK14" s="12">
        <v>42</v>
      </c>
      <c r="AL14" s="12">
        <v>164</v>
      </c>
      <c r="AM14" s="12">
        <v>12.5</v>
      </c>
      <c r="AN14" s="12">
        <v>62.5</v>
      </c>
      <c r="AO14" s="12">
        <v>14.25</v>
      </c>
      <c r="AP14" s="12">
        <v>16.75</v>
      </c>
      <c r="AQ14" s="12">
        <v>32.5</v>
      </c>
      <c r="AR14" s="12">
        <v>23.5</v>
      </c>
      <c r="AS14" s="13">
        <v>2948.75</v>
      </c>
      <c r="AT14" s="14"/>
      <c r="AV14" s="17" t="s">
        <v>45</v>
      </c>
      <c r="AW14" s="15">
        <f>SUM(AA32:AD37)</f>
        <v>11739.75</v>
      </c>
      <c r="AX14" s="15">
        <f>SUM(H32:K37,Z32:Z37)</f>
        <v>1130.5</v>
      </c>
      <c r="AY14" s="15">
        <f>SUM(AE32:AJ37)</f>
        <v>4301</v>
      </c>
      <c r="AZ14" s="15">
        <f>SUM(B32:G37)</f>
        <v>1151.5</v>
      </c>
      <c r="BA14" s="15">
        <f>SUM(T32:Y37,AM32:AN37)</f>
        <v>754.75</v>
      </c>
      <c r="BB14" s="15">
        <f>SUM(L32:S37,AK32:AL37)</f>
        <v>1259</v>
      </c>
      <c r="BC14" s="14">
        <f>SUM(AO32:AR37)</f>
        <v>1707.25</v>
      </c>
      <c r="BD14" s="9">
        <f t="shared" si="0"/>
        <v>22043.75</v>
      </c>
    </row>
    <row r="15" spans="1:56">
      <c r="A15" s="1" t="s">
        <v>12</v>
      </c>
      <c r="B15" s="12">
        <v>14.75</v>
      </c>
      <c r="C15" s="12">
        <v>18</v>
      </c>
      <c r="D15" s="12">
        <v>11.25</v>
      </c>
      <c r="E15" s="12">
        <v>12.5</v>
      </c>
      <c r="F15" s="12">
        <v>51.25</v>
      </c>
      <c r="G15" s="12">
        <v>22</v>
      </c>
      <c r="H15" s="12">
        <v>29.75</v>
      </c>
      <c r="I15" s="12">
        <v>36.5</v>
      </c>
      <c r="J15" s="12">
        <v>62.75</v>
      </c>
      <c r="K15" s="12">
        <v>77.75</v>
      </c>
      <c r="L15" s="12">
        <v>101.75</v>
      </c>
      <c r="M15" s="12">
        <v>82.5</v>
      </c>
      <c r="N15" s="12">
        <v>5</v>
      </c>
      <c r="O15" s="12">
        <v>76.5</v>
      </c>
      <c r="P15" s="12">
        <v>61.5</v>
      </c>
      <c r="Q15" s="12">
        <v>25.25</v>
      </c>
      <c r="R15" s="12">
        <v>29</v>
      </c>
      <c r="S15" s="12">
        <v>38.25</v>
      </c>
      <c r="T15" s="12">
        <v>6.75</v>
      </c>
      <c r="U15" s="12">
        <v>7.25</v>
      </c>
      <c r="V15" s="12">
        <v>9</v>
      </c>
      <c r="W15" s="12">
        <v>1</v>
      </c>
      <c r="X15" s="12">
        <v>3.25</v>
      </c>
      <c r="Y15" s="12">
        <v>8.5</v>
      </c>
      <c r="Z15" s="12">
        <v>17.25</v>
      </c>
      <c r="AA15" s="12">
        <v>79.75</v>
      </c>
      <c r="AB15" s="12">
        <v>65.5</v>
      </c>
      <c r="AC15" s="12">
        <v>219.25</v>
      </c>
      <c r="AD15" s="12">
        <v>77.5</v>
      </c>
      <c r="AE15" s="12">
        <v>29.25</v>
      </c>
      <c r="AF15" s="12">
        <v>27.75</v>
      </c>
      <c r="AG15" s="12">
        <v>13</v>
      </c>
      <c r="AH15" s="12">
        <v>12.5</v>
      </c>
      <c r="AI15" s="12">
        <v>16.5</v>
      </c>
      <c r="AJ15" s="12">
        <v>5.5</v>
      </c>
      <c r="AK15" s="12">
        <v>21.25</v>
      </c>
      <c r="AL15" s="12">
        <v>37</v>
      </c>
      <c r="AM15" s="12">
        <v>2.25</v>
      </c>
      <c r="AN15" s="12">
        <v>13.5</v>
      </c>
      <c r="AO15" s="12">
        <v>1.75</v>
      </c>
      <c r="AP15" s="12">
        <v>6.5</v>
      </c>
      <c r="AQ15" s="12">
        <v>24</v>
      </c>
      <c r="AR15" s="12">
        <v>6.25</v>
      </c>
      <c r="AS15" s="13">
        <v>1468.25</v>
      </c>
      <c r="AT15" s="14"/>
      <c r="AV15" s="17" t="s">
        <v>46</v>
      </c>
      <c r="AW15" s="15">
        <f>SUM(AA3:AD8)</f>
        <v>4103.25</v>
      </c>
      <c r="AX15" s="15">
        <f>SUM(H3:K8,Z3:Z8)</f>
        <v>1668.25</v>
      </c>
      <c r="AY15" s="15">
        <f>SUM(AE3:AJ8)</f>
        <v>1234.25</v>
      </c>
      <c r="AZ15" s="15">
        <f>SUM(B3:G8)</f>
        <v>2646</v>
      </c>
      <c r="BA15" s="15">
        <f>SUM(T3:Y8,AM3:AN8)</f>
        <v>614.5</v>
      </c>
      <c r="BB15" s="15">
        <f>SUM(L3:S8,AK3:AL8)</f>
        <v>1988.25</v>
      </c>
      <c r="BC15" s="14">
        <f>SUM(AO3:AR8)</f>
        <v>672.25</v>
      </c>
      <c r="BD15" s="9">
        <f t="shared" si="0"/>
        <v>12926.75</v>
      </c>
    </row>
    <row r="16" spans="1:56">
      <c r="A16" s="1" t="s">
        <v>13</v>
      </c>
      <c r="B16" s="12">
        <v>19.5</v>
      </c>
      <c r="C16" s="12">
        <v>28.25</v>
      </c>
      <c r="D16" s="12">
        <v>8.5</v>
      </c>
      <c r="E16" s="12">
        <v>11.25</v>
      </c>
      <c r="F16" s="12">
        <v>43.75</v>
      </c>
      <c r="G16" s="12">
        <v>26.25</v>
      </c>
      <c r="H16" s="12">
        <v>44</v>
      </c>
      <c r="I16" s="12">
        <v>41</v>
      </c>
      <c r="J16" s="12">
        <v>66.5</v>
      </c>
      <c r="K16" s="12">
        <v>77.25</v>
      </c>
      <c r="L16" s="12">
        <v>179.25</v>
      </c>
      <c r="M16" s="12">
        <v>128.75</v>
      </c>
      <c r="N16" s="12">
        <v>75.5</v>
      </c>
      <c r="O16" s="12">
        <v>5</v>
      </c>
      <c r="P16" s="12">
        <v>97</v>
      </c>
      <c r="Q16" s="12">
        <v>67</v>
      </c>
      <c r="R16" s="12">
        <v>69.5</v>
      </c>
      <c r="S16" s="12">
        <v>94.25</v>
      </c>
      <c r="T16" s="12">
        <v>10.75</v>
      </c>
      <c r="U16" s="12">
        <v>5.25</v>
      </c>
      <c r="V16" s="12">
        <v>5.25</v>
      </c>
      <c r="W16" s="12">
        <v>4.75</v>
      </c>
      <c r="X16" s="12">
        <v>1.5</v>
      </c>
      <c r="Y16" s="12">
        <v>8</v>
      </c>
      <c r="Z16" s="12">
        <v>19.25</v>
      </c>
      <c r="AA16" s="12">
        <v>72.75</v>
      </c>
      <c r="AB16" s="12">
        <v>67.75</v>
      </c>
      <c r="AC16" s="12">
        <v>212.25</v>
      </c>
      <c r="AD16" s="12">
        <v>70.5</v>
      </c>
      <c r="AE16" s="12">
        <v>21.25</v>
      </c>
      <c r="AF16" s="12">
        <v>21.25</v>
      </c>
      <c r="AG16" s="12">
        <v>15</v>
      </c>
      <c r="AH16" s="12">
        <v>16.25</v>
      </c>
      <c r="AI16" s="12">
        <v>13.5</v>
      </c>
      <c r="AJ16" s="12">
        <v>6.5</v>
      </c>
      <c r="AK16" s="12">
        <v>50.25</v>
      </c>
      <c r="AL16" s="12">
        <v>104.25</v>
      </c>
      <c r="AM16" s="12">
        <v>3.5</v>
      </c>
      <c r="AN16" s="12">
        <v>16.25</v>
      </c>
      <c r="AO16" s="12">
        <v>4.75</v>
      </c>
      <c r="AP16" s="12">
        <v>4.25</v>
      </c>
      <c r="AQ16" s="12">
        <v>17.75</v>
      </c>
      <c r="AR16" s="12">
        <v>5.25</v>
      </c>
      <c r="AS16" s="13">
        <v>1860.5</v>
      </c>
      <c r="AT16" s="14"/>
      <c r="AV16" s="17" t="s">
        <v>47</v>
      </c>
      <c r="AW16" s="15">
        <f>SUM(AA21:AD26,AA40:AD41)</f>
        <v>3759.5</v>
      </c>
      <c r="AX16" s="15">
        <f>SUM(H21:K26,H40:K41,Z21:Z26,Z40:Z41)</f>
        <v>685.25</v>
      </c>
      <c r="AY16" s="15">
        <f>SUM(AE21:AJ26,AE40:AJ41)</f>
        <v>796</v>
      </c>
      <c r="AZ16" s="15">
        <f>SUM(B21:G26,B40:G41)</f>
        <v>641.5</v>
      </c>
      <c r="BA16" s="15">
        <f>SUM(T21:Y26,T40:Y41,AM21:AN26,AM40:AN41)</f>
        <v>2080.5</v>
      </c>
      <c r="BB16" s="15">
        <f>SUM(L21:S26,L40:S41,AK21:AL26,AK40:AL41)</f>
        <v>871</v>
      </c>
      <c r="BC16" s="14">
        <f>SUM(AO21:AR26,AO40:AR41)</f>
        <v>653</v>
      </c>
      <c r="BD16" s="9">
        <f t="shared" si="0"/>
        <v>9486.75</v>
      </c>
    </row>
    <row r="17" spans="1:56">
      <c r="A17" s="1" t="s">
        <v>14</v>
      </c>
      <c r="B17" s="12">
        <v>18.5</v>
      </c>
      <c r="C17" s="12">
        <v>30.25</v>
      </c>
      <c r="D17" s="12">
        <v>10</v>
      </c>
      <c r="E17" s="12">
        <v>9.75</v>
      </c>
      <c r="F17" s="12">
        <v>37.25</v>
      </c>
      <c r="G17" s="12">
        <v>20.25</v>
      </c>
      <c r="H17" s="12">
        <v>38</v>
      </c>
      <c r="I17" s="12">
        <v>23.5</v>
      </c>
      <c r="J17" s="12">
        <v>41.25</v>
      </c>
      <c r="K17" s="12">
        <v>33.75</v>
      </c>
      <c r="L17" s="12">
        <v>88.25</v>
      </c>
      <c r="M17" s="12">
        <v>102.5</v>
      </c>
      <c r="N17" s="12">
        <v>66</v>
      </c>
      <c r="O17" s="12">
        <v>106.75</v>
      </c>
      <c r="P17" s="12">
        <v>5.25</v>
      </c>
      <c r="Q17" s="12">
        <v>54.25</v>
      </c>
      <c r="R17" s="12">
        <v>76.5</v>
      </c>
      <c r="S17" s="12">
        <v>113.5</v>
      </c>
      <c r="T17" s="12">
        <v>10</v>
      </c>
      <c r="U17" s="12">
        <v>7</v>
      </c>
      <c r="V17" s="12">
        <v>4.5</v>
      </c>
      <c r="W17" s="12">
        <v>2.25</v>
      </c>
      <c r="X17" s="12">
        <v>2</v>
      </c>
      <c r="Y17" s="12">
        <v>6.5</v>
      </c>
      <c r="Z17" s="12">
        <v>9</v>
      </c>
      <c r="AA17" s="12">
        <v>34.25</v>
      </c>
      <c r="AB17" s="12">
        <v>29.25</v>
      </c>
      <c r="AC17" s="12">
        <v>116</v>
      </c>
      <c r="AD17" s="12">
        <v>29.25</v>
      </c>
      <c r="AE17" s="12">
        <v>11.75</v>
      </c>
      <c r="AF17" s="12">
        <v>16</v>
      </c>
      <c r="AG17" s="12">
        <v>2.5</v>
      </c>
      <c r="AH17" s="12">
        <v>12</v>
      </c>
      <c r="AI17" s="12">
        <v>11</v>
      </c>
      <c r="AJ17" s="12">
        <v>3.75</v>
      </c>
      <c r="AK17" s="12">
        <v>10.5</v>
      </c>
      <c r="AL17" s="12">
        <v>31.25</v>
      </c>
      <c r="AM17" s="12">
        <v>3</v>
      </c>
      <c r="AN17" s="12">
        <v>15</v>
      </c>
      <c r="AO17" s="12">
        <v>4.25</v>
      </c>
      <c r="AP17" s="12">
        <v>2.25</v>
      </c>
      <c r="AQ17" s="12">
        <v>20.75</v>
      </c>
      <c r="AR17" s="12">
        <v>2.25</v>
      </c>
      <c r="AS17" s="13">
        <v>1271.75</v>
      </c>
      <c r="AT17" s="14"/>
      <c r="AV17" s="1" t="s">
        <v>48</v>
      </c>
      <c r="AW17" s="14">
        <f>SUM(AA13:AD20,AA38:AD39)</f>
        <v>4945.75</v>
      </c>
      <c r="AX17" s="14">
        <f>SUM(H13:K20,H38:K39,Z13:Z20,Z38:Z39)</f>
        <v>1889.25</v>
      </c>
      <c r="AY17" s="14">
        <f>SUM(AE13:AJ20,AE38:AJ39)</f>
        <v>1259</v>
      </c>
      <c r="AZ17" s="14">
        <f>SUM(B13:G20,B38:G39)</f>
        <v>1672.5</v>
      </c>
      <c r="BA17" s="14">
        <f>SUM(T13:Y20,T38:Y39,AM13:AN20,AM38:AN39)</f>
        <v>760.25</v>
      </c>
      <c r="BB17" s="14">
        <f>SUM(L13:S20,L38:S39,AK13:AL20,AK38:AL39)</f>
        <v>5962</v>
      </c>
      <c r="BC17" s="14">
        <f>SUM(AO13:AR20,AO38:AR39)</f>
        <v>538.25</v>
      </c>
      <c r="BD17" s="9">
        <f t="shared" si="0"/>
        <v>17027</v>
      </c>
    </row>
    <row r="18" spans="1:56">
      <c r="A18" s="1" t="s">
        <v>15</v>
      </c>
      <c r="B18" s="12">
        <v>7.25</v>
      </c>
      <c r="C18" s="12">
        <v>12.75</v>
      </c>
      <c r="D18" s="12">
        <v>4.75</v>
      </c>
      <c r="E18" s="12">
        <v>3.5</v>
      </c>
      <c r="F18" s="12">
        <v>21.75</v>
      </c>
      <c r="G18" s="12">
        <v>7</v>
      </c>
      <c r="H18" s="12">
        <v>18.25</v>
      </c>
      <c r="I18" s="12">
        <v>11.75</v>
      </c>
      <c r="J18" s="12">
        <v>25.5</v>
      </c>
      <c r="K18" s="12">
        <v>19.25</v>
      </c>
      <c r="L18" s="12">
        <v>46</v>
      </c>
      <c r="M18" s="12">
        <v>55.25</v>
      </c>
      <c r="N18" s="12">
        <v>25.25</v>
      </c>
      <c r="O18" s="12">
        <v>73.25</v>
      </c>
      <c r="P18" s="12">
        <v>48</v>
      </c>
      <c r="Q18" s="12">
        <v>3.5</v>
      </c>
      <c r="R18" s="12">
        <v>30.75</v>
      </c>
      <c r="S18" s="12">
        <v>63.5</v>
      </c>
      <c r="T18" s="12">
        <v>5.5</v>
      </c>
      <c r="U18" s="12">
        <v>0.75</v>
      </c>
      <c r="V18" s="12">
        <v>1.25</v>
      </c>
      <c r="W18" s="12">
        <v>1.25</v>
      </c>
      <c r="X18" s="12">
        <v>1.25</v>
      </c>
      <c r="Y18" s="12">
        <v>2.75</v>
      </c>
      <c r="Z18" s="12">
        <v>6</v>
      </c>
      <c r="AA18" s="12">
        <v>34.5</v>
      </c>
      <c r="AB18" s="12">
        <v>18.75</v>
      </c>
      <c r="AC18" s="12">
        <v>76.25</v>
      </c>
      <c r="AD18" s="12">
        <v>31</v>
      </c>
      <c r="AE18" s="12">
        <v>15</v>
      </c>
      <c r="AF18" s="12">
        <v>16.5</v>
      </c>
      <c r="AG18" s="12">
        <v>2.75</v>
      </c>
      <c r="AH18" s="12">
        <v>8</v>
      </c>
      <c r="AI18" s="12">
        <v>8.75</v>
      </c>
      <c r="AJ18" s="12">
        <v>5.5</v>
      </c>
      <c r="AK18" s="12">
        <v>12.75</v>
      </c>
      <c r="AL18" s="12">
        <v>17.25</v>
      </c>
      <c r="AM18" s="12">
        <v>0.5</v>
      </c>
      <c r="AN18" s="12">
        <v>10</v>
      </c>
      <c r="AO18" s="12">
        <v>1</v>
      </c>
      <c r="AP18" s="12">
        <v>4.75</v>
      </c>
      <c r="AQ18" s="12">
        <v>4</v>
      </c>
      <c r="AR18" s="12">
        <v>2.25</v>
      </c>
      <c r="AS18" s="13">
        <v>765.5</v>
      </c>
      <c r="AT18" s="14"/>
      <c r="AV18" s="9" t="s">
        <v>58</v>
      </c>
      <c r="AW18" s="15">
        <f>SUM(AA42:AD45)</f>
        <v>3038.5</v>
      </c>
      <c r="AX18" s="9">
        <f>SUM(Z42:Z45,H42:K45)</f>
        <v>259.5</v>
      </c>
      <c r="AY18" s="9">
        <f>SUM(AE42:AJ45)</f>
        <v>1319.5</v>
      </c>
      <c r="AZ18" s="9">
        <f>SUM(B42:G45)</f>
        <v>391</v>
      </c>
      <c r="BA18" s="9">
        <f>SUM(T42:Y45, AM42:AN45)</f>
        <v>489</v>
      </c>
      <c r="BB18" s="9">
        <f>SUM(AK42:AL45,L42:S45)</f>
        <v>404.5</v>
      </c>
      <c r="BC18" s="9">
        <f>SUM(AO42:AR45)</f>
        <v>799.25</v>
      </c>
      <c r="BD18" s="9">
        <f t="shared" si="0"/>
        <v>6701.25</v>
      </c>
    </row>
    <row r="19" spans="1:56">
      <c r="A19" s="1" t="s">
        <v>16</v>
      </c>
      <c r="B19" s="12">
        <v>7.25</v>
      </c>
      <c r="C19" s="12">
        <v>19</v>
      </c>
      <c r="D19" s="12">
        <v>8.25</v>
      </c>
      <c r="E19" s="12">
        <v>4.75</v>
      </c>
      <c r="F19" s="12">
        <v>33.5</v>
      </c>
      <c r="G19" s="12">
        <v>16</v>
      </c>
      <c r="H19" s="12">
        <v>12.5</v>
      </c>
      <c r="I19" s="12">
        <v>11.25</v>
      </c>
      <c r="J19" s="12">
        <v>35.75</v>
      </c>
      <c r="K19" s="12">
        <v>35.5</v>
      </c>
      <c r="L19" s="12">
        <v>38.75</v>
      </c>
      <c r="M19" s="12">
        <v>74.75</v>
      </c>
      <c r="N19" s="12">
        <v>26.75</v>
      </c>
      <c r="O19" s="12">
        <v>64.5</v>
      </c>
      <c r="P19" s="12">
        <v>73</v>
      </c>
      <c r="Q19" s="12">
        <v>37.75</v>
      </c>
      <c r="R19" s="12">
        <v>4.5</v>
      </c>
      <c r="S19" s="12">
        <v>68.25</v>
      </c>
      <c r="T19" s="12">
        <v>6.75</v>
      </c>
      <c r="U19" s="12">
        <v>6</v>
      </c>
      <c r="V19" s="12">
        <v>6</v>
      </c>
      <c r="W19" s="12">
        <v>0.75</v>
      </c>
      <c r="X19" s="12">
        <v>2</v>
      </c>
      <c r="Y19" s="12">
        <v>3.75</v>
      </c>
      <c r="Z19" s="12">
        <v>5.5</v>
      </c>
      <c r="AA19" s="12">
        <v>54.75</v>
      </c>
      <c r="AB19" s="12">
        <v>33.5</v>
      </c>
      <c r="AC19" s="12">
        <v>142.75</v>
      </c>
      <c r="AD19" s="12">
        <v>44.25</v>
      </c>
      <c r="AE19" s="12">
        <v>15.25</v>
      </c>
      <c r="AF19" s="12">
        <v>11.25</v>
      </c>
      <c r="AG19" s="12">
        <v>6.5</v>
      </c>
      <c r="AH19" s="12">
        <v>9.5</v>
      </c>
      <c r="AI19" s="12">
        <v>10.25</v>
      </c>
      <c r="AJ19" s="12">
        <v>7.5</v>
      </c>
      <c r="AK19" s="12">
        <v>7.75</v>
      </c>
      <c r="AL19" s="12">
        <v>25.75</v>
      </c>
      <c r="AM19" s="12">
        <v>2.75</v>
      </c>
      <c r="AN19" s="12">
        <v>7</v>
      </c>
      <c r="AO19" s="12">
        <v>3.75</v>
      </c>
      <c r="AP19" s="12">
        <v>3.75</v>
      </c>
      <c r="AQ19" s="12">
        <v>19.5</v>
      </c>
      <c r="AR19" s="12">
        <v>3.25</v>
      </c>
      <c r="AS19" s="13">
        <v>1011.75</v>
      </c>
      <c r="AT19" s="14"/>
      <c r="AV19" s="9" t="s">
        <v>49</v>
      </c>
      <c r="AW19" s="15">
        <f>SUM(AW12:AW18)</f>
        <v>33077.25</v>
      </c>
      <c r="AX19" s="9">
        <f t="shared" ref="AX19:BC19" si="1">SUM(AX12:AX18)</f>
        <v>10488</v>
      </c>
      <c r="AY19" s="9">
        <f t="shared" si="1"/>
        <v>21468.75</v>
      </c>
      <c r="AZ19" s="9">
        <f t="shared" si="1"/>
        <v>11957.25</v>
      </c>
      <c r="BA19" s="9">
        <f t="shared" si="1"/>
        <v>8825</v>
      </c>
      <c r="BB19" s="9">
        <f t="shared" si="1"/>
        <v>17164.25</v>
      </c>
      <c r="BC19" s="9">
        <f t="shared" si="1"/>
        <v>7866.25</v>
      </c>
      <c r="BD19" s="9">
        <f t="shared" si="0"/>
        <v>110846.75</v>
      </c>
    </row>
    <row r="20" spans="1:56">
      <c r="A20" s="1" t="s">
        <v>17</v>
      </c>
      <c r="B20" s="12">
        <v>16.25</v>
      </c>
      <c r="C20" s="12">
        <v>30.75</v>
      </c>
      <c r="D20" s="12">
        <v>18</v>
      </c>
      <c r="E20" s="12">
        <v>18.5</v>
      </c>
      <c r="F20" s="12">
        <v>133.25</v>
      </c>
      <c r="G20" s="12">
        <v>33.25</v>
      </c>
      <c r="H20" s="12">
        <v>36.5</v>
      </c>
      <c r="I20" s="12">
        <v>22.5</v>
      </c>
      <c r="J20" s="12">
        <v>54.5</v>
      </c>
      <c r="K20" s="12">
        <v>53</v>
      </c>
      <c r="L20" s="12">
        <v>72.5</v>
      </c>
      <c r="M20" s="12">
        <v>157</v>
      </c>
      <c r="N20" s="12">
        <v>35</v>
      </c>
      <c r="O20" s="12">
        <v>117</v>
      </c>
      <c r="P20" s="12">
        <v>112</v>
      </c>
      <c r="Q20" s="12">
        <v>62.75</v>
      </c>
      <c r="R20" s="12">
        <v>71</v>
      </c>
      <c r="S20" s="12">
        <v>14</v>
      </c>
      <c r="T20" s="12">
        <v>17.75</v>
      </c>
      <c r="U20" s="12">
        <v>7.75</v>
      </c>
      <c r="V20" s="12">
        <v>11</v>
      </c>
      <c r="W20" s="12">
        <v>7</v>
      </c>
      <c r="X20" s="12">
        <v>5</v>
      </c>
      <c r="Y20" s="12">
        <v>14</v>
      </c>
      <c r="Z20" s="12">
        <v>10.25</v>
      </c>
      <c r="AA20" s="12">
        <v>102.25</v>
      </c>
      <c r="AB20" s="12">
        <v>78.5</v>
      </c>
      <c r="AC20" s="12">
        <v>272.25</v>
      </c>
      <c r="AD20" s="12">
        <v>103.75</v>
      </c>
      <c r="AE20" s="12">
        <v>30.75</v>
      </c>
      <c r="AF20" s="12">
        <v>21.5</v>
      </c>
      <c r="AG20" s="12">
        <v>14.5</v>
      </c>
      <c r="AH20" s="12">
        <v>15</v>
      </c>
      <c r="AI20" s="12">
        <v>21</v>
      </c>
      <c r="AJ20" s="12">
        <v>4.5</v>
      </c>
      <c r="AK20" s="12">
        <v>13.25</v>
      </c>
      <c r="AL20" s="12">
        <v>42.75</v>
      </c>
      <c r="AM20" s="12">
        <v>3.25</v>
      </c>
      <c r="AN20" s="12">
        <v>22.25</v>
      </c>
      <c r="AO20" s="12">
        <v>3.75</v>
      </c>
      <c r="AP20" s="12">
        <v>3.25</v>
      </c>
      <c r="AQ20" s="12">
        <v>55.75</v>
      </c>
      <c r="AR20" s="12">
        <v>4.5</v>
      </c>
      <c r="AS20" s="13">
        <v>1943.25</v>
      </c>
      <c r="AT20" s="14"/>
      <c r="AV20" s="18"/>
      <c r="AW20" s="15"/>
    </row>
    <row r="21" spans="1:56">
      <c r="A21" s="1" t="s">
        <v>18</v>
      </c>
      <c r="B21" s="12">
        <v>12.25</v>
      </c>
      <c r="C21" s="12">
        <v>15</v>
      </c>
      <c r="D21" s="12">
        <v>11</v>
      </c>
      <c r="E21" s="12">
        <v>10</v>
      </c>
      <c r="F21" s="12">
        <v>30.5</v>
      </c>
      <c r="G21" s="12">
        <v>13.25</v>
      </c>
      <c r="H21" s="12">
        <v>33.5</v>
      </c>
      <c r="I21" s="12">
        <v>18.5</v>
      </c>
      <c r="J21" s="12">
        <v>31.25</v>
      </c>
      <c r="K21" s="12">
        <v>7.75</v>
      </c>
      <c r="L21" s="12">
        <v>18</v>
      </c>
      <c r="M21" s="12">
        <v>51.5</v>
      </c>
      <c r="N21" s="12">
        <v>6.5</v>
      </c>
      <c r="O21" s="12">
        <v>10.75</v>
      </c>
      <c r="P21" s="12">
        <v>9</v>
      </c>
      <c r="Q21" s="12">
        <v>6.5</v>
      </c>
      <c r="R21" s="12">
        <v>3.5</v>
      </c>
      <c r="S21" s="12">
        <v>19.25</v>
      </c>
      <c r="T21" s="12">
        <v>8</v>
      </c>
      <c r="U21" s="12">
        <v>39</v>
      </c>
      <c r="V21" s="12">
        <v>165</v>
      </c>
      <c r="W21" s="12">
        <v>62.25</v>
      </c>
      <c r="X21" s="12">
        <v>19.75</v>
      </c>
      <c r="Y21" s="12">
        <v>25.5</v>
      </c>
      <c r="Z21" s="12">
        <v>3.5</v>
      </c>
      <c r="AA21" s="12">
        <v>79.5</v>
      </c>
      <c r="AB21" s="12">
        <v>51</v>
      </c>
      <c r="AC21" s="12">
        <v>175</v>
      </c>
      <c r="AD21" s="12">
        <v>71.25</v>
      </c>
      <c r="AE21" s="12">
        <v>19.75</v>
      </c>
      <c r="AF21" s="12">
        <v>18.75</v>
      </c>
      <c r="AG21" s="12">
        <v>15</v>
      </c>
      <c r="AH21" s="12">
        <v>16.25</v>
      </c>
      <c r="AI21" s="12">
        <v>15.25</v>
      </c>
      <c r="AJ21" s="12">
        <v>10.5</v>
      </c>
      <c r="AK21" s="12">
        <v>1.5</v>
      </c>
      <c r="AL21" s="12">
        <v>7.75</v>
      </c>
      <c r="AM21" s="12">
        <v>23.25</v>
      </c>
      <c r="AN21" s="12">
        <v>148.5</v>
      </c>
      <c r="AO21" s="12">
        <v>6.75</v>
      </c>
      <c r="AP21" s="12">
        <v>7</v>
      </c>
      <c r="AQ21" s="12">
        <v>60</v>
      </c>
      <c r="AR21" s="12">
        <v>9.75</v>
      </c>
      <c r="AS21" s="13">
        <v>1367.75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5.25</v>
      </c>
      <c r="C22" s="12">
        <v>8.25</v>
      </c>
      <c r="D22" s="12">
        <v>7</v>
      </c>
      <c r="E22" s="12">
        <v>12.25</v>
      </c>
      <c r="F22" s="12">
        <v>39.75</v>
      </c>
      <c r="G22" s="12">
        <v>10.75</v>
      </c>
      <c r="H22" s="12">
        <v>16.75</v>
      </c>
      <c r="I22" s="12">
        <v>11.75</v>
      </c>
      <c r="J22" s="12">
        <v>24.5</v>
      </c>
      <c r="K22" s="12">
        <v>3.75</v>
      </c>
      <c r="L22" s="12">
        <v>9</v>
      </c>
      <c r="M22" s="12">
        <v>59.5</v>
      </c>
      <c r="N22" s="12">
        <v>5</v>
      </c>
      <c r="O22" s="12">
        <v>5.5</v>
      </c>
      <c r="P22" s="12">
        <v>4.25</v>
      </c>
      <c r="Q22" s="12">
        <v>3.25</v>
      </c>
      <c r="R22" s="12">
        <v>4</v>
      </c>
      <c r="S22" s="12">
        <v>12.25</v>
      </c>
      <c r="T22" s="12">
        <v>34.5</v>
      </c>
      <c r="U22" s="12">
        <v>4.5</v>
      </c>
      <c r="V22" s="12">
        <v>52.5</v>
      </c>
      <c r="W22" s="12">
        <v>13</v>
      </c>
      <c r="X22" s="12">
        <v>10.25</v>
      </c>
      <c r="Y22" s="12">
        <v>38.75</v>
      </c>
      <c r="Z22" s="12">
        <v>5.25</v>
      </c>
      <c r="AA22" s="12">
        <v>100.75</v>
      </c>
      <c r="AB22" s="12">
        <v>66.5</v>
      </c>
      <c r="AC22" s="12">
        <v>194.75</v>
      </c>
      <c r="AD22" s="12">
        <v>89.25</v>
      </c>
      <c r="AE22" s="12">
        <v>20.5</v>
      </c>
      <c r="AF22" s="12">
        <v>15.25</v>
      </c>
      <c r="AG22" s="12">
        <v>14</v>
      </c>
      <c r="AH22" s="12">
        <v>11</v>
      </c>
      <c r="AI22" s="12">
        <v>17.25</v>
      </c>
      <c r="AJ22" s="12">
        <v>4.25</v>
      </c>
      <c r="AK22" s="12">
        <v>1</v>
      </c>
      <c r="AL22" s="12">
        <v>4</v>
      </c>
      <c r="AM22" s="12">
        <v>5</v>
      </c>
      <c r="AN22" s="12">
        <v>29.5</v>
      </c>
      <c r="AO22" s="12">
        <v>3.5</v>
      </c>
      <c r="AP22" s="12">
        <v>5</v>
      </c>
      <c r="AQ22" s="12">
        <v>80.25</v>
      </c>
      <c r="AR22" s="12">
        <v>6</v>
      </c>
      <c r="AS22" s="13">
        <v>1069.25</v>
      </c>
      <c r="AT22" s="14"/>
      <c r="AV22" s="17" t="s">
        <v>43</v>
      </c>
      <c r="AW22" s="15">
        <f>AW12</f>
        <v>1348.5</v>
      </c>
      <c r="AX22" s="15"/>
      <c r="AY22" s="15"/>
    </row>
    <row r="23" spans="1:56">
      <c r="A23" s="1" t="s">
        <v>20</v>
      </c>
      <c r="B23" s="12">
        <v>5.75</v>
      </c>
      <c r="C23" s="12">
        <v>11.5</v>
      </c>
      <c r="D23" s="12">
        <v>9.75</v>
      </c>
      <c r="E23" s="12">
        <v>10.75</v>
      </c>
      <c r="F23" s="12">
        <v>59.5</v>
      </c>
      <c r="G23" s="12">
        <v>14.75</v>
      </c>
      <c r="H23" s="12">
        <v>26.5</v>
      </c>
      <c r="I23" s="12">
        <v>17</v>
      </c>
      <c r="J23" s="12">
        <v>40.5</v>
      </c>
      <c r="K23" s="12">
        <v>6</v>
      </c>
      <c r="L23" s="12">
        <v>13.5</v>
      </c>
      <c r="M23" s="12">
        <v>53</v>
      </c>
      <c r="N23" s="12">
        <v>4.5</v>
      </c>
      <c r="O23" s="12">
        <v>5.5</v>
      </c>
      <c r="P23" s="12">
        <v>3.5</v>
      </c>
      <c r="Q23" s="12">
        <v>3</v>
      </c>
      <c r="R23" s="12">
        <v>3.25</v>
      </c>
      <c r="S23" s="12">
        <v>12</v>
      </c>
      <c r="T23" s="12">
        <v>183</v>
      </c>
      <c r="U23" s="12">
        <v>57.75</v>
      </c>
      <c r="V23" s="12">
        <v>9.25</v>
      </c>
      <c r="W23" s="12">
        <v>36.75</v>
      </c>
      <c r="X23" s="12">
        <v>24.75</v>
      </c>
      <c r="Y23" s="12">
        <v>66</v>
      </c>
      <c r="Z23" s="12">
        <v>6.5</v>
      </c>
      <c r="AA23" s="12">
        <v>141</v>
      </c>
      <c r="AB23" s="12">
        <v>98.25</v>
      </c>
      <c r="AC23" s="12">
        <v>260.75</v>
      </c>
      <c r="AD23" s="12">
        <v>131.25</v>
      </c>
      <c r="AE23" s="12">
        <v>23.25</v>
      </c>
      <c r="AF23" s="12">
        <v>25</v>
      </c>
      <c r="AG23" s="12">
        <v>14.75</v>
      </c>
      <c r="AH23" s="12">
        <v>7.25</v>
      </c>
      <c r="AI23" s="12">
        <v>18.75</v>
      </c>
      <c r="AJ23" s="12">
        <v>8</v>
      </c>
      <c r="AK23" s="12">
        <v>2</v>
      </c>
      <c r="AL23" s="12">
        <v>7</v>
      </c>
      <c r="AM23" s="12">
        <v>19.5</v>
      </c>
      <c r="AN23" s="12">
        <v>64.5</v>
      </c>
      <c r="AO23" s="12">
        <v>3.5</v>
      </c>
      <c r="AP23" s="12">
        <v>5.25</v>
      </c>
      <c r="AQ23" s="12">
        <v>107.25</v>
      </c>
      <c r="AR23" s="12">
        <v>7.25</v>
      </c>
      <c r="AS23" s="13">
        <v>1628.75</v>
      </c>
      <c r="AT23" s="14"/>
      <c r="AV23" s="17" t="s">
        <v>44</v>
      </c>
      <c r="AW23" s="15">
        <f>AW13+AX12</f>
        <v>8388.25</v>
      </c>
      <c r="AX23" s="15">
        <f>AX13</f>
        <v>609</v>
      </c>
      <c r="AY23" s="15"/>
      <c r="AZ23" s="15"/>
    </row>
    <row r="24" spans="1:56">
      <c r="A24" s="1" t="s">
        <v>21</v>
      </c>
      <c r="B24" s="12">
        <v>2.5</v>
      </c>
      <c r="C24" s="12">
        <v>3</v>
      </c>
      <c r="D24" s="12">
        <v>6.25</v>
      </c>
      <c r="E24" s="12">
        <v>4.25</v>
      </c>
      <c r="F24" s="12">
        <v>38.5</v>
      </c>
      <c r="G24" s="12">
        <v>5.75</v>
      </c>
      <c r="H24" s="12">
        <v>15.25</v>
      </c>
      <c r="I24" s="12">
        <v>6.5</v>
      </c>
      <c r="J24" s="12">
        <v>20.75</v>
      </c>
      <c r="K24" s="12">
        <v>3.5</v>
      </c>
      <c r="L24" s="12">
        <v>13</v>
      </c>
      <c r="M24" s="12">
        <v>37.5</v>
      </c>
      <c r="N24" s="12">
        <v>1.5</v>
      </c>
      <c r="O24" s="12">
        <v>4.25</v>
      </c>
      <c r="P24" s="12">
        <v>0.75</v>
      </c>
      <c r="Q24" s="12">
        <v>2.25</v>
      </c>
      <c r="R24" s="12">
        <v>1.5</v>
      </c>
      <c r="S24" s="12">
        <v>6.75</v>
      </c>
      <c r="T24" s="12">
        <v>68.5</v>
      </c>
      <c r="U24" s="12">
        <v>14.25</v>
      </c>
      <c r="V24" s="12">
        <v>35</v>
      </c>
      <c r="W24" s="12">
        <v>3.5</v>
      </c>
      <c r="X24" s="12">
        <v>8</v>
      </c>
      <c r="Y24" s="12">
        <v>36.75</v>
      </c>
      <c r="Z24" s="12">
        <v>2</v>
      </c>
      <c r="AA24" s="12">
        <v>87.75</v>
      </c>
      <c r="AB24" s="12">
        <v>63.5</v>
      </c>
      <c r="AC24" s="12">
        <v>164.5</v>
      </c>
      <c r="AD24" s="12">
        <v>73.5</v>
      </c>
      <c r="AE24" s="12">
        <v>20.25</v>
      </c>
      <c r="AF24" s="12">
        <v>12</v>
      </c>
      <c r="AG24" s="12">
        <v>5.75</v>
      </c>
      <c r="AH24" s="12">
        <v>3.25</v>
      </c>
      <c r="AI24" s="12">
        <v>7.25</v>
      </c>
      <c r="AJ24" s="12">
        <v>1.5</v>
      </c>
      <c r="AK24" s="12">
        <v>0.5</v>
      </c>
      <c r="AL24" s="12">
        <v>1</v>
      </c>
      <c r="AM24" s="12">
        <v>2.75</v>
      </c>
      <c r="AN24" s="12">
        <v>9.25</v>
      </c>
      <c r="AO24" s="12">
        <v>2.5</v>
      </c>
      <c r="AP24" s="12">
        <v>2</v>
      </c>
      <c r="AQ24" s="12">
        <v>53</v>
      </c>
      <c r="AR24" s="12">
        <v>8.25</v>
      </c>
      <c r="AS24" s="13">
        <v>860.25</v>
      </c>
      <c r="AT24" s="14"/>
      <c r="AV24" s="17" t="s">
        <v>45</v>
      </c>
      <c r="AW24" s="15">
        <f>AW14+AY12</f>
        <v>23136</v>
      </c>
      <c r="AX24" s="15">
        <f>AX14+AY13</f>
        <v>2293.25</v>
      </c>
      <c r="AY24" s="15">
        <f>AY14</f>
        <v>4301</v>
      </c>
      <c r="AZ24" s="15"/>
      <c r="BA24" s="15"/>
    </row>
    <row r="25" spans="1:56">
      <c r="A25" s="1" t="s">
        <v>22</v>
      </c>
      <c r="B25" s="12">
        <v>2.75</v>
      </c>
      <c r="C25" s="12">
        <v>2.75</v>
      </c>
      <c r="D25" s="12">
        <v>8</v>
      </c>
      <c r="E25" s="12">
        <v>3.75</v>
      </c>
      <c r="F25" s="12">
        <v>33.25</v>
      </c>
      <c r="G25" s="12">
        <v>7.5</v>
      </c>
      <c r="H25" s="12">
        <v>13.75</v>
      </c>
      <c r="I25" s="12">
        <v>7.5</v>
      </c>
      <c r="J25" s="12">
        <v>21.25</v>
      </c>
      <c r="K25" s="12">
        <v>6.25</v>
      </c>
      <c r="L25" s="12">
        <v>7.5</v>
      </c>
      <c r="M25" s="12">
        <v>26.5</v>
      </c>
      <c r="N25" s="12">
        <v>5</v>
      </c>
      <c r="O25" s="12">
        <v>1</v>
      </c>
      <c r="P25" s="12">
        <v>4.5</v>
      </c>
      <c r="Q25" s="12">
        <v>1.5</v>
      </c>
      <c r="R25" s="12">
        <v>2.25</v>
      </c>
      <c r="S25" s="12">
        <v>3.25</v>
      </c>
      <c r="T25" s="12">
        <v>18</v>
      </c>
      <c r="U25" s="12">
        <v>10.75</v>
      </c>
      <c r="V25" s="12">
        <v>21.5</v>
      </c>
      <c r="W25" s="12">
        <v>7</v>
      </c>
      <c r="X25" s="12">
        <v>3.25</v>
      </c>
      <c r="Y25" s="12">
        <v>35.25</v>
      </c>
      <c r="Z25" s="12">
        <v>1</v>
      </c>
      <c r="AA25" s="12">
        <v>68.25</v>
      </c>
      <c r="AB25" s="12">
        <v>52.5</v>
      </c>
      <c r="AC25" s="12">
        <v>137.5</v>
      </c>
      <c r="AD25" s="12">
        <v>61</v>
      </c>
      <c r="AE25" s="12">
        <v>10.25</v>
      </c>
      <c r="AF25" s="12">
        <v>9.5</v>
      </c>
      <c r="AG25" s="12">
        <v>6</v>
      </c>
      <c r="AH25" s="12">
        <v>6.25</v>
      </c>
      <c r="AI25" s="12">
        <v>8</v>
      </c>
      <c r="AJ25" s="12">
        <v>1.5</v>
      </c>
      <c r="AK25" s="12">
        <v>0.75</v>
      </c>
      <c r="AL25" s="12">
        <v>3</v>
      </c>
      <c r="AM25" s="12">
        <v>2</v>
      </c>
      <c r="AN25" s="12">
        <v>10.75</v>
      </c>
      <c r="AO25" s="12">
        <v>1</v>
      </c>
      <c r="AP25" s="12">
        <v>1.5</v>
      </c>
      <c r="AQ25" s="12">
        <v>35.25</v>
      </c>
      <c r="AR25" s="12">
        <v>2.75</v>
      </c>
      <c r="AS25" s="13">
        <v>672.75</v>
      </c>
      <c r="AT25" s="14"/>
      <c r="AV25" s="17" t="s">
        <v>46</v>
      </c>
      <c r="AW25" s="15">
        <f>AW15+AZ12</f>
        <v>8026.25</v>
      </c>
      <c r="AX25" s="15">
        <f>AX15+AZ13</f>
        <v>3200</v>
      </c>
      <c r="AY25" s="15">
        <f>AY15+AZ14</f>
        <v>2385.75</v>
      </c>
      <c r="AZ25" s="15">
        <f>AZ15</f>
        <v>2646</v>
      </c>
      <c r="BA25" s="15"/>
      <c r="BB25" s="15"/>
      <c r="BC25" s="14"/>
    </row>
    <row r="26" spans="1:56">
      <c r="A26" s="1" t="s">
        <v>23</v>
      </c>
      <c r="B26" s="12">
        <v>12.25</v>
      </c>
      <c r="C26" s="12">
        <v>11.75</v>
      </c>
      <c r="D26" s="12">
        <v>17.75</v>
      </c>
      <c r="E26" s="12">
        <v>12.75</v>
      </c>
      <c r="F26" s="12">
        <v>37</v>
      </c>
      <c r="G26" s="12">
        <v>19</v>
      </c>
      <c r="H26" s="12">
        <v>36</v>
      </c>
      <c r="I26" s="12">
        <v>40.25</v>
      </c>
      <c r="J26" s="12">
        <v>40</v>
      </c>
      <c r="K26" s="12">
        <v>15.75</v>
      </c>
      <c r="L26" s="12">
        <v>22.75</v>
      </c>
      <c r="M26" s="12">
        <v>50.75</v>
      </c>
      <c r="N26" s="12">
        <v>10.25</v>
      </c>
      <c r="O26" s="12">
        <v>7.5</v>
      </c>
      <c r="P26" s="12">
        <v>5.75</v>
      </c>
      <c r="Q26" s="12">
        <v>2.75</v>
      </c>
      <c r="R26" s="12">
        <v>4</v>
      </c>
      <c r="S26" s="12">
        <v>13</v>
      </c>
      <c r="T26" s="12">
        <v>30.75</v>
      </c>
      <c r="U26" s="12">
        <v>35.25</v>
      </c>
      <c r="V26" s="12">
        <v>68.25</v>
      </c>
      <c r="W26" s="12">
        <v>38.25</v>
      </c>
      <c r="X26" s="12">
        <v>32</v>
      </c>
      <c r="Y26" s="12">
        <v>5.5</v>
      </c>
      <c r="Z26" s="12">
        <v>12</v>
      </c>
      <c r="AA26" s="12">
        <v>203.25</v>
      </c>
      <c r="AB26" s="12">
        <v>137</v>
      </c>
      <c r="AC26" s="12">
        <v>409</v>
      </c>
      <c r="AD26" s="12">
        <v>240</v>
      </c>
      <c r="AE26" s="12">
        <v>97.25</v>
      </c>
      <c r="AF26" s="12">
        <v>69.25</v>
      </c>
      <c r="AG26" s="12">
        <v>21</v>
      </c>
      <c r="AH26" s="12">
        <v>13.5</v>
      </c>
      <c r="AI26" s="12">
        <v>15.75</v>
      </c>
      <c r="AJ26" s="12">
        <v>4.25</v>
      </c>
      <c r="AK26" s="12">
        <v>3.75</v>
      </c>
      <c r="AL26" s="12">
        <v>4.5</v>
      </c>
      <c r="AM26" s="12">
        <v>6.75</v>
      </c>
      <c r="AN26" s="12">
        <v>15.75</v>
      </c>
      <c r="AO26" s="12">
        <v>1.75</v>
      </c>
      <c r="AP26" s="12">
        <v>4.5</v>
      </c>
      <c r="AQ26" s="12">
        <v>99</v>
      </c>
      <c r="AR26" s="12">
        <v>13.75</v>
      </c>
      <c r="AS26" s="13">
        <v>1941.25</v>
      </c>
      <c r="AT26" s="14"/>
      <c r="AV26" s="9" t="s">
        <v>47</v>
      </c>
      <c r="AW26" s="15">
        <f>AW16+BA12</f>
        <v>7287</v>
      </c>
      <c r="AX26" s="9">
        <f>AX16+BA13</f>
        <v>1283.75</v>
      </c>
      <c r="AY26" s="9">
        <f>AY16+BA14</f>
        <v>1550.75</v>
      </c>
      <c r="AZ26" s="9">
        <f>AZ16+BA15</f>
        <v>1256</v>
      </c>
      <c r="BA26" s="9">
        <f>BA16</f>
        <v>2080.5</v>
      </c>
    </row>
    <row r="27" spans="1:56">
      <c r="A27" s="1" t="s">
        <v>24</v>
      </c>
      <c r="B27" s="12">
        <v>13</v>
      </c>
      <c r="C27" s="12">
        <v>13.25</v>
      </c>
      <c r="D27" s="12">
        <v>6.25</v>
      </c>
      <c r="E27" s="12">
        <v>7.25</v>
      </c>
      <c r="F27" s="12">
        <v>39.75</v>
      </c>
      <c r="G27" s="12">
        <v>45.5</v>
      </c>
      <c r="H27" s="12">
        <v>37.25</v>
      </c>
      <c r="I27" s="12">
        <v>19</v>
      </c>
      <c r="J27" s="12">
        <v>46.5</v>
      </c>
      <c r="K27" s="12">
        <v>26.25</v>
      </c>
      <c r="L27" s="12">
        <v>68.5</v>
      </c>
      <c r="M27" s="12">
        <v>60.25</v>
      </c>
      <c r="N27" s="12">
        <v>15.5</v>
      </c>
      <c r="O27" s="12">
        <v>23.5</v>
      </c>
      <c r="P27" s="12">
        <v>15</v>
      </c>
      <c r="Q27" s="12">
        <v>6.5</v>
      </c>
      <c r="R27" s="12">
        <v>8.25</v>
      </c>
      <c r="S27" s="12">
        <v>8.5</v>
      </c>
      <c r="T27" s="12">
        <v>4</v>
      </c>
      <c r="U27" s="12">
        <v>5.5</v>
      </c>
      <c r="V27" s="12">
        <v>6.75</v>
      </c>
      <c r="W27" s="12">
        <v>2.25</v>
      </c>
      <c r="X27" s="12">
        <v>1.25</v>
      </c>
      <c r="Y27" s="12">
        <v>11.25</v>
      </c>
      <c r="Z27" s="12">
        <v>6.5</v>
      </c>
      <c r="AA27" s="12">
        <v>147</v>
      </c>
      <c r="AB27" s="12">
        <v>135.25</v>
      </c>
      <c r="AC27" s="12">
        <v>421</v>
      </c>
      <c r="AD27" s="12">
        <v>173.75</v>
      </c>
      <c r="AE27" s="12">
        <v>84.25</v>
      </c>
      <c r="AF27" s="12">
        <v>65.75</v>
      </c>
      <c r="AG27" s="12">
        <v>16.25</v>
      </c>
      <c r="AH27" s="12">
        <v>18.5</v>
      </c>
      <c r="AI27" s="12">
        <v>12</v>
      </c>
      <c r="AJ27" s="12">
        <v>4.5</v>
      </c>
      <c r="AK27" s="12">
        <v>5.25</v>
      </c>
      <c r="AL27" s="12">
        <v>9.25</v>
      </c>
      <c r="AM27" s="12">
        <v>2.25</v>
      </c>
      <c r="AN27" s="12">
        <v>21.25</v>
      </c>
      <c r="AO27" s="12">
        <v>3</v>
      </c>
      <c r="AP27" s="12">
        <v>2.75</v>
      </c>
      <c r="AQ27" s="12">
        <v>32.25</v>
      </c>
      <c r="AR27" s="12">
        <v>8</v>
      </c>
      <c r="AS27" s="13">
        <v>1659.75</v>
      </c>
      <c r="AT27" s="14"/>
      <c r="AV27" s="9" t="s">
        <v>48</v>
      </c>
      <c r="AW27" s="15">
        <f>AW17+BB12</f>
        <v>9770</v>
      </c>
      <c r="AX27" s="9">
        <f>AX17+BB13</f>
        <v>3744.5</v>
      </c>
      <c r="AY27" s="9">
        <f>AY17+BB14</f>
        <v>2518</v>
      </c>
      <c r="AZ27" s="9">
        <f>AZ17+BB15</f>
        <v>3660.75</v>
      </c>
      <c r="BA27" s="9">
        <f>BA17+BB16</f>
        <v>1631.25</v>
      </c>
      <c r="BB27" s="9">
        <f>BB17</f>
        <v>5962</v>
      </c>
    </row>
    <row r="28" spans="1:56">
      <c r="A28" s="1" t="s">
        <v>25</v>
      </c>
      <c r="B28" s="12">
        <v>61.75</v>
      </c>
      <c r="C28" s="12">
        <v>144</v>
      </c>
      <c r="D28" s="12">
        <v>82.25</v>
      </c>
      <c r="E28" s="12">
        <v>141.5</v>
      </c>
      <c r="F28" s="12">
        <v>315.75</v>
      </c>
      <c r="G28" s="12">
        <v>129.75</v>
      </c>
      <c r="H28" s="12">
        <v>182.75</v>
      </c>
      <c r="I28" s="12">
        <v>134.25</v>
      </c>
      <c r="J28" s="12">
        <v>210.5</v>
      </c>
      <c r="K28" s="12">
        <v>150</v>
      </c>
      <c r="L28" s="12">
        <v>156</v>
      </c>
      <c r="M28" s="12">
        <v>191.75</v>
      </c>
      <c r="N28" s="12">
        <v>93.75</v>
      </c>
      <c r="O28" s="12">
        <v>87.75</v>
      </c>
      <c r="P28" s="12">
        <v>45.25</v>
      </c>
      <c r="Q28" s="12">
        <v>34.75</v>
      </c>
      <c r="R28" s="12">
        <v>62.5</v>
      </c>
      <c r="S28" s="12">
        <v>110.5</v>
      </c>
      <c r="T28" s="12">
        <v>98.25</v>
      </c>
      <c r="U28" s="12">
        <v>114.75</v>
      </c>
      <c r="V28" s="12">
        <v>158</v>
      </c>
      <c r="W28" s="12">
        <v>73.5</v>
      </c>
      <c r="X28" s="12">
        <v>67</v>
      </c>
      <c r="Y28" s="12">
        <v>207.25</v>
      </c>
      <c r="Z28" s="12">
        <v>188.5</v>
      </c>
      <c r="AA28" s="12">
        <v>40.25</v>
      </c>
      <c r="AB28" s="12">
        <v>22.25</v>
      </c>
      <c r="AC28" s="12">
        <v>158.75</v>
      </c>
      <c r="AD28" s="12">
        <v>78.75</v>
      </c>
      <c r="AE28" s="12">
        <v>265</v>
      </c>
      <c r="AF28" s="12">
        <v>316.5</v>
      </c>
      <c r="AG28" s="12">
        <v>149.75</v>
      </c>
      <c r="AH28" s="12">
        <v>286.25</v>
      </c>
      <c r="AI28" s="12">
        <v>109.5</v>
      </c>
      <c r="AJ28" s="12">
        <v>38.25</v>
      </c>
      <c r="AK28" s="12">
        <v>60</v>
      </c>
      <c r="AL28" s="12">
        <v>264.5</v>
      </c>
      <c r="AM28" s="12">
        <v>37.5</v>
      </c>
      <c r="AN28" s="12">
        <v>92.25</v>
      </c>
      <c r="AO28" s="12">
        <v>43.5</v>
      </c>
      <c r="AP28" s="12">
        <v>40</v>
      </c>
      <c r="AQ28" s="12">
        <v>249.5</v>
      </c>
      <c r="AR28" s="12">
        <v>94.5</v>
      </c>
      <c r="AS28" s="13">
        <v>5589</v>
      </c>
      <c r="AT28" s="14"/>
      <c r="AV28" s="9" t="s">
        <v>58</v>
      </c>
      <c r="AW28" s="15">
        <f>AW18+BC12</f>
        <v>6200.5</v>
      </c>
      <c r="AX28" s="9">
        <f>AX18+BC13</f>
        <v>593.75</v>
      </c>
      <c r="AY28" s="9">
        <f>AY18+BC14</f>
        <v>3026.75</v>
      </c>
      <c r="AZ28" s="9">
        <f>AZ18+BC15</f>
        <v>1063.25</v>
      </c>
      <c r="BA28" s="9">
        <f>BA18+BC16</f>
        <v>1142</v>
      </c>
      <c r="BB28" s="9">
        <f>SUM(BB18,BC17)</f>
        <v>942.75</v>
      </c>
      <c r="BC28" s="9">
        <f>BC18</f>
        <v>799.25</v>
      </c>
      <c r="BD28" s="9">
        <f>SUM(AW22:BC28)</f>
        <v>110846.75</v>
      </c>
    </row>
    <row r="29" spans="1:56">
      <c r="A29" s="1" t="s">
        <v>26</v>
      </c>
      <c r="B29" s="12">
        <v>47.25</v>
      </c>
      <c r="C29" s="12">
        <v>102.75</v>
      </c>
      <c r="D29" s="12">
        <v>70.5</v>
      </c>
      <c r="E29" s="12">
        <v>128</v>
      </c>
      <c r="F29" s="12">
        <v>208</v>
      </c>
      <c r="G29" s="12">
        <v>93.5</v>
      </c>
      <c r="H29" s="12">
        <v>165.25</v>
      </c>
      <c r="I29" s="12">
        <v>94.25</v>
      </c>
      <c r="J29" s="12">
        <v>197.75</v>
      </c>
      <c r="K29" s="12">
        <v>145.25</v>
      </c>
      <c r="L29" s="12">
        <v>117.75</v>
      </c>
      <c r="M29" s="12">
        <v>124.25</v>
      </c>
      <c r="N29" s="12">
        <v>83.75</v>
      </c>
      <c r="O29" s="12">
        <v>81.75</v>
      </c>
      <c r="P29" s="12">
        <v>30.5</v>
      </c>
      <c r="Q29" s="12">
        <v>28</v>
      </c>
      <c r="R29" s="12">
        <v>45.5</v>
      </c>
      <c r="S29" s="12">
        <v>97.75</v>
      </c>
      <c r="T29" s="12">
        <v>56.75</v>
      </c>
      <c r="U29" s="12">
        <v>79.25</v>
      </c>
      <c r="V29" s="12">
        <v>99.75</v>
      </c>
      <c r="W29" s="12">
        <v>61.25</v>
      </c>
      <c r="X29" s="12">
        <v>47.25</v>
      </c>
      <c r="Y29" s="12">
        <v>154.25</v>
      </c>
      <c r="Z29" s="12">
        <v>157.25</v>
      </c>
      <c r="AA29" s="12">
        <v>16.75</v>
      </c>
      <c r="AB29" s="12">
        <v>29.75</v>
      </c>
      <c r="AC29" s="12">
        <v>48.75</v>
      </c>
      <c r="AD29" s="12">
        <v>73</v>
      </c>
      <c r="AE29" s="12">
        <v>322.5</v>
      </c>
      <c r="AF29" s="12">
        <v>368.25</v>
      </c>
      <c r="AG29" s="12">
        <v>317</v>
      </c>
      <c r="AH29" s="12">
        <v>1002</v>
      </c>
      <c r="AI29" s="12">
        <v>143.25</v>
      </c>
      <c r="AJ29" s="12">
        <v>72.25</v>
      </c>
      <c r="AK29" s="12">
        <v>48.25</v>
      </c>
      <c r="AL29" s="12">
        <v>126.75</v>
      </c>
      <c r="AM29" s="12">
        <v>23.25</v>
      </c>
      <c r="AN29" s="12">
        <v>72</v>
      </c>
      <c r="AO29" s="12">
        <v>33.25</v>
      </c>
      <c r="AP29" s="12">
        <v>30.75</v>
      </c>
      <c r="AQ29" s="12">
        <v>256.5</v>
      </c>
      <c r="AR29" s="12">
        <v>76.25</v>
      </c>
      <c r="AS29" s="13">
        <v>5578</v>
      </c>
      <c r="AT29" s="14"/>
      <c r="AW29" s="15"/>
    </row>
    <row r="30" spans="1:56">
      <c r="A30" s="1" t="s">
        <v>27</v>
      </c>
      <c r="B30" s="12">
        <v>112.75</v>
      </c>
      <c r="C30" s="12">
        <v>272.25</v>
      </c>
      <c r="D30" s="12">
        <v>171.25</v>
      </c>
      <c r="E30" s="12">
        <v>220.75</v>
      </c>
      <c r="F30" s="12">
        <v>588.75</v>
      </c>
      <c r="G30" s="12">
        <v>224.25</v>
      </c>
      <c r="H30" s="12">
        <v>359.5</v>
      </c>
      <c r="I30" s="12">
        <v>227.75</v>
      </c>
      <c r="J30" s="12">
        <v>354.25</v>
      </c>
      <c r="K30" s="12">
        <v>365.75</v>
      </c>
      <c r="L30" s="12">
        <v>314.25</v>
      </c>
      <c r="M30" s="12">
        <v>285</v>
      </c>
      <c r="N30" s="12">
        <v>191</v>
      </c>
      <c r="O30" s="12">
        <v>199.25</v>
      </c>
      <c r="P30" s="12">
        <v>102.75</v>
      </c>
      <c r="Q30" s="12">
        <v>74</v>
      </c>
      <c r="R30" s="12">
        <v>115.25</v>
      </c>
      <c r="S30" s="12">
        <v>236</v>
      </c>
      <c r="T30" s="12">
        <v>139.25</v>
      </c>
      <c r="U30" s="12">
        <v>175.25</v>
      </c>
      <c r="V30" s="12">
        <v>243.5</v>
      </c>
      <c r="W30" s="12">
        <v>146</v>
      </c>
      <c r="X30" s="12">
        <v>127</v>
      </c>
      <c r="Y30" s="12">
        <v>350.5</v>
      </c>
      <c r="Z30" s="12">
        <v>435</v>
      </c>
      <c r="AA30" s="12">
        <v>182</v>
      </c>
      <c r="AB30" s="12">
        <v>44.75</v>
      </c>
      <c r="AC30" s="12">
        <v>111.5</v>
      </c>
      <c r="AD30" s="12">
        <v>194.5</v>
      </c>
      <c r="AE30" s="12">
        <v>1149.25</v>
      </c>
      <c r="AF30" s="12">
        <v>1361.25</v>
      </c>
      <c r="AG30" s="12">
        <v>776.25</v>
      </c>
      <c r="AH30" s="12">
        <v>1524.75</v>
      </c>
      <c r="AI30" s="12">
        <v>583.25</v>
      </c>
      <c r="AJ30" s="12">
        <v>225</v>
      </c>
      <c r="AK30" s="12">
        <v>102.75</v>
      </c>
      <c r="AL30" s="12">
        <v>443.5</v>
      </c>
      <c r="AM30" s="12">
        <v>62</v>
      </c>
      <c r="AN30" s="12">
        <v>187</v>
      </c>
      <c r="AO30" s="12">
        <v>166.25</v>
      </c>
      <c r="AP30" s="12">
        <v>140.5</v>
      </c>
      <c r="AQ30" s="12">
        <v>876.75</v>
      </c>
      <c r="AR30" s="12">
        <v>368.75</v>
      </c>
      <c r="AS30" s="13">
        <v>14531.25</v>
      </c>
      <c r="AT30" s="14"/>
      <c r="AW30" s="15"/>
    </row>
    <row r="31" spans="1:56">
      <c r="A31" s="1" t="s">
        <v>28</v>
      </c>
      <c r="B31" s="12">
        <v>57</v>
      </c>
      <c r="C31" s="12">
        <v>113</v>
      </c>
      <c r="D31" s="12">
        <v>88.75</v>
      </c>
      <c r="E31" s="12">
        <v>160</v>
      </c>
      <c r="F31" s="12">
        <v>246.5</v>
      </c>
      <c r="G31" s="12">
        <v>142.75</v>
      </c>
      <c r="H31" s="12">
        <v>232</v>
      </c>
      <c r="I31" s="12">
        <v>145.25</v>
      </c>
      <c r="J31" s="12">
        <v>160.5</v>
      </c>
      <c r="K31" s="12">
        <v>158.5</v>
      </c>
      <c r="L31" s="12">
        <v>188.5</v>
      </c>
      <c r="M31" s="12">
        <v>156</v>
      </c>
      <c r="N31" s="12">
        <v>74.5</v>
      </c>
      <c r="O31" s="12">
        <v>64.25</v>
      </c>
      <c r="P31" s="12">
        <v>24.5</v>
      </c>
      <c r="Q31" s="12">
        <v>22.25</v>
      </c>
      <c r="R31" s="12">
        <v>35</v>
      </c>
      <c r="S31" s="12">
        <v>101.75</v>
      </c>
      <c r="T31" s="12">
        <v>59</v>
      </c>
      <c r="U31" s="12">
        <v>70.75</v>
      </c>
      <c r="V31" s="12">
        <v>110.5</v>
      </c>
      <c r="W31" s="12">
        <v>66.75</v>
      </c>
      <c r="X31" s="12">
        <v>63.25</v>
      </c>
      <c r="Y31" s="12">
        <v>193</v>
      </c>
      <c r="Z31" s="12">
        <v>182</v>
      </c>
      <c r="AA31" s="12">
        <v>63.25</v>
      </c>
      <c r="AB31" s="12">
        <v>47.25</v>
      </c>
      <c r="AC31" s="12">
        <v>168.75</v>
      </c>
      <c r="AD31" s="12">
        <v>68.25</v>
      </c>
      <c r="AE31" s="12">
        <v>570.5</v>
      </c>
      <c r="AF31" s="12">
        <v>621.75</v>
      </c>
      <c r="AG31" s="12">
        <v>273.5</v>
      </c>
      <c r="AH31" s="12">
        <v>618</v>
      </c>
      <c r="AI31" s="12">
        <v>186.5</v>
      </c>
      <c r="AJ31" s="12">
        <v>115.75</v>
      </c>
      <c r="AK31" s="12">
        <v>52.75</v>
      </c>
      <c r="AL31" s="12">
        <v>150</v>
      </c>
      <c r="AM31" s="12">
        <v>25.5</v>
      </c>
      <c r="AN31" s="12">
        <v>66</v>
      </c>
      <c r="AO31" s="12">
        <v>46</v>
      </c>
      <c r="AP31" s="12">
        <v>89.25</v>
      </c>
      <c r="AQ31" s="12">
        <v>472.5</v>
      </c>
      <c r="AR31" s="12">
        <v>177.75</v>
      </c>
      <c r="AS31" s="13">
        <v>6729.5</v>
      </c>
      <c r="AT31" s="14"/>
      <c r="AW31" s="15"/>
    </row>
    <row r="32" spans="1:56">
      <c r="A32" s="1">
        <v>16</v>
      </c>
      <c r="B32" s="12">
        <v>47.75</v>
      </c>
      <c r="C32" s="12">
        <v>46</v>
      </c>
      <c r="D32" s="12">
        <v>25</v>
      </c>
      <c r="E32" s="12">
        <v>65.5</v>
      </c>
      <c r="F32" s="12">
        <v>118.5</v>
      </c>
      <c r="G32" s="12">
        <v>84.25</v>
      </c>
      <c r="H32" s="12">
        <v>119.75</v>
      </c>
      <c r="I32" s="12">
        <v>75.5</v>
      </c>
      <c r="J32" s="12">
        <v>62.5</v>
      </c>
      <c r="K32" s="12">
        <v>67</v>
      </c>
      <c r="L32" s="12">
        <v>95.25</v>
      </c>
      <c r="M32" s="12">
        <v>63.25</v>
      </c>
      <c r="N32" s="12">
        <v>24.75</v>
      </c>
      <c r="O32" s="12">
        <v>18</v>
      </c>
      <c r="P32" s="12">
        <v>11.5</v>
      </c>
      <c r="Q32" s="12">
        <v>11.75</v>
      </c>
      <c r="R32" s="12">
        <v>13.5</v>
      </c>
      <c r="S32" s="12">
        <v>27.25</v>
      </c>
      <c r="T32" s="12">
        <v>23</v>
      </c>
      <c r="U32" s="12">
        <v>13.25</v>
      </c>
      <c r="V32" s="12">
        <v>20.25</v>
      </c>
      <c r="W32" s="12">
        <v>18.75</v>
      </c>
      <c r="X32" s="12">
        <v>10.5</v>
      </c>
      <c r="Y32" s="12">
        <v>80</v>
      </c>
      <c r="Z32" s="12">
        <v>80.75</v>
      </c>
      <c r="AA32" s="12">
        <v>274</v>
      </c>
      <c r="AB32" s="12">
        <v>204.75</v>
      </c>
      <c r="AC32" s="12">
        <v>1280.5</v>
      </c>
      <c r="AD32" s="12">
        <v>621.5</v>
      </c>
      <c r="AE32" s="12">
        <v>47</v>
      </c>
      <c r="AF32" s="12">
        <v>226.25</v>
      </c>
      <c r="AG32" s="12">
        <v>193.25</v>
      </c>
      <c r="AH32" s="12">
        <v>424.5</v>
      </c>
      <c r="AI32" s="12">
        <v>123.5</v>
      </c>
      <c r="AJ32" s="12">
        <v>61</v>
      </c>
      <c r="AK32" s="12">
        <v>15.75</v>
      </c>
      <c r="AL32" s="12">
        <v>33.75</v>
      </c>
      <c r="AM32" s="12">
        <v>5</v>
      </c>
      <c r="AN32" s="12">
        <v>27</v>
      </c>
      <c r="AO32" s="12">
        <v>35.25</v>
      </c>
      <c r="AP32" s="12">
        <v>57.75</v>
      </c>
      <c r="AQ32" s="12">
        <v>181.25</v>
      </c>
      <c r="AR32" s="12">
        <v>69.5</v>
      </c>
      <c r="AS32" s="13">
        <v>5105</v>
      </c>
      <c r="AT32" s="14"/>
      <c r="AW32" s="15"/>
    </row>
    <row r="33" spans="1:49">
      <c r="A33" s="1">
        <v>24</v>
      </c>
      <c r="B33" s="12">
        <v>55.5</v>
      </c>
      <c r="C33" s="12">
        <v>55.5</v>
      </c>
      <c r="D33" s="12">
        <v>32</v>
      </c>
      <c r="E33" s="12">
        <v>55.25</v>
      </c>
      <c r="F33" s="12">
        <v>90.75</v>
      </c>
      <c r="G33" s="12">
        <v>73</v>
      </c>
      <c r="H33" s="12">
        <v>93.5</v>
      </c>
      <c r="I33" s="12">
        <v>75</v>
      </c>
      <c r="J33" s="12">
        <v>59</v>
      </c>
      <c r="K33" s="12">
        <v>73.75</v>
      </c>
      <c r="L33" s="12">
        <v>85.5</v>
      </c>
      <c r="M33" s="12">
        <v>76.5</v>
      </c>
      <c r="N33" s="12">
        <v>30.5</v>
      </c>
      <c r="O33" s="12">
        <v>18.75</v>
      </c>
      <c r="P33" s="12">
        <v>15</v>
      </c>
      <c r="Q33" s="12">
        <v>14.5</v>
      </c>
      <c r="R33" s="12">
        <v>10.75</v>
      </c>
      <c r="S33" s="12">
        <v>23.25</v>
      </c>
      <c r="T33" s="12">
        <v>17.5</v>
      </c>
      <c r="U33" s="12">
        <v>13.75</v>
      </c>
      <c r="V33" s="12">
        <v>20</v>
      </c>
      <c r="W33" s="12">
        <v>10.5</v>
      </c>
      <c r="X33" s="12">
        <v>10.75</v>
      </c>
      <c r="Y33" s="12">
        <v>71</v>
      </c>
      <c r="Z33" s="12">
        <v>70.75</v>
      </c>
      <c r="AA33" s="12">
        <v>309.75</v>
      </c>
      <c r="AB33" s="12">
        <v>256.75</v>
      </c>
      <c r="AC33" s="12">
        <v>1580.5</v>
      </c>
      <c r="AD33" s="12">
        <v>727.25</v>
      </c>
      <c r="AE33" s="12">
        <v>209.75</v>
      </c>
      <c r="AF33" s="12">
        <v>58.25</v>
      </c>
      <c r="AG33" s="12">
        <v>157</v>
      </c>
      <c r="AH33" s="12">
        <v>401.5</v>
      </c>
      <c r="AI33" s="12">
        <v>135.25</v>
      </c>
      <c r="AJ33" s="12">
        <v>82.75</v>
      </c>
      <c r="AK33" s="12">
        <v>13.75</v>
      </c>
      <c r="AL33" s="12">
        <v>24.25</v>
      </c>
      <c r="AM33" s="12">
        <v>6.25</v>
      </c>
      <c r="AN33" s="12">
        <v>39.25</v>
      </c>
      <c r="AO33" s="12">
        <v>33</v>
      </c>
      <c r="AP33" s="12">
        <v>77</v>
      </c>
      <c r="AQ33" s="12">
        <v>195.25</v>
      </c>
      <c r="AR33" s="12">
        <v>71.5</v>
      </c>
      <c r="AS33" s="13">
        <v>5531.25</v>
      </c>
      <c r="AT33" s="14"/>
      <c r="AW33" s="15"/>
    </row>
    <row r="34" spans="1:49">
      <c r="A34" s="1" t="s">
        <v>29</v>
      </c>
      <c r="B34" s="12">
        <v>15</v>
      </c>
      <c r="C34" s="12">
        <v>20.5</v>
      </c>
      <c r="D34" s="12">
        <v>10</v>
      </c>
      <c r="E34" s="12">
        <v>16.5</v>
      </c>
      <c r="F34" s="12">
        <v>49</v>
      </c>
      <c r="G34" s="12">
        <v>19.25</v>
      </c>
      <c r="H34" s="12">
        <v>28.5</v>
      </c>
      <c r="I34" s="12">
        <v>14.75</v>
      </c>
      <c r="J34" s="12">
        <v>19.25</v>
      </c>
      <c r="K34" s="12">
        <v>20.5</v>
      </c>
      <c r="L34" s="12">
        <v>24.5</v>
      </c>
      <c r="M34" s="12">
        <v>55.75</v>
      </c>
      <c r="N34" s="12">
        <v>12.5</v>
      </c>
      <c r="O34" s="12">
        <v>11.25</v>
      </c>
      <c r="P34" s="12">
        <v>5</v>
      </c>
      <c r="Q34" s="12">
        <v>3.25</v>
      </c>
      <c r="R34" s="12">
        <v>7.5</v>
      </c>
      <c r="S34" s="12">
        <v>14.5</v>
      </c>
      <c r="T34" s="12">
        <v>11.75</v>
      </c>
      <c r="U34" s="12">
        <v>13.25</v>
      </c>
      <c r="V34" s="12">
        <v>18</v>
      </c>
      <c r="W34" s="12">
        <v>6.25</v>
      </c>
      <c r="X34" s="12">
        <v>6.25</v>
      </c>
      <c r="Y34" s="12">
        <v>21.75</v>
      </c>
      <c r="Z34" s="12">
        <v>21</v>
      </c>
      <c r="AA34" s="12">
        <v>158.5</v>
      </c>
      <c r="AB34" s="12">
        <v>140</v>
      </c>
      <c r="AC34" s="12">
        <v>979</v>
      </c>
      <c r="AD34" s="12">
        <v>248.75</v>
      </c>
      <c r="AE34" s="12">
        <v>185</v>
      </c>
      <c r="AF34" s="12">
        <v>166.5</v>
      </c>
      <c r="AG34" s="12">
        <v>26</v>
      </c>
      <c r="AH34" s="12">
        <v>54.25</v>
      </c>
      <c r="AI34" s="12">
        <v>42</v>
      </c>
      <c r="AJ34" s="12">
        <v>29.25</v>
      </c>
      <c r="AK34" s="12">
        <v>8</v>
      </c>
      <c r="AL34" s="12">
        <v>23.75</v>
      </c>
      <c r="AM34" s="12">
        <v>4.5</v>
      </c>
      <c r="AN34" s="12">
        <v>21.5</v>
      </c>
      <c r="AO34" s="12">
        <v>14.5</v>
      </c>
      <c r="AP34" s="12">
        <v>34.25</v>
      </c>
      <c r="AQ34" s="12">
        <v>92.25</v>
      </c>
      <c r="AR34" s="12">
        <v>35.75</v>
      </c>
      <c r="AS34" s="13">
        <v>2709.5</v>
      </c>
      <c r="AT34" s="14"/>
      <c r="AW34" s="15"/>
    </row>
    <row r="35" spans="1:49">
      <c r="A35" s="1" t="s">
        <v>30</v>
      </c>
      <c r="B35" s="12">
        <v>21</v>
      </c>
      <c r="C35" s="12">
        <v>32</v>
      </c>
      <c r="D35" s="12">
        <v>13.5</v>
      </c>
      <c r="E35" s="12">
        <v>9.25</v>
      </c>
      <c r="F35" s="12">
        <v>26.5</v>
      </c>
      <c r="G35" s="12">
        <v>12.75</v>
      </c>
      <c r="H35" s="12">
        <v>25.5</v>
      </c>
      <c r="I35" s="12">
        <v>12.25</v>
      </c>
      <c r="J35" s="12">
        <v>37</v>
      </c>
      <c r="K35" s="12">
        <v>25.25</v>
      </c>
      <c r="L35" s="12">
        <v>41</v>
      </c>
      <c r="M35" s="12">
        <v>40.75</v>
      </c>
      <c r="N35" s="12">
        <v>11.5</v>
      </c>
      <c r="O35" s="12">
        <v>18.25</v>
      </c>
      <c r="P35" s="12">
        <v>10.25</v>
      </c>
      <c r="Q35" s="12">
        <v>8.5</v>
      </c>
      <c r="R35" s="12">
        <v>8</v>
      </c>
      <c r="S35" s="12">
        <v>12</v>
      </c>
      <c r="T35" s="12">
        <v>18.25</v>
      </c>
      <c r="U35" s="12">
        <v>11.5</v>
      </c>
      <c r="V35" s="12">
        <v>9</v>
      </c>
      <c r="W35" s="12">
        <v>8.25</v>
      </c>
      <c r="X35" s="12">
        <v>5.25</v>
      </c>
      <c r="Y35" s="12">
        <v>12.75</v>
      </c>
      <c r="Z35" s="12">
        <v>21</v>
      </c>
      <c r="AA35" s="12">
        <v>288.5</v>
      </c>
      <c r="AB35" s="12">
        <v>259.75</v>
      </c>
      <c r="AC35" s="12">
        <v>2308</v>
      </c>
      <c r="AD35" s="12">
        <v>523</v>
      </c>
      <c r="AE35" s="12">
        <v>367.75</v>
      </c>
      <c r="AF35" s="12">
        <v>394.5</v>
      </c>
      <c r="AG35" s="12">
        <v>59.5</v>
      </c>
      <c r="AH35" s="12">
        <v>40</v>
      </c>
      <c r="AI35" s="12">
        <v>56</v>
      </c>
      <c r="AJ35" s="12">
        <v>60.75</v>
      </c>
      <c r="AK35" s="12">
        <v>6</v>
      </c>
      <c r="AL35" s="12">
        <v>20</v>
      </c>
      <c r="AM35" s="12">
        <v>3.75</v>
      </c>
      <c r="AN35" s="12">
        <v>29.75</v>
      </c>
      <c r="AO35" s="12">
        <v>25.75</v>
      </c>
      <c r="AP35" s="12">
        <v>93.75</v>
      </c>
      <c r="AQ35" s="12">
        <v>95.5</v>
      </c>
      <c r="AR35" s="12">
        <v>50.75</v>
      </c>
      <c r="AS35" s="13">
        <v>5134.25</v>
      </c>
      <c r="AT35" s="14"/>
      <c r="AW35" s="15"/>
    </row>
    <row r="36" spans="1:49">
      <c r="A36" s="1" t="s">
        <v>31</v>
      </c>
      <c r="B36" s="12">
        <v>14.25</v>
      </c>
      <c r="C36" s="12">
        <v>35.25</v>
      </c>
      <c r="D36" s="12">
        <v>11.25</v>
      </c>
      <c r="E36" s="12">
        <v>8.75</v>
      </c>
      <c r="F36" s="12">
        <v>42</v>
      </c>
      <c r="G36" s="12">
        <v>7</v>
      </c>
      <c r="H36" s="12">
        <v>20</v>
      </c>
      <c r="I36" s="12">
        <v>15</v>
      </c>
      <c r="J36" s="12">
        <v>23.25</v>
      </c>
      <c r="K36" s="12">
        <v>16.75</v>
      </c>
      <c r="L36" s="12">
        <v>28.75</v>
      </c>
      <c r="M36" s="12">
        <v>71.75</v>
      </c>
      <c r="N36" s="12">
        <v>13</v>
      </c>
      <c r="O36" s="12">
        <v>13.5</v>
      </c>
      <c r="P36" s="12">
        <v>10</v>
      </c>
      <c r="Q36" s="12">
        <v>10.25</v>
      </c>
      <c r="R36" s="12">
        <v>10.25</v>
      </c>
      <c r="S36" s="12">
        <v>18.75</v>
      </c>
      <c r="T36" s="12">
        <v>18.25</v>
      </c>
      <c r="U36" s="12">
        <v>18.75</v>
      </c>
      <c r="V36" s="12">
        <v>16.25</v>
      </c>
      <c r="W36" s="12">
        <v>6.75</v>
      </c>
      <c r="X36" s="12">
        <v>6</v>
      </c>
      <c r="Y36" s="12">
        <v>15</v>
      </c>
      <c r="Z36" s="12">
        <v>16</v>
      </c>
      <c r="AA36" s="12">
        <v>102.5</v>
      </c>
      <c r="AB36" s="12">
        <v>94.5</v>
      </c>
      <c r="AC36" s="12">
        <v>697</v>
      </c>
      <c r="AD36" s="12">
        <v>193.25</v>
      </c>
      <c r="AE36" s="12">
        <v>124</v>
      </c>
      <c r="AF36" s="12">
        <v>134.75</v>
      </c>
      <c r="AG36" s="12">
        <v>47</v>
      </c>
      <c r="AH36" s="12">
        <v>60.25</v>
      </c>
      <c r="AI36" s="12">
        <v>8.75</v>
      </c>
      <c r="AJ36" s="12">
        <v>39.75</v>
      </c>
      <c r="AK36" s="12">
        <v>6.75</v>
      </c>
      <c r="AL36" s="12">
        <v>33.5</v>
      </c>
      <c r="AM36" s="12">
        <v>5.5</v>
      </c>
      <c r="AN36" s="12">
        <v>31.5</v>
      </c>
      <c r="AO36" s="12">
        <v>19.25</v>
      </c>
      <c r="AP36" s="12">
        <v>72.25</v>
      </c>
      <c r="AQ36" s="12">
        <v>227.5</v>
      </c>
      <c r="AR36" s="12">
        <v>61.75</v>
      </c>
      <c r="AS36" s="13">
        <v>2426.5</v>
      </c>
      <c r="AT36" s="14"/>
      <c r="AW36" s="15"/>
    </row>
    <row r="37" spans="1:49">
      <c r="A37" s="1" t="s">
        <v>32</v>
      </c>
      <c r="B37" s="12">
        <v>5.5</v>
      </c>
      <c r="C37" s="12">
        <v>15</v>
      </c>
      <c r="D37" s="12">
        <v>3.25</v>
      </c>
      <c r="E37" s="12">
        <v>2.75</v>
      </c>
      <c r="F37" s="12">
        <v>8.25</v>
      </c>
      <c r="G37" s="12">
        <v>4</v>
      </c>
      <c r="H37" s="12">
        <v>7</v>
      </c>
      <c r="I37" s="12">
        <v>4.5</v>
      </c>
      <c r="J37" s="12">
        <v>12.5</v>
      </c>
      <c r="K37" s="12">
        <v>6.25</v>
      </c>
      <c r="L37" s="12">
        <v>11.25</v>
      </c>
      <c r="M37" s="12">
        <v>18.5</v>
      </c>
      <c r="N37" s="12">
        <v>3.75</v>
      </c>
      <c r="O37" s="12">
        <v>7.5</v>
      </c>
      <c r="P37" s="12">
        <v>4.25</v>
      </c>
      <c r="Q37" s="12">
        <v>5.75</v>
      </c>
      <c r="R37" s="12">
        <v>5.5</v>
      </c>
      <c r="S37" s="12">
        <v>3.5</v>
      </c>
      <c r="T37" s="12">
        <v>7.5</v>
      </c>
      <c r="U37" s="12">
        <v>5.25</v>
      </c>
      <c r="V37" s="12">
        <v>10.5</v>
      </c>
      <c r="W37" s="12">
        <v>1.75</v>
      </c>
      <c r="X37" s="12">
        <v>1.75</v>
      </c>
      <c r="Y37" s="12">
        <v>2.5</v>
      </c>
      <c r="Z37" s="12">
        <v>6.75</v>
      </c>
      <c r="AA37" s="12">
        <v>45.5</v>
      </c>
      <c r="AB37" s="12">
        <v>52.25</v>
      </c>
      <c r="AC37" s="12">
        <v>281.5</v>
      </c>
      <c r="AD37" s="12">
        <v>112.75</v>
      </c>
      <c r="AE37" s="12">
        <v>61.5</v>
      </c>
      <c r="AF37" s="12">
        <v>72.5</v>
      </c>
      <c r="AG37" s="12">
        <v>36</v>
      </c>
      <c r="AH37" s="12">
        <v>72.75</v>
      </c>
      <c r="AI37" s="12">
        <v>36.75</v>
      </c>
      <c r="AJ37" s="12">
        <v>5.5</v>
      </c>
      <c r="AK37" s="12">
        <v>1</v>
      </c>
      <c r="AL37" s="12">
        <v>11.75</v>
      </c>
      <c r="AM37" s="12">
        <v>3.75</v>
      </c>
      <c r="AN37" s="12">
        <v>15.25</v>
      </c>
      <c r="AO37" s="12">
        <v>12</v>
      </c>
      <c r="AP37" s="12">
        <v>32</v>
      </c>
      <c r="AQ37" s="12">
        <v>97.25</v>
      </c>
      <c r="AR37" s="12">
        <v>22.25</v>
      </c>
      <c r="AS37" s="13">
        <v>1137.25</v>
      </c>
      <c r="AT37" s="14"/>
      <c r="AW37" s="15"/>
    </row>
    <row r="38" spans="1:49">
      <c r="A38" s="1" t="s">
        <v>33</v>
      </c>
      <c r="B38" s="12">
        <v>1.5</v>
      </c>
      <c r="C38" s="12">
        <v>4.25</v>
      </c>
      <c r="D38" s="12">
        <v>6</v>
      </c>
      <c r="E38" s="12">
        <v>2.25</v>
      </c>
      <c r="F38" s="12">
        <v>19.5</v>
      </c>
      <c r="G38" s="12">
        <v>4</v>
      </c>
      <c r="H38" s="12">
        <v>10.25</v>
      </c>
      <c r="I38" s="12">
        <v>8.75</v>
      </c>
      <c r="J38" s="12">
        <v>13.75</v>
      </c>
      <c r="K38" s="12">
        <v>40.5</v>
      </c>
      <c r="L38" s="12">
        <v>23.75</v>
      </c>
      <c r="M38" s="12">
        <v>42</v>
      </c>
      <c r="N38" s="12">
        <v>24</v>
      </c>
      <c r="O38" s="12">
        <v>51.5</v>
      </c>
      <c r="P38" s="12">
        <v>14.5</v>
      </c>
      <c r="Q38" s="12">
        <v>13</v>
      </c>
      <c r="R38" s="12">
        <v>5</v>
      </c>
      <c r="S38" s="12">
        <v>15</v>
      </c>
      <c r="T38" s="12">
        <v>0.75</v>
      </c>
      <c r="U38" s="12">
        <v>1.5</v>
      </c>
      <c r="V38" s="12">
        <v>3</v>
      </c>
      <c r="W38" s="12">
        <v>0.75</v>
      </c>
      <c r="X38" s="12">
        <v>1</v>
      </c>
      <c r="Y38" s="12">
        <v>3.5</v>
      </c>
      <c r="Z38" s="12">
        <v>4.75</v>
      </c>
      <c r="AA38" s="12">
        <v>52.25</v>
      </c>
      <c r="AB38" s="12">
        <v>41.25</v>
      </c>
      <c r="AC38" s="12">
        <v>126.5</v>
      </c>
      <c r="AD38" s="12">
        <v>61</v>
      </c>
      <c r="AE38" s="12">
        <v>13.75</v>
      </c>
      <c r="AF38" s="12">
        <v>12.25</v>
      </c>
      <c r="AG38" s="12">
        <v>7</v>
      </c>
      <c r="AH38" s="12">
        <v>11.5</v>
      </c>
      <c r="AI38" s="12">
        <v>8.5</v>
      </c>
      <c r="AJ38" s="12">
        <v>0.75</v>
      </c>
      <c r="AK38" s="12">
        <v>4.25</v>
      </c>
      <c r="AL38" s="12">
        <v>61.25</v>
      </c>
      <c r="AM38" s="12">
        <v>0</v>
      </c>
      <c r="AN38" s="12">
        <v>6</v>
      </c>
      <c r="AO38" s="12">
        <v>2</v>
      </c>
      <c r="AP38" s="12">
        <v>2.75</v>
      </c>
      <c r="AQ38" s="12">
        <v>22.75</v>
      </c>
      <c r="AR38" s="12">
        <v>2.75</v>
      </c>
      <c r="AS38" s="13">
        <v>751.25</v>
      </c>
      <c r="AT38" s="14"/>
      <c r="AW38" s="15"/>
    </row>
    <row r="39" spans="1:49">
      <c r="A39" s="1" t="s">
        <v>34</v>
      </c>
      <c r="B39" s="12">
        <v>5.75</v>
      </c>
      <c r="C39" s="12">
        <v>19.25</v>
      </c>
      <c r="D39" s="12">
        <v>7.25</v>
      </c>
      <c r="E39" s="12">
        <v>6.25</v>
      </c>
      <c r="F39" s="12">
        <v>54.75</v>
      </c>
      <c r="G39" s="12">
        <v>11.75</v>
      </c>
      <c r="H39" s="12">
        <v>18.5</v>
      </c>
      <c r="I39" s="12">
        <v>9.75</v>
      </c>
      <c r="J39" s="12">
        <v>26</v>
      </c>
      <c r="K39" s="12">
        <v>48.5</v>
      </c>
      <c r="L39" s="12">
        <v>61.75</v>
      </c>
      <c r="M39" s="12">
        <v>210.25</v>
      </c>
      <c r="N39" s="12">
        <v>35</v>
      </c>
      <c r="O39" s="12">
        <v>121</v>
      </c>
      <c r="P39" s="12">
        <v>32</v>
      </c>
      <c r="Q39" s="12">
        <v>14.5</v>
      </c>
      <c r="R39" s="12">
        <v>25.5</v>
      </c>
      <c r="S39" s="12">
        <v>42.5</v>
      </c>
      <c r="T39" s="12">
        <v>7.25</v>
      </c>
      <c r="U39" s="12">
        <v>2.5</v>
      </c>
      <c r="V39" s="12">
        <v>5.5</v>
      </c>
      <c r="W39" s="12">
        <v>1.75</v>
      </c>
      <c r="X39" s="12">
        <v>1.75</v>
      </c>
      <c r="Y39" s="12">
        <v>5.75</v>
      </c>
      <c r="Z39" s="12">
        <v>8.25</v>
      </c>
      <c r="AA39" s="12">
        <v>250.75</v>
      </c>
      <c r="AB39" s="12">
        <v>129</v>
      </c>
      <c r="AC39" s="12">
        <v>529</v>
      </c>
      <c r="AD39" s="12">
        <v>158.5</v>
      </c>
      <c r="AE39" s="12">
        <v>36</v>
      </c>
      <c r="AF39" s="12">
        <v>26.75</v>
      </c>
      <c r="AG39" s="12">
        <v>21.5</v>
      </c>
      <c r="AH39" s="12">
        <v>18.5</v>
      </c>
      <c r="AI39" s="12">
        <v>33</v>
      </c>
      <c r="AJ39" s="12">
        <v>12.25</v>
      </c>
      <c r="AK39" s="12">
        <v>66</v>
      </c>
      <c r="AL39" s="12">
        <v>11.5</v>
      </c>
      <c r="AM39" s="12">
        <v>1.75</v>
      </c>
      <c r="AN39" s="12">
        <v>12</v>
      </c>
      <c r="AO39" s="12">
        <v>5.5</v>
      </c>
      <c r="AP39" s="12">
        <v>9.25</v>
      </c>
      <c r="AQ39" s="12">
        <v>113</v>
      </c>
      <c r="AR39" s="12">
        <v>11.75</v>
      </c>
      <c r="AS39" s="13">
        <v>2229</v>
      </c>
      <c r="AT39" s="14"/>
      <c r="AW39" s="15"/>
    </row>
    <row r="40" spans="1:49">
      <c r="A40" s="1" t="s">
        <v>35</v>
      </c>
      <c r="B40" s="12">
        <v>0.5</v>
      </c>
      <c r="C40" s="12">
        <v>2.5</v>
      </c>
      <c r="D40" s="12">
        <v>2.25</v>
      </c>
      <c r="E40" s="12">
        <v>2.5</v>
      </c>
      <c r="F40" s="12">
        <v>10</v>
      </c>
      <c r="G40" s="12">
        <v>0.75</v>
      </c>
      <c r="H40" s="12">
        <v>7.25</v>
      </c>
      <c r="I40" s="12">
        <v>4</v>
      </c>
      <c r="J40" s="12">
        <v>8.25</v>
      </c>
      <c r="K40" s="12">
        <v>2</v>
      </c>
      <c r="L40" s="12">
        <v>7.25</v>
      </c>
      <c r="M40" s="12">
        <v>15.75</v>
      </c>
      <c r="N40" s="12">
        <v>3.25</v>
      </c>
      <c r="O40" s="12">
        <v>2</v>
      </c>
      <c r="P40" s="12">
        <v>4</v>
      </c>
      <c r="Q40" s="12">
        <v>1.75</v>
      </c>
      <c r="R40" s="12">
        <v>1.5</v>
      </c>
      <c r="S40" s="12">
        <v>5</v>
      </c>
      <c r="T40" s="12">
        <v>21.25</v>
      </c>
      <c r="U40" s="12">
        <v>6.75</v>
      </c>
      <c r="V40" s="12">
        <v>17.5</v>
      </c>
      <c r="W40" s="12">
        <v>2.25</v>
      </c>
      <c r="X40" s="12">
        <v>2</v>
      </c>
      <c r="Y40" s="12">
        <v>6.5</v>
      </c>
      <c r="Z40" s="12">
        <v>1.5</v>
      </c>
      <c r="AA40" s="12">
        <v>39.5</v>
      </c>
      <c r="AB40" s="12">
        <v>18.75</v>
      </c>
      <c r="AC40" s="12">
        <v>63.75</v>
      </c>
      <c r="AD40" s="12">
        <v>26.25</v>
      </c>
      <c r="AE40" s="12">
        <v>4.75</v>
      </c>
      <c r="AF40" s="12">
        <v>5.75</v>
      </c>
      <c r="AG40" s="12">
        <v>4.5</v>
      </c>
      <c r="AH40" s="12">
        <v>7.25</v>
      </c>
      <c r="AI40" s="12">
        <v>5</v>
      </c>
      <c r="AJ40" s="12">
        <v>3.75</v>
      </c>
      <c r="AK40" s="12">
        <v>0.25</v>
      </c>
      <c r="AL40" s="12">
        <v>1</v>
      </c>
      <c r="AM40" s="12">
        <v>1</v>
      </c>
      <c r="AN40" s="12">
        <v>25.25</v>
      </c>
      <c r="AO40" s="12">
        <v>0.75</v>
      </c>
      <c r="AP40" s="12">
        <v>1.75</v>
      </c>
      <c r="AQ40" s="12">
        <v>22.75</v>
      </c>
      <c r="AR40" s="12">
        <v>3.25</v>
      </c>
      <c r="AS40" s="13">
        <v>373.5</v>
      </c>
      <c r="AT40" s="14"/>
      <c r="AW40" s="15"/>
    </row>
    <row r="41" spans="1:49">
      <c r="A41" s="1" t="s">
        <v>36</v>
      </c>
      <c r="B41" s="12">
        <v>27.25</v>
      </c>
      <c r="C41" s="12">
        <v>29.5</v>
      </c>
      <c r="D41" s="12">
        <v>3.25</v>
      </c>
      <c r="E41" s="12">
        <v>9.5</v>
      </c>
      <c r="F41" s="12">
        <v>21</v>
      </c>
      <c r="G41" s="12">
        <v>16.5</v>
      </c>
      <c r="H41" s="12">
        <v>71.25</v>
      </c>
      <c r="I41" s="12">
        <v>20.25</v>
      </c>
      <c r="J41" s="12">
        <v>49.25</v>
      </c>
      <c r="K41" s="12">
        <v>6.75</v>
      </c>
      <c r="L41" s="12">
        <v>38.5</v>
      </c>
      <c r="M41" s="12">
        <v>77</v>
      </c>
      <c r="N41" s="12">
        <v>14</v>
      </c>
      <c r="O41" s="12">
        <v>23.25</v>
      </c>
      <c r="P41" s="12">
        <v>20.5</v>
      </c>
      <c r="Q41" s="12">
        <v>12</v>
      </c>
      <c r="R41" s="12">
        <v>7.25</v>
      </c>
      <c r="S41" s="12">
        <v>23.25</v>
      </c>
      <c r="T41" s="12">
        <v>158</v>
      </c>
      <c r="U41" s="12">
        <v>36</v>
      </c>
      <c r="V41" s="12">
        <v>66.5</v>
      </c>
      <c r="W41" s="12">
        <v>12.25</v>
      </c>
      <c r="X41" s="12">
        <v>11.25</v>
      </c>
      <c r="Y41" s="12">
        <v>22.25</v>
      </c>
      <c r="Z41" s="12">
        <v>20</v>
      </c>
      <c r="AA41" s="12">
        <v>85.5</v>
      </c>
      <c r="AB41" s="12">
        <v>64.25</v>
      </c>
      <c r="AC41" s="12">
        <v>223.25</v>
      </c>
      <c r="AD41" s="12">
        <v>81.25</v>
      </c>
      <c r="AE41" s="12">
        <v>32.25</v>
      </c>
      <c r="AF41" s="12">
        <v>47</v>
      </c>
      <c r="AG41" s="12">
        <v>26</v>
      </c>
      <c r="AH41" s="12">
        <v>29</v>
      </c>
      <c r="AI41" s="12">
        <v>32.5</v>
      </c>
      <c r="AJ41" s="12">
        <v>11</v>
      </c>
      <c r="AK41" s="12">
        <v>3.25</v>
      </c>
      <c r="AL41" s="12">
        <v>11.75</v>
      </c>
      <c r="AM41" s="12">
        <v>26</v>
      </c>
      <c r="AN41" s="12">
        <v>6</v>
      </c>
      <c r="AO41" s="12">
        <v>15</v>
      </c>
      <c r="AP41" s="12">
        <v>11.5</v>
      </c>
      <c r="AQ41" s="12">
        <v>61.5</v>
      </c>
      <c r="AR41" s="12">
        <v>9.75</v>
      </c>
      <c r="AS41" s="13">
        <v>1573.25</v>
      </c>
      <c r="AT41" s="14"/>
      <c r="AW41" s="15"/>
    </row>
    <row r="42" spans="1:49">
      <c r="A42" s="1" t="s">
        <v>53</v>
      </c>
      <c r="B42" s="12">
        <v>4.75</v>
      </c>
      <c r="C42" s="12">
        <v>5.75</v>
      </c>
      <c r="D42" s="12">
        <v>1.5</v>
      </c>
      <c r="E42" s="12">
        <v>3</v>
      </c>
      <c r="F42" s="12">
        <v>6.75</v>
      </c>
      <c r="G42" s="12">
        <v>1</v>
      </c>
      <c r="H42" s="12">
        <v>3.25</v>
      </c>
      <c r="I42" s="12">
        <v>4.25</v>
      </c>
      <c r="J42" s="12">
        <v>7</v>
      </c>
      <c r="K42" s="12">
        <v>4.5</v>
      </c>
      <c r="L42" s="12">
        <v>6</v>
      </c>
      <c r="M42" s="12">
        <v>13.5</v>
      </c>
      <c r="N42" s="12">
        <v>3.25</v>
      </c>
      <c r="O42" s="12">
        <v>2.5</v>
      </c>
      <c r="P42" s="12">
        <v>1.25</v>
      </c>
      <c r="Q42" s="12">
        <v>1.75</v>
      </c>
      <c r="R42" s="12">
        <v>2.25</v>
      </c>
      <c r="S42" s="12">
        <v>3.25</v>
      </c>
      <c r="T42" s="12">
        <v>8.75</v>
      </c>
      <c r="U42" s="12">
        <v>5</v>
      </c>
      <c r="V42" s="12">
        <v>6.25</v>
      </c>
      <c r="W42" s="12">
        <v>1.75</v>
      </c>
      <c r="X42" s="12">
        <v>0.5</v>
      </c>
      <c r="Y42" s="12">
        <v>2.25</v>
      </c>
      <c r="Z42" s="12">
        <v>2.75</v>
      </c>
      <c r="AA42" s="12">
        <v>42.75</v>
      </c>
      <c r="AB42" s="12">
        <v>32.75</v>
      </c>
      <c r="AC42" s="12">
        <v>187</v>
      </c>
      <c r="AD42" s="12">
        <v>52</v>
      </c>
      <c r="AE42" s="12">
        <v>32</v>
      </c>
      <c r="AF42" s="12">
        <v>36</v>
      </c>
      <c r="AG42" s="12">
        <v>17.25</v>
      </c>
      <c r="AH42" s="12">
        <v>27.25</v>
      </c>
      <c r="AI42" s="12">
        <v>23.25</v>
      </c>
      <c r="AJ42" s="12">
        <v>6.5</v>
      </c>
      <c r="AK42" s="12">
        <v>1.5</v>
      </c>
      <c r="AL42" s="12">
        <v>11.5</v>
      </c>
      <c r="AM42" s="12">
        <v>2</v>
      </c>
      <c r="AN42" s="12">
        <v>17.75</v>
      </c>
      <c r="AO42" s="12">
        <v>2.25</v>
      </c>
      <c r="AP42" s="12">
        <v>23</v>
      </c>
      <c r="AQ42" s="12">
        <v>33</v>
      </c>
      <c r="AR42" s="12">
        <v>12</v>
      </c>
      <c r="AS42" s="13">
        <v>662.5</v>
      </c>
      <c r="AT42" s="14"/>
      <c r="AW42" s="15"/>
    </row>
    <row r="43" spans="1:49">
      <c r="A43" s="1" t="s">
        <v>54</v>
      </c>
      <c r="B43" s="12">
        <v>9</v>
      </c>
      <c r="C43" s="12">
        <v>11</v>
      </c>
      <c r="D43" s="12">
        <v>2.25</v>
      </c>
      <c r="E43" s="12">
        <v>3.25</v>
      </c>
      <c r="F43" s="12">
        <v>13</v>
      </c>
      <c r="G43" s="12">
        <v>2.75</v>
      </c>
      <c r="H43" s="12">
        <v>5.5</v>
      </c>
      <c r="I43" s="12">
        <v>2.25</v>
      </c>
      <c r="J43" s="12">
        <v>8</v>
      </c>
      <c r="K43" s="12">
        <v>7</v>
      </c>
      <c r="L43" s="12">
        <v>8.25</v>
      </c>
      <c r="M43" s="12">
        <v>18.75</v>
      </c>
      <c r="N43" s="12">
        <v>6.25</v>
      </c>
      <c r="O43" s="12">
        <v>6</v>
      </c>
      <c r="P43" s="12">
        <v>2.75</v>
      </c>
      <c r="Q43" s="12">
        <v>4.5</v>
      </c>
      <c r="R43" s="12">
        <v>2.25</v>
      </c>
      <c r="S43" s="12">
        <v>4.75</v>
      </c>
      <c r="T43" s="12">
        <v>6.25</v>
      </c>
      <c r="U43" s="12">
        <v>9.75</v>
      </c>
      <c r="V43" s="12">
        <v>5</v>
      </c>
      <c r="W43" s="12">
        <v>1.5</v>
      </c>
      <c r="X43" s="12">
        <v>1.25</v>
      </c>
      <c r="Y43" s="12">
        <v>4</v>
      </c>
      <c r="Z43" s="12">
        <v>5</v>
      </c>
      <c r="AA43" s="12">
        <v>42.75</v>
      </c>
      <c r="AB43" s="12">
        <v>31.75</v>
      </c>
      <c r="AC43" s="12">
        <v>163</v>
      </c>
      <c r="AD43" s="12">
        <v>89.25</v>
      </c>
      <c r="AE43" s="12">
        <v>60</v>
      </c>
      <c r="AF43" s="12">
        <v>91.75</v>
      </c>
      <c r="AG43" s="12">
        <v>40</v>
      </c>
      <c r="AH43" s="12">
        <v>112.75</v>
      </c>
      <c r="AI43" s="12">
        <v>82.25</v>
      </c>
      <c r="AJ43" s="12">
        <v>31</v>
      </c>
      <c r="AK43" s="12">
        <v>3.5</v>
      </c>
      <c r="AL43" s="12">
        <v>7.25</v>
      </c>
      <c r="AM43" s="12">
        <v>3.5</v>
      </c>
      <c r="AN43" s="12">
        <v>14</v>
      </c>
      <c r="AO43" s="12">
        <v>20.25</v>
      </c>
      <c r="AP43" s="12">
        <v>4.75</v>
      </c>
      <c r="AQ43" s="12">
        <v>62.75</v>
      </c>
      <c r="AR43" s="12">
        <v>22.25</v>
      </c>
      <c r="AS43" s="13">
        <v>1033</v>
      </c>
      <c r="AT43" s="14"/>
      <c r="AW43" s="15"/>
    </row>
    <row r="44" spans="1:49">
      <c r="A44" s="1" t="s">
        <v>55</v>
      </c>
      <c r="B44" s="12">
        <v>14.75</v>
      </c>
      <c r="C44" s="12">
        <v>37.5</v>
      </c>
      <c r="D44" s="12">
        <v>25.25</v>
      </c>
      <c r="E44" s="12">
        <v>33.5</v>
      </c>
      <c r="F44" s="12">
        <v>89.25</v>
      </c>
      <c r="G44" s="12">
        <v>24</v>
      </c>
      <c r="H44" s="12">
        <v>41.25</v>
      </c>
      <c r="I44" s="12">
        <v>22.25</v>
      </c>
      <c r="J44" s="12">
        <v>35.75</v>
      </c>
      <c r="K44" s="12">
        <v>15.75</v>
      </c>
      <c r="L44" s="12">
        <v>22.75</v>
      </c>
      <c r="M44" s="12">
        <v>23.25</v>
      </c>
      <c r="N44" s="12">
        <v>14.25</v>
      </c>
      <c r="O44" s="12">
        <v>11.25</v>
      </c>
      <c r="P44" s="12">
        <v>5.25</v>
      </c>
      <c r="Q44" s="12">
        <v>4.5</v>
      </c>
      <c r="R44" s="12">
        <v>9.25</v>
      </c>
      <c r="S44" s="12">
        <v>21.25</v>
      </c>
      <c r="T44" s="12">
        <v>40.75</v>
      </c>
      <c r="U44" s="12">
        <v>51.75</v>
      </c>
      <c r="V44" s="12">
        <v>70.75</v>
      </c>
      <c r="W44" s="12">
        <v>36.25</v>
      </c>
      <c r="X44" s="12">
        <v>31</v>
      </c>
      <c r="Y44" s="12">
        <v>42.75</v>
      </c>
      <c r="Z44" s="12">
        <v>26.25</v>
      </c>
      <c r="AA44" s="12">
        <v>211</v>
      </c>
      <c r="AB44" s="12">
        <v>215</v>
      </c>
      <c r="AC44" s="12">
        <v>887.25</v>
      </c>
      <c r="AD44" s="12">
        <v>320.75</v>
      </c>
      <c r="AE44" s="12">
        <v>98.75</v>
      </c>
      <c r="AF44" s="12">
        <v>101.25</v>
      </c>
      <c r="AG44" s="12">
        <v>47.75</v>
      </c>
      <c r="AH44" s="12">
        <v>55</v>
      </c>
      <c r="AI44" s="12">
        <v>88.25</v>
      </c>
      <c r="AJ44" s="12">
        <v>60.5</v>
      </c>
      <c r="AK44" s="12">
        <v>11.75</v>
      </c>
      <c r="AL44" s="12">
        <v>80.75</v>
      </c>
      <c r="AM44" s="12">
        <v>16.75</v>
      </c>
      <c r="AN44" s="12">
        <v>44.75</v>
      </c>
      <c r="AO44" s="12">
        <v>15.5</v>
      </c>
      <c r="AP44" s="12">
        <v>32.75</v>
      </c>
      <c r="AQ44" s="12">
        <v>15.75</v>
      </c>
      <c r="AR44" s="12">
        <v>140.75</v>
      </c>
      <c r="AS44" s="13">
        <v>3194.75</v>
      </c>
      <c r="AT44" s="14"/>
      <c r="AW44" s="15"/>
    </row>
    <row r="45" spans="1:49">
      <c r="A45" s="1" t="s">
        <v>56</v>
      </c>
      <c r="B45" s="12">
        <v>7.75</v>
      </c>
      <c r="C45" s="12">
        <v>10.25</v>
      </c>
      <c r="D45" s="12">
        <v>10.75</v>
      </c>
      <c r="E45" s="12">
        <v>11.5</v>
      </c>
      <c r="F45" s="12">
        <v>53.25</v>
      </c>
      <c r="G45" s="12">
        <v>9.25</v>
      </c>
      <c r="H45" s="12">
        <v>16.25</v>
      </c>
      <c r="I45" s="12">
        <v>9.5</v>
      </c>
      <c r="J45" s="12">
        <v>15</v>
      </c>
      <c r="K45" s="12">
        <v>18.25</v>
      </c>
      <c r="L45" s="12">
        <v>14</v>
      </c>
      <c r="M45" s="12">
        <v>33.75</v>
      </c>
      <c r="N45" s="12">
        <v>5.75</v>
      </c>
      <c r="O45" s="12">
        <v>7.5</v>
      </c>
      <c r="P45" s="12">
        <v>4.25</v>
      </c>
      <c r="Q45" s="12">
        <v>2</v>
      </c>
      <c r="R45" s="12">
        <v>2</v>
      </c>
      <c r="S45" s="12">
        <v>4.25</v>
      </c>
      <c r="T45" s="12">
        <v>8</v>
      </c>
      <c r="U45" s="12">
        <v>8.5</v>
      </c>
      <c r="V45" s="12">
        <v>8.25</v>
      </c>
      <c r="W45" s="12">
        <v>8.25</v>
      </c>
      <c r="X45" s="12">
        <v>5.5</v>
      </c>
      <c r="Y45" s="12">
        <v>11.75</v>
      </c>
      <c r="Z45" s="12">
        <v>9.75</v>
      </c>
      <c r="AA45" s="12">
        <v>94.25</v>
      </c>
      <c r="AB45" s="12">
        <v>74</v>
      </c>
      <c r="AC45" s="12">
        <v>427</v>
      </c>
      <c r="AD45" s="12">
        <v>168</v>
      </c>
      <c r="AE45" s="12">
        <v>72.25</v>
      </c>
      <c r="AF45" s="12">
        <v>63</v>
      </c>
      <c r="AG45" s="12">
        <v>30.5</v>
      </c>
      <c r="AH45" s="12">
        <v>50.25</v>
      </c>
      <c r="AI45" s="12">
        <v>70.25</v>
      </c>
      <c r="AJ45" s="12">
        <v>21.75</v>
      </c>
      <c r="AK45" s="12">
        <v>3.5</v>
      </c>
      <c r="AL45" s="12">
        <v>12.25</v>
      </c>
      <c r="AM45" s="12">
        <v>3.5</v>
      </c>
      <c r="AN45" s="12">
        <v>11</v>
      </c>
      <c r="AO45" s="12">
        <v>10.75</v>
      </c>
      <c r="AP45" s="12">
        <v>29</v>
      </c>
      <c r="AQ45" s="12">
        <v>367.5</v>
      </c>
      <c r="AR45" s="12">
        <v>7</v>
      </c>
      <c r="AS45" s="13">
        <v>1811</v>
      </c>
      <c r="AT45" s="14"/>
      <c r="AW45" s="15"/>
    </row>
    <row r="46" spans="1:49">
      <c r="A46" s="11" t="s">
        <v>49</v>
      </c>
      <c r="B46" s="14">
        <v>1270</v>
      </c>
      <c r="C46" s="14">
        <v>1962.25</v>
      </c>
      <c r="D46" s="14">
        <v>1335.75</v>
      </c>
      <c r="E46" s="14">
        <v>1459.5</v>
      </c>
      <c r="F46" s="14">
        <v>4045.5</v>
      </c>
      <c r="G46" s="14">
        <v>1884.25</v>
      </c>
      <c r="H46" s="14">
        <v>2541.5</v>
      </c>
      <c r="I46" s="14">
        <v>1632.5</v>
      </c>
      <c r="J46" s="14">
        <v>2544.75</v>
      </c>
      <c r="K46" s="14">
        <v>2009</v>
      </c>
      <c r="L46" s="14">
        <v>2696.25</v>
      </c>
      <c r="M46" s="14">
        <v>3555.5</v>
      </c>
      <c r="N46" s="14">
        <v>1407.25</v>
      </c>
      <c r="O46" s="14">
        <v>1928.75</v>
      </c>
      <c r="P46" s="14">
        <v>1215</v>
      </c>
      <c r="Q46" s="14">
        <v>769</v>
      </c>
      <c r="R46" s="14">
        <v>950</v>
      </c>
      <c r="S46" s="14">
        <v>1879.5</v>
      </c>
      <c r="T46" s="14">
        <v>1344.5</v>
      </c>
      <c r="U46" s="14">
        <v>1017.5</v>
      </c>
      <c r="V46" s="14">
        <v>1527.75</v>
      </c>
      <c r="W46" s="14">
        <v>785.75</v>
      </c>
      <c r="X46" s="14">
        <v>637.75</v>
      </c>
      <c r="Y46" s="14">
        <v>1724.75</v>
      </c>
      <c r="Z46" s="14">
        <v>1760.25</v>
      </c>
      <c r="AA46" s="14">
        <v>5071</v>
      </c>
      <c r="AB46" s="14">
        <v>3914</v>
      </c>
      <c r="AC46" s="14">
        <v>17004.25</v>
      </c>
      <c r="AD46" s="14">
        <v>7088</v>
      </c>
      <c r="AE46" s="14">
        <v>4972</v>
      </c>
      <c r="AF46" s="14">
        <v>5281.75</v>
      </c>
      <c r="AG46" s="14">
        <v>2673.25</v>
      </c>
      <c r="AH46" s="14">
        <v>5248</v>
      </c>
      <c r="AI46" s="14">
        <v>2259.5</v>
      </c>
      <c r="AJ46" s="14">
        <v>1034.25</v>
      </c>
      <c r="AK46" s="14">
        <v>716.5</v>
      </c>
      <c r="AL46" s="14">
        <v>2046.5</v>
      </c>
      <c r="AM46" s="14">
        <v>368.5</v>
      </c>
      <c r="AN46" s="14">
        <v>1418.5</v>
      </c>
      <c r="AO46" s="14">
        <v>612.25</v>
      </c>
      <c r="AP46" s="14">
        <v>914</v>
      </c>
      <c r="AQ46" s="14">
        <v>4835</v>
      </c>
      <c r="AR46" s="14">
        <v>1505</v>
      </c>
      <c r="AS46" s="14">
        <v>110846.75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A2" sqref="A2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59</v>
      </c>
      <c r="D1" s="10"/>
      <c r="G1" s="20">
        <f>'Weekday OD'!G1</f>
        <v>39814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68</v>
      </c>
      <c r="C5" s="4">
        <v>47.89473684210526</v>
      </c>
      <c r="D5" s="4">
        <v>202.52631578947367</v>
      </c>
      <c r="E5" s="4">
        <v>201.10526315789474</v>
      </c>
      <c r="F5" s="4">
        <v>637.15789473684208</v>
      </c>
      <c r="G5" s="4">
        <v>1061</v>
      </c>
      <c r="H5" s="4">
        <v>825.68421052631584</v>
      </c>
      <c r="I5" s="4">
        <v>1342.2631578947369</v>
      </c>
      <c r="J5" s="5">
        <v>4385.6315789473683</v>
      </c>
    </row>
    <row r="6" spans="1:10">
      <c r="A6" s="1" t="s">
        <v>26</v>
      </c>
      <c r="B6" s="4">
        <v>52.526315789473685</v>
      </c>
      <c r="C6" s="4">
        <v>60.578947368421055</v>
      </c>
      <c r="D6" s="4">
        <v>119.73684210526316</v>
      </c>
      <c r="E6" s="4">
        <v>218.89473684210526</v>
      </c>
      <c r="F6" s="4">
        <v>854.9473684210526</v>
      </c>
      <c r="G6" s="4">
        <v>1492.6842105263158</v>
      </c>
      <c r="H6" s="4">
        <v>1222.421052631579</v>
      </c>
      <c r="I6" s="4">
        <v>2431.6315789473683</v>
      </c>
      <c r="J6" s="5">
        <v>6453.4210526315792</v>
      </c>
    </row>
    <row r="7" spans="1:10">
      <c r="A7" s="1" t="s">
        <v>27</v>
      </c>
      <c r="B7" s="4">
        <v>269.15789473684208</v>
      </c>
      <c r="C7" s="4">
        <v>168.15789473684211</v>
      </c>
      <c r="D7" s="4">
        <v>89.78947368421052</v>
      </c>
      <c r="E7" s="4">
        <v>167.68421052631578</v>
      </c>
      <c r="F7" s="4">
        <v>814.36842105263156</v>
      </c>
      <c r="G7" s="4">
        <v>1163.2105263157894</v>
      </c>
      <c r="H7" s="4">
        <v>763.31578947368416</v>
      </c>
      <c r="I7" s="4">
        <v>2153.1578947368421</v>
      </c>
      <c r="J7" s="5">
        <v>5588.8421052631584</v>
      </c>
    </row>
    <row r="8" spans="1:10">
      <c r="A8" s="1" t="s">
        <v>28</v>
      </c>
      <c r="B8" s="4">
        <v>172.36842105263159</v>
      </c>
      <c r="C8" s="4">
        <v>189.21052631578948</v>
      </c>
      <c r="D8" s="4">
        <v>191.26315789473685</v>
      </c>
      <c r="E8" s="4">
        <v>57.789473684210527</v>
      </c>
      <c r="F8" s="4">
        <v>571.73684210526312</v>
      </c>
      <c r="G8" s="4">
        <v>799.42105263157896</v>
      </c>
      <c r="H8" s="4">
        <v>564.42105263157896</v>
      </c>
      <c r="I8" s="4">
        <v>1431.2105263157894</v>
      </c>
      <c r="J8" s="5">
        <v>3977.4210526315792</v>
      </c>
    </row>
    <row r="9" spans="1:10">
      <c r="A9" s="1">
        <v>16</v>
      </c>
      <c r="B9" s="4">
        <v>586.78947368421052</v>
      </c>
      <c r="C9" s="4">
        <v>681.21052631578948</v>
      </c>
      <c r="D9" s="4">
        <v>1019.9473684210526</v>
      </c>
      <c r="E9" s="4">
        <v>609.9473684210526</v>
      </c>
      <c r="F9" s="4">
        <v>27.684210526315791</v>
      </c>
      <c r="G9" s="4">
        <v>253.36842105263159</v>
      </c>
      <c r="H9" s="4">
        <v>244.73684210526315</v>
      </c>
      <c r="I9" s="4">
        <v>709.15789473684208</v>
      </c>
      <c r="J9" s="5">
        <v>4132.8421052631584</v>
      </c>
    </row>
    <row r="10" spans="1:10">
      <c r="A10" s="1">
        <v>24</v>
      </c>
      <c r="B10" s="4">
        <v>883.78947368421052</v>
      </c>
      <c r="C10" s="4">
        <v>1137.7368421052631</v>
      </c>
      <c r="D10" s="4">
        <v>1415.9473684210527</v>
      </c>
      <c r="E10" s="4">
        <v>812.68421052631584</v>
      </c>
      <c r="F10" s="4">
        <v>261.89473684210526</v>
      </c>
      <c r="G10" s="4">
        <v>39.473684210526315</v>
      </c>
      <c r="H10" s="4">
        <v>182.57894736842104</v>
      </c>
      <c r="I10" s="4">
        <v>627.21052631578948</v>
      </c>
      <c r="J10" s="5">
        <v>5361.3157894736842</v>
      </c>
    </row>
    <row r="11" spans="1:10">
      <c r="A11" s="1" t="s">
        <v>29</v>
      </c>
      <c r="B11" s="4">
        <v>748.9473684210526</v>
      </c>
      <c r="C11" s="4">
        <v>922.52631578947364</v>
      </c>
      <c r="D11" s="4">
        <v>985.68421052631584</v>
      </c>
      <c r="E11" s="4">
        <v>501.89473684210526</v>
      </c>
      <c r="F11" s="4">
        <v>240.47368421052633</v>
      </c>
      <c r="G11" s="4">
        <v>202.47368421052633</v>
      </c>
      <c r="H11" s="4">
        <v>22.421052631578949</v>
      </c>
      <c r="I11" s="4">
        <v>156.21052631578948</v>
      </c>
      <c r="J11" s="5">
        <v>3780.6315789473683</v>
      </c>
    </row>
    <row r="12" spans="1:10">
      <c r="A12" s="1" t="s">
        <v>30</v>
      </c>
      <c r="B12" s="4">
        <v>1179.8947368421052</v>
      </c>
      <c r="C12" s="4">
        <v>1359.4736842105262</v>
      </c>
      <c r="D12" s="4">
        <v>3099.6842105263158</v>
      </c>
      <c r="E12" s="4">
        <v>1328.0526315789473</v>
      </c>
      <c r="F12" s="4">
        <v>690.0526315789474</v>
      </c>
      <c r="G12" s="4">
        <v>666.89473684210532</v>
      </c>
      <c r="H12" s="4">
        <v>164.26315789473685</v>
      </c>
      <c r="I12" s="4">
        <v>45.263157894736842</v>
      </c>
      <c r="J12" s="5">
        <v>8533.5789473684217</v>
      </c>
    </row>
    <row r="13" spans="1:10" s="3" customFormat="1">
      <c r="A13" s="3" t="s">
        <v>49</v>
      </c>
      <c r="B13" s="5">
        <v>3961.4736842105258</v>
      </c>
      <c r="C13" s="5">
        <v>4566.7894736842109</v>
      </c>
      <c r="D13" s="5">
        <v>7124.5789473684208</v>
      </c>
      <c r="E13" s="5">
        <v>3898.0526315789475</v>
      </c>
      <c r="F13" s="5">
        <v>4098.3157894736842</v>
      </c>
      <c r="G13" s="5">
        <v>5678.5263157894742</v>
      </c>
      <c r="H13" s="5">
        <v>3989.8421052631579</v>
      </c>
      <c r="I13" s="5">
        <v>8896.105263157895</v>
      </c>
      <c r="J13" s="5">
        <v>42213.68421052632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34.6</v>
      </c>
      <c r="C17" s="4">
        <v>7</v>
      </c>
      <c r="D17" s="4">
        <v>69.400000000000006</v>
      </c>
      <c r="E17" s="4">
        <v>46</v>
      </c>
      <c r="F17" s="4">
        <v>229.2</v>
      </c>
      <c r="G17" s="4">
        <v>272.2</v>
      </c>
      <c r="H17" s="4">
        <v>141.80000000000001</v>
      </c>
      <c r="I17" s="4">
        <v>329.6</v>
      </c>
      <c r="J17" s="5">
        <v>1129.8</v>
      </c>
    </row>
    <row r="18" spans="1:10">
      <c r="A18" s="1" t="s">
        <v>26</v>
      </c>
      <c r="B18" s="4">
        <v>11.4</v>
      </c>
      <c r="C18" s="4">
        <v>21.6</v>
      </c>
      <c r="D18" s="4">
        <v>31.4</v>
      </c>
      <c r="E18" s="4">
        <v>38.6</v>
      </c>
      <c r="F18" s="4">
        <v>309.39999999999998</v>
      </c>
      <c r="G18" s="4">
        <v>338.8</v>
      </c>
      <c r="H18" s="4">
        <v>338</v>
      </c>
      <c r="I18" s="4">
        <v>1161.5999999999999</v>
      </c>
      <c r="J18" s="5">
        <v>2250.8000000000002</v>
      </c>
    </row>
    <row r="19" spans="1:10">
      <c r="A19" s="1" t="s">
        <v>27</v>
      </c>
      <c r="B19" s="4">
        <v>75.8</v>
      </c>
      <c r="C19" s="4">
        <v>24</v>
      </c>
      <c r="D19" s="4">
        <v>75.599999999999994</v>
      </c>
      <c r="E19" s="4">
        <v>72</v>
      </c>
      <c r="F19" s="4">
        <v>662</v>
      </c>
      <c r="G19" s="4">
        <v>915.8</v>
      </c>
      <c r="H19" s="4">
        <v>572.20000000000005</v>
      </c>
      <c r="I19" s="4">
        <v>1460.4</v>
      </c>
      <c r="J19" s="5">
        <v>3857.8</v>
      </c>
    </row>
    <row r="20" spans="1:10">
      <c r="A20" s="1" t="s">
        <v>28</v>
      </c>
      <c r="B20" s="4">
        <v>34.6</v>
      </c>
      <c r="C20" s="4">
        <v>24.4</v>
      </c>
      <c r="D20" s="4">
        <v>72.2</v>
      </c>
      <c r="E20" s="4">
        <v>41.4</v>
      </c>
      <c r="F20" s="4">
        <v>370.4</v>
      </c>
      <c r="G20" s="4">
        <v>423</v>
      </c>
      <c r="H20" s="4">
        <v>207</v>
      </c>
      <c r="I20" s="4">
        <v>488</v>
      </c>
      <c r="J20" s="5">
        <v>1661</v>
      </c>
    </row>
    <row r="21" spans="1:10">
      <c r="A21" s="1">
        <v>16</v>
      </c>
      <c r="B21" s="4">
        <v>194.8</v>
      </c>
      <c r="C21" s="4">
        <v>172.6</v>
      </c>
      <c r="D21" s="4">
        <v>819.6</v>
      </c>
      <c r="E21" s="4">
        <v>390.2</v>
      </c>
      <c r="F21" s="4">
        <v>38.6</v>
      </c>
      <c r="G21" s="4">
        <v>182.2</v>
      </c>
      <c r="H21" s="4">
        <v>148</v>
      </c>
      <c r="I21" s="4">
        <v>395.4</v>
      </c>
      <c r="J21" s="5">
        <v>2341.4</v>
      </c>
    </row>
    <row r="22" spans="1:10">
      <c r="A22" s="1">
        <v>24</v>
      </c>
      <c r="B22" s="4">
        <v>241.2</v>
      </c>
      <c r="C22" s="4">
        <v>206.2</v>
      </c>
      <c r="D22" s="4">
        <v>1047.2</v>
      </c>
      <c r="E22" s="4">
        <v>467</v>
      </c>
      <c r="F22" s="4">
        <v>158.80000000000001</v>
      </c>
      <c r="G22" s="4">
        <v>36.799999999999997</v>
      </c>
      <c r="H22" s="4">
        <v>148.19999999999999</v>
      </c>
      <c r="I22" s="4">
        <v>349.2</v>
      </c>
      <c r="J22" s="5">
        <v>2654.6</v>
      </c>
    </row>
    <row r="23" spans="1:10">
      <c r="A23" s="1" t="s">
        <v>29</v>
      </c>
      <c r="B23" s="4">
        <v>129.4</v>
      </c>
      <c r="C23" s="4">
        <v>137.6</v>
      </c>
      <c r="D23" s="4">
        <v>743.8</v>
      </c>
      <c r="E23" s="4">
        <v>186.8</v>
      </c>
      <c r="F23" s="4">
        <v>143.80000000000001</v>
      </c>
      <c r="G23" s="4">
        <v>126.4</v>
      </c>
      <c r="H23" s="4">
        <v>22.8</v>
      </c>
      <c r="I23" s="4">
        <v>79</v>
      </c>
      <c r="J23" s="5">
        <v>1569.6</v>
      </c>
    </row>
    <row r="24" spans="1:10">
      <c r="A24" s="1" t="s">
        <v>30</v>
      </c>
      <c r="B24" s="4">
        <v>315</v>
      </c>
      <c r="C24" s="4">
        <v>323.8</v>
      </c>
      <c r="D24" s="4">
        <v>2276</v>
      </c>
      <c r="E24" s="4">
        <v>422</v>
      </c>
      <c r="F24" s="4">
        <v>355.8</v>
      </c>
      <c r="G24" s="4">
        <v>351.6</v>
      </c>
      <c r="H24" s="4">
        <v>80.8</v>
      </c>
      <c r="I24" s="4">
        <v>41.4</v>
      </c>
      <c r="J24" s="5">
        <v>4166.3999999999996</v>
      </c>
    </row>
    <row r="25" spans="1:10" s="3" customFormat="1">
      <c r="A25" s="3" t="s">
        <v>49</v>
      </c>
      <c r="B25" s="5">
        <v>1036.8</v>
      </c>
      <c r="C25" s="5">
        <v>917.2</v>
      </c>
      <c r="D25" s="5">
        <v>5135.2</v>
      </c>
      <c r="E25" s="5">
        <v>1664</v>
      </c>
      <c r="F25" s="5">
        <v>2268</v>
      </c>
      <c r="G25" s="5">
        <v>2646.8</v>
      </c>
      <c r="H25" s="5">
        <v>1658.8</v>
      </c>
      <c r="I25" s="5">
        <v>4304.6000000000004</v>
      </c>
      <c r="J25" s="5">
        <v>19631.400000000001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24.25</v>
      </c>
      <c r="C29" s="4">
        <v>7</v>
      </c>
      <c r="D29" s="4">
        <v>36.5</v>
      </c>
      <c r="E29" s="4">
        <v>23</v>
      </c>
      <c r="F29" s="4">
        <v>143.5</v>
      </c>
      <c r="G29" s="4">
        <v>155</v>
      </c>
      <c r="H29" s="4">
        <v>80</v>
      </c>
      <c r="I29" s="4">
        <v>206</v>
      </c>
      <c r="J29" s="5">
        <v>675.25</v>
      </c>
    </row>
    <row r="30" spans="1:10">
      <c r="A30" s="1" t="s">
        <v>26</v>
      </c>
      <c r="B30" s="4">
        <v>3.5</v>
      </c>
      <c r="C30" s="4">
        <v>20.25</v>
      </c>
      <c r="D30" s="4">
        <v>19.25</v>
      </c>
      <c r="E30" s="4">
        <v>31.75</v>
      </c>
      <c r="F30" s="4">
        <v>182.75</v>
      </c>
      <c r="G30" s="4">
        <v>217.25</v>
      </c>
      <c r="H30" s="4">
        <v>206.75</v>
      </c>
      <c r="I30" s="4">
        <v>786</v>
      </c>
      <c r="J30" s="5">
        <v>1467.5</v>
      </c>
    </row>
    <row r="31" spans="1:10">
      <c r="A31" s="1" t="s">
        <v>27</v>
      </c>
      <c r="B31" s="4">
        <v>40.25</v>
      </c>
      <c r="C31" s="4">
        <v>12.75</v>
      </c>
      <c r="D31" s="4">
        <v>81.5</v>
      </c>
      <c r="E31" s="4">
        <v>53.25</v>
      </c>
      <c r="F31" s="4">
        <v>495.75</v>
      </c>
      <c r="G31" s="4">
        <v>644</v>
      </c>
      <c r="H31" s="4">
        <v>389.5</v>
      </c>
      <c r="I31" s="4">
        <v>1041.75</v>
      </c>
      <c r="J31" s="5">
        <v>2758.75</v>
      </c>
    </row>
    <row r="32" spans="1:10">
      <c r="A32" s="1" t="s">
        <v>28</v>
      </c>
      <c r="B32" s="4">
        <v>18.5</v>
      </c>
      <c r="C32" s="4">
        <v>14</v>
      </c>
      <c r="D32" s="4">
        <v>57.75</v>
      </c>
      <c r="E32" s="4">
        <v>53.5</v>
      </c>
      <c r="F32" s="4">
        <v>285</v>
      </c>
      <c r="G32" s="4">
        <v>324.25</v>
      </c>
      <c r="H32" s="4">
        <v>166.25</v>
      </c>
      <c r="I32" s="4">
        <v>418.75</v>
      </c>
      <c r="J32" s="5">
        <v>1338</v>
      </c>
    </row>
    <row r="33" spans="1:10">
      <c r="A33" s="1">
        <v>16</v>
      </c>
      <c r="B33" s="4">
        <v>159</v>
      </c>
      <c r="C33" s="4">
        <v>98</v>
      </c>
      <c r="D33" s="4">
        <v>616.5</v>
      </c>
      <c r="E33" s="4">
        <v>299.25</v>
      </c>
      <c r="F33" s="4">
        <v>39.25</v>
      </c>
      <c r="G33" s="4">
        <v>128.5</v>
      </c>
      <c r="H33" s="4">
        <v>112.25</v>
      </c>
      <c r="I33" s="4">
        <v>276</v>
      </c>
      <c r="J33" s="5">
        <v>1728.75</v>
      </c>
    </row>
    <row r="34" spans="1:10">
      <c r="A34" s="1">
        <v>24</v>
      </c>
      <c r="B34" s="4">
        <v>160.75</v>
      </c>
      <c r="C34" s="4">
        <v>134</v>
      </c>
      <c r="D34" s="4">
        <v>781.5</v>
      </c>
      <c r="E34" s="4">
        <v>380.75</v>
      </c>
      <c r="F34" s="4">
        <v>123</v>
      </c>
      <c r="G34" s="4">
        <v>45.25</v>
      </c>
      <c r="H34" s="4">
        <v>92.25</v>
      </c>
      <c r="I34" s="4">
        <v>246</v>
      </c>
      <c r="J34" s="5">
        <v>1963.5</v>
      </c>
    </row>
    <row r="35" spans="1:10">
      <c r="A35" s="1" t="s">
        <v>29</v>
      </c>
      <c r="B35" s="4">
        <v>86.5</v>
      </c>
      <c r="C35" s="4">
        <v>77.75</v>
      </c>
      <c r="D35" s="4">
        <v>558.25</v>
      </c>
      <c r="E35" s="4">
        <v>144.5</v>
      </c>
      <c r="F35" s="4">
        <v>104.5</v>
      </c>
      <c r="G35" s="4">
        <v>96</v>
      </c>
      <c r="H35" s="4">
        <v>21.75</v>
      </c>
      <c r="I35" s="4">
        <v>40.5</v>
      </c>
      <c r="J35" s="5">
        <v>1129.75</v>
      </c>
    </row>
    <row r="36" spans="1:10">
      <c r="A36" s="1" t="s">
        <v>30</v>
      </c>
      <c r="B36" s="4">
        <v>215.75</v>
      </c>
      <c r="C36" s="4">
        <v>188.25</v>
      </c>
      <c r="D36" s="4">
        <v>1701.25</v>
      </c>
      <c r="E36" s="4">
        <v>350.5</v>
      </c>
      <c r="F36" s="4">
        <v>247.75</v>
      </c>
      <c r="G36" s="4">
        <v>259.75</v>
      </c>
      <c r="H36" s="4">
        <v>41.25</v>
      </c>
      <c r="I36" s="4">
        <v>34.75</v>
      </c>
      <c r="J36" s="5">
        <v>3039.25</v>
      </c>
    </row>
    <row r="37" spans="1:10" s="3" customFormat="1">
      <c r="A37" s="3" t="s">
        <v>49</v>
      </c>
      <c r="B37" s="5">
        <v>708.5</v>
      </c>
      <c r="C37" s="5">
        <v>552</v>
      </c>
      <c r="D37" s="5">
        <v>3852.5</v>
      </c>
      <c r="E37" s="5">
        <v>1336.5</v>
      </c>
      <c r="F37" s="5">
        <v>1621.5</v>
      </c>
      <c r="G37" s="5">
        <v>1870</v>
      </c>
      <c r="H37" s="5">
        <v>1110</v>
      </c>
      <c r="I37" s="5">
        <v>3049.75</v>
      </c>
      <c r="J37" s="5">
        <v>14100.75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Fast Pass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2014-05-07T06:54:51Z</dcterms:modified>
</cp:coreProperties>
</file>