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600" yWindow="480" windowWidth="15480" windowHeight="13480" activeTab="3"/>
  </bookViews>
  <sheets>
    <sheet name="Weekday OD" sheetId="1" r:id="rId1"/>
    <sheet name="Saturday OD" sheetId="2" r:id="rId2"/>
    <sheet name="Sunday OD" sheetId="3" r:id="rId3"/>
    <sheet name="Fast Pass OD" sheetId="4" r:id="rId4"/>
  </sheets>
  <definedNames>
    <definedName name="_xlnm.Print_Area" localSheetId="1">'Saturday OD'!$A$1:$AS$46</definedName>
    <definedName name="_xlnm.Print_Area" localSheetId="2">'Sunday OD'!$A$1:$AS$46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" i="4" l="1"/>
  <c r="AW12" i="2"/>
  <c r="AW22" i="2"/>
  <c r="AW13" i="2"/>
  <c r="AX12" i="2"/>
  <c r="AW23" i="2"/>
  <c r="AX13" i="2"/>
  <c r="AX23" i="2"/>
  <c r="AW14" i="2"/>
  <c r="AY12" i="2"/>
  <c r="AW24" i="2"/>
  <c r="AX14" i="2"/>
  <c r="AY13" i="2"/>
  <c r="AX24" i="2"/>
  <c r="AY14" i="2"/>
  <c r="AY24" i="2"/>
  <c r="AW15" i="2"/>
  <c r="AZ12" i="2"/>
  <c r="AW25" i="2"/>
  <c r="AX15" i="2"/>
  <c r="AZ13" i="2"/>
  <c r="AX25" i="2"/>
  <c r="AY15" i="2"/>
  <c r="AZ14" i="2"/>
  <c r="AY25" i="2"/>
  <c r="AZ15" i="2"/>
  <c r="AZ25" i="2"/>
  <c r="AW16" i="2"/>
  <c r="BA12" i="2"/>
  <c r="AW26" i="2"/>
  <c r="AX16" i="2"/>
  <c r="BA13" i="2"/>
  <c r="AX26" i="2"/>
  <c r="AY16" i="2"/>
  <c r="BA14" i="2"/>
  <c r="AY26" i="2"/>
  <c r="AZ16" i="2"/>
  <c r="BA15" i="2"/>
  <c r="AZ26" i="2"/>
  <c r="BA16" i="2"/>
  <c r="BA26" i="2"/>
  <c r="AW17" i="2"/>
  <c r="BB12" i="2"/>
  <c r="AW27" i="2"/>
  <c r="AX17" i="2"/>
  <c r="BB13" i="2"/>
  <c r="AX27" i="2"/>
  <c r="AY17" i="2"/>
  <c r="BB14" i="2"/>
  <c r="AY27" i="2"/>
  <c r="AZ17" i="2"/>
  <c r="BB15" i="2"/>
  <c r="AZ27" i="2"/>
  <c r="BA17" i="2"/>
  <c r="BB16" i="2"/>
  <c r="BA27" i="2"/>
  <c r="BB17" i="2"/>
  <c r="BB27" i="2"/>
  <c r="AW18" i="2"/>
  <c r="BC12" i="2"/>
  <c r="AW28" i="2"/>
  <c r="AX18" i="2"/>
  <c r="BC13" i="2"/>
  <c r="AX28" i="2"/>
  <c r="AY18" i="2"/>
  <c r="BC14" i="2"/>
  <c r="AY28" i="2"/>
  <c r="AZ18" i="2"/>
  <c r="BC15" i="2"/>
  <c r="AZ28" i="2"/>
  <c r="BA18" i="2"/>
  <c r="BC16" i="2"/>
  <c r="BA28" i="2"/>
  <c r="BB18" i="2"/>
  <c r="BC17" i="2"/>
  <c r="BB28" i="2"/>
  <c r="BC18" i="2"/>
  <c r="BC28" i="2"/>
  <c r="AW19" i="2"/>
  <c r="AX19" i="2"/>
  <c r="AY19" i="2"/>
  <c r="AZ19" i="2"/>
  <c r="BA19" i="2"/>
  <c r="BB19" i="2"/>
  <c r="BC19" i="2"/>
  <c r="BD19" i="2"/>
  <c r="BD18" i="2"/>
  <c r="BD17" i="2"/>
  <c r="BD16" i="2"/>
  <c r="BD15" i="2"/>
  <c r="BD14" i="2"/>
  <c r="BD13" i="2"/>
  <c r="BD12" i="2"/>
  <c r="AW5" i="2"/>
  <c r="AZ4" i="2"/>
  <c r="BA4" i="2"/>
  <c r="AW4" i="2"/>
  <c r="AZ3" i="2"/>
  <c r="BA3" i="2"/>
  <c r="AW3" i="2"/>
  <c r="G1" i="2"/>
  <c r="AW12" i="3"/>
  <c r="AW22" i="3"/>
  <c r="AW13" i="3"/>
  <c r="AX12" i="3"/>
  <c r="AW23" i="3"/>
  <c r="AX13" i="3"/>
  <c r="AX23" i="3"/>
  <c r="AW14" i="3"/>
  <c r="AY12" i="3"/>
  <c r="AW24" i="3"/>
  <c r="AX14" i="3"/>
  <c r="AY13" i="3"/>
  <c r="AX24" i="3"/>
  <c r="AY14" i="3"/>
  <c r="AY24" i="3"/>
  <c r="AW15" i="3"/>
  <c r="AZ12" i="3"/>
  <c r="AW25" i="3"/>
  <c r="AX15" i="3"/>
  <c r="AZ13" i="3"/>
  <c r="AX25" i="3"/>
  <c r="AY15" i="3"/>
  <c r="AZ14" i="3"/>
  <c r="AY25" i="3"/>
  <c r="AZ15" i="3"/>
  <c r="AZ25" i="3"/>
  <c r="AW16" i="3"/>
  <c r="BA12" i="3"/>
  <c r="AW26" i="3"/>
  <c r="AX16" i="3"/>
  <c r="BA13" i="3"/>
  <c r="AX26" i="3"/>
  <c r="AY16" i="3"/>
  <c r="BA14" i="3"/>
  <c r="AY26" i="3"/>
  <c r="AZ16" i="3"/>
  <c r="BA15" i="3"/>
  <c r="AZ26" i="3"/>
  <c r="BA16" i="3"/>
  <c r="BA26" i="3"/>
  <c r="AW17" i="3"/>
  <c r="AX17" i="3"/>
  <c r="AY17" i="3"/>
  <c r="AZ17" i="3"/>
  <c r="BA17" i="3"/>
  <c r="BB17" i="3"/>
  <c r="BC17" i="3"/>
  <c r="BD17" i="3"/>
  <c r="BB12" i="3"/>
  <c r="AW27" i="3"/>
  <c r="BB13" i="3"/>
  <c r="AX27" i="3"/>
  <c r="BB14" i="3"/>
  <c r="AY27" i="3"/>
  <c r="BB15" i="3"/>
  <c r="AZ27" i="3"/>
  <c r="BB16" i="3"/>
  <c r="BA27" i="3"/>
  <c r="BB27" i="3"/>
  <c r="AW18" i="3"/>
  <c r="BC12" i="3"/>
  <c r="AW28" i="3"/>
  <c r="AX18" i="3"/>
  <c r="AX19" i="3"/>
  <c r="BC13" i="3"/>
  <c r="AX28" i="3"/>
  <c r="AY18" i="3"/>
  <c r="BC14" i="3"/>
  <c r="AY28" i="3"/>
  <c r="AZ18" i="3"/>
  <c r="AZ19" i="3"/>
  <c r="BC15" i="3"/>
  <c r="AZ28" i="3"/>
  <c r="BA18" i="3"/>
  <c r="BC16" i="3"/>
  <c r="BA28" i="3"/>
  <c r="BB18" i="3"/>
  <c r="BB28" i="3"/>
  <c r="BC18" i="3"/>
  <c r="BC28" i="3"/>
  <c r="AW19" i="3"/>
  <c r="AY19" i="3"/>
  <c r="BA19" i="3"/>
  <c r="BC19" i="3"/>
  <c r="BD18" i="3"/>
  <c r="BD16" i="3"/>
  <c r="BD14" i="3"/>
  <c r="BD12" i="3"/>
  <c r="AW5" i="3"/>
  <c r="AZ4" i="3"/>
  <c r="AW4" i="3"/>
  <c r="AZ3" i="3"/>
  <c r="AW3" i="3"/>
  <c r="G1" i="3"/>
  <c r="AW12" i="1"/>
  <c r="AW22" i="1"/>
  <c r="AW13" i="1"/>
  <c r="AX12" i="1"/>
  <c r="AW23" i="1"/>
  <c r="AX13" i="1"/>
  <c r="AX23" i="1"/>
  <c r="AW14" i="1"/>
  <c r="AY12" i="1"/>
  <c r="AW24" i="1"/>
  <c r="AX14" i="1"/>
  <c r="AY13" i="1"/>
  <c r="AX24" i="1"/>
  <c r="AY14" i="1"/>
  <c r="AY24" i="1"/>
  <c r="AW15" i="1"/>
  <c r="AZ12" i="1"/>
  <c r="AW25" i="1"/>
  <c r="AX15" i="1"/>
  <c r="AZ13" i="1"/>
  <c r="AX25" i="1"/>
  <c r="AY15" i="1"/>
  <c r="AZ14" i="1"/>
  <c r="AY25" i="1"/>
  <c r="AZ15" i="1"/>
  <c r="AZ25" i="1"/>
  <c r="AW16" i="1"/>
  <c r="BA12" i="1"/>
  <c r="AW26" i="1"/>
  <c r="AX16" i="1"/>
  <c r="BA13" i="1"/>
  <c r="AX26" i="1"/>
  <c r="AY16" i="1"/>
  <c r="BA14" i="1"/>
  <c r="AY26" i="1"/>
  <c r="AZ16" i="1"/>
  <c r="BA15" i="1"/>
  <c r="AZ26" i="1"/>
  <c r="BA16" i="1"/>
  <c r="BA26" i="1"/>
  <c r="AW17" i="1"/>
  <c r="BB12" i="1"/>
  <c r="AW27" i="1"/>
  <c r="AX17" i="1"/>
  <c r="BB13" i="1"/>
  <c r="AX27" i="1"/>
  <c r="AY17" i="1"/>
  <c r="BB14" i="1"/>
  <c r="AY27" i="1"/>
  <c r="AZ17" i="1"/>
  <c r="BB15" i="1"/>
  <c r="AZ27" i="1"/>
  <c r="BA17" i="1"/>
  <c r="BB16" i="1"/>
  <c r="BA27" i="1"/>
  <c r="BB17" i="1"/>
  <c r="BB27" i="1"/>
  <c r="AW18" i="1"/>
  <c r="BC12" i="1"/>
  <c r="AW28" i="1"/>
  <c r="AX18" i="1"/>
  <c r="BC13" i="1"/>
  <c r="AX28" i="1"/>
  <c r="AY18" i="1"/>
  <c r="BC14" i="1"/>
  <c r="AY28" i="1"/>
  <c r="AZ18" i="1"/>
  <c r="AZ19" i="1"/>
  <c r="BC15" i="1"/>
  <c r="AZ28" i="1"/>
  <c r="BA18" i="1"/>
  <c r="BC16" i="1"/>
  <c r="BA28" i="1"/>
  <c r="BB18" i="1"/>
  <c r="BB19" i="1"/>
  <c r="BC17" i="1"/>
  <c r="BB28" i="1"/>
  <c r="BC18" i="1"/>
  <c r="BC28" i="1"/>
  <c r="AW19" i="1"/>
  <c r="AX19" i="1"/>
  <c r="AY19" i="1"/>
  <c r="BA19" i="1"/>
  <c r="BC19" i="1"/>
  <c r="BD19" i="1"/>
  <c r="AZ4" i="1"/>
  <c r="BA4" i="1"/>
  <c r="BD18" i="1"/>
  <c r="BD17" i="1"/>
  <c r="BD16" i="1"/>
  <c r="BD15" i="1"/>
  <c r="BD14" i="1"/>
  <c r="BD13" i="1"/>
  <c r="BD12" i="1"/>
  <c r="AW5" i="1"/>
  <c r="AW4" i="1"/>
  <c r="AZ3" i="1"/>
  <c r="AW3" i="1"/>
  <c r="BA3" i="1"/>
  <c r="BD28" i="2"/>
  <c r="BD28" i="1"/>
  <c r="BD28" i="3"/>
  <c r="BD13" i="3"/>
  <c r="BD15" i="3"/>
  <c r="BB19" i="3"/>
  <c r="BD19" i="3"/>
  <c r="BA3" i="3"/>
  <c r="BA4" i="3"/>
</calcChain>
</file>

<file path=xl/sharedStrings.xml><?xml version="1.0" encoding="utf-8"?>
<sst xmlns="http://schemas.openxmlformats.org/spreadsheetml/2006/main" count="400" uniqueCount="63">
  <si>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</si>
  <si>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</si>
  <si>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</si>
  <si>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</si>
  <si>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</si>
  <si>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</si>
  <si>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</si>
  <si>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</si>
  <si>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</si>
  <si>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</si>
  <si>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</si>
  <si>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</si>
  <si>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</si>
  <si>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</si>
  <si>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</si>
  <si>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</si>
  <si>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</si>
  <si>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</si>
  <si>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</si>
  <si>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</si>
  <si>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</si>
  <si>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</si>
  <si>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</si>
  <si>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</si>
  <si>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</si>
  <si>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</si>
  <si>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</si>
  <si>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</si>
  <si>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</si>
  <si>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</si>
  <si>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</si>
  <si>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</si>
  <si>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</si>
  <si>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</si>
  <si>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</si>
  <si>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</si>
  <si>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</si>
  <si>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</si>
  <si>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</si>
  <si>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</si>
  <si>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</si>
  <si>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</si>
  <si>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</si>
  <si>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</si>
  <si>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</si>
  <si>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</si>
  <si>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</si>
  <si>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</si>
  <si>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</si>
  <si>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</si>
  <si>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</si>
  <si>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</si>
  <si>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</si>
  <si>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</si>
  <si>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</si>
  <si>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</si>
  <si>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</si>
  <si>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</si>
  <si>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</si>
  <si>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</si>
  <si>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</si>
  <si>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</si>
  <si>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Fast Pass 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</si>
</sst>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D2" sqref="D2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/>
    <col min="47" max="48" width="9.1640625" style="9"/>
    <col min="49" max="49" width="8.6640625" style="9" customWidth="1"/>
    <col min="50" max="16384" width="9.1640625" style="9"/>
  </cols>
  <sheetData>
    <row r="1" spans="1:56" ht="26.25" customHeight="1">
      <c r="A1" s="7" t="s">
        <v>0</v>
      </c>
      <c r="B1" s="8" t="s">
        <v>1</v>
      </c>
      <c r="D1" s="9" t="s">
        <v>59</v>
      </c>
      <c r="G1" s="21">
        <v>39965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6.2272727272727275</v>
      </c>
      <c r="C3" s="12">
        <v>117.36363636363636</v>
      </c>
      <c r="D3" s="12">
        <v>121.36363636363636</v>
      </c>
      <c r="E3" s="12">
        <v>74.5</v>
      </c>
      <c r="F3" s="12">
        <v>351.54545454545456</v>
      </c>
      <c r="G3" s="12">
        <v>106.95454545454545</v>
      </c>
      <c r="H3" s="12">
        <v>133.77272727272728</v>
      </c>
      <c r="I3" s="12">
        <v>134</v>
      </c>
      <c r="J3" s="12">
        <v>186.04545454545453</v>
      </c>
      <c r="K3" s="12">
        <v>41.5</v>
      </c>
      <c r="L3" s="12">
        <v>102.63636363636364</v>
      </c>
      <c r="M3" s="12">
        <v>88.13636363636364</v>
      </c>
      <c r="N3" s="12">
        <v>42.636363636363633</v>
      </c>
      <c r="O3" s="12">
        <v>39.409090909090907</v>
      </c>
      <c r="P3" s="12">
        <v>37.18181818181818</v>
      </c>
      <c r="Q3" s="12">
        <v>22.318181818181817</v>
      </c>
      <c r="R3" s="12">
        <v>12.318181818181818</v>
      </c>
      <c r="S3" s="12">
        <v>35.454545454545453</v>
      </c>
      <c r="T3" s="12">
        <v>24.772727272727273</v>
      </c>
      <c r="U3" s="12">
        <v>14.318181818181818</v>
      </c>
      <c r="V3" s="12">
        <v>20.636363636363637</v>
      </c>
      <c r="W3" s="12">
        <v>8.3636363636363633</v>
      </c>
      <c r="X3" s="12">
        <v>8.7727272727272734</v>
      </c>
      <c r="Y3" s="12">
        <v>19.09090909090909</v>
      </c>
      <c r="Z3" s="12">
        <v>26.227272727272727</v>
      </c>
      <c r="AA3" s="12">
        <v>251.22727272727272</v>
      </c>
      <c r="AB3" s="12">
        <v>225.09090909090909</v>
      </c>
      <c r="AC3" s="12">
        <v>284.5</v>
      </c>
      <c r="AD3" s="12">
        <v>221.18181818181819</v>
      </c>
      <c r="AE3" s="12">
        <v>115.31818181818181</v>
      </c>
      <c r="AF3" s="12">
        <v>114.36363636363636</v>
      </c>
      <c r="AG3" s="12">
        <v>27.5</v>
      </c>
      <c r="AH3" s="12">
        <v>43.363636363636367</v>
      </c>
      <c r="AI3" s="12">
        <v>33.909090909090907</v>
      </c>
      <c r="AJ3" s="12">
        <v>10.863636363636363</v>
      </c>
      <c r="AK3" s="12">
        <v>7</v>
      </c>
      <c r="AL3" s="12">
        <v>20.045454545454547</v>
      </c>
      <c r="AM3" s="12">
        <v>5.4545454545454541</v>
      </c>
      <c r="AN3" s="12">
        <v>37.636363636363633</v>
      </c>
      <c r="AO3" s="12">
        <v>8.8181818181818183</v>
      </c>
      <c r="AP3" s="12">
        <v>10.590909090909092</v>
      </c>
      <c r="AQ3" s="12">
        <v>32.636363636363633</v>
      </c>
      <c r="AR3" s="12">
        <v>23.681818181818183</v>
      </c>
      <c r="AS3" s="13">
        <v>3248.727272727273</v>
      </c>
      <c r="AT3" s="14"/>
      <c r="AV3" s="9" t="s">
        <v>38</v>
      </c>
      <c r="AW3" s="12">
        <f>SUM(B3:Z27,AK3:AN27,B38:Z41,AK38:AN41)</f>
        <v>78926.772727272648</v>
      </c>
      <c r="AY3" s="9" t="s">
        <v>39</v>
      </c>
      <c r="AZ3" s="15">
        <f>SUM(AW12:AW18,AX12:BC12)</f>
        <v>217530.22727272724</v>
      </c>
      <c r="BA3" s="16">
        <f>AZ3/BD$19</f>
        <v>0.64143051967416898</v>
      </c>
    </row>
    <row r="4" spans="1:56">
      <c r="A4" s="1" t="s">
        <v>3</v>
      </c>
      <c r="B4" s="12">
        <v>146.45454545454547</v>
      </c>
      <c r="C4" s="12">
        <v>9.6363636363636367</v>
      </c>
      <c r="D4" s="12">
        <v>110.54545454545455</v>
      </c>
      <c r="E4" s="12">
        <v>82.454545454545453</v>
      </c>
      <c r="F4" s="12">
        <v>825.72727272727275</v>
      </c>
      <c r="G4" s="12">
        <v>175.36363636363637</v>
      </c>
      <c r="H4" s="12">
        <v>258.72727272727275</v>
      </c>
      <c r="I4" s="12">
        <v>445.04545454545456</v>
      </c>
      <c r="J4" s="12">
        <v>602.81818181818187</v>
      </c>
      <c r="K4" s="12">
        <v>96.13636363636364</v>
      </c>
      <c r="L4" s="12">
        <v>152.90909090909091</v>
      </c>
      <c r="M4" s="12">
        <v>185.04545454545453</v>
      </c>
      <c r="N4" s="12">
        <v>62.31818181818182</v>
      </c>
      <c r="O4" s="12">
        <v>52.636363636363633</v>
      </c>
      <c r="P4" s="12">
        <v>73.090909090909093</v>
      </c>
      <c r="Q4" s="12">
        <v>31.954545454545453</v>
      </c>
      <c r="R4" s="12">
        <v>34.227272727272727</v>
      </c>
      <c r="S4" s="12">
        <v>77.454545454545453</v>
      </c>
      <c r="T4" s="12">
        <v>45.772727272727273</v>
      </c>
      <c r="U4" s="12">
        <v>23.454545454545453</v>
      </c>
      <c r="V4" s="12">
        <v>28.59090909090909</v>
      </c>
      <c r="W4" s="12">
        <v>11.227272727272727</v>
      </c>
      <c r="X4" s="12">
        <v>14.272727272727273</v>
      </c>
      <c r="Y4" s="12">
        <v>29.863636363636363</v>
      </c>
      <c r="Z4" s="12">
        <v>44.954545454545453</v>
      </c>
      <c r="AA4" s="12">
        <v>827.81818181818187</v>
      </c>
      <c r="AB4" s="12">
        <v>776.22727272727275</v>
      </c>
      <c r="AC4" s="12">
        <v>740.86363636363637</v>
      </c>
      <c r="AD4" s="12">
        <v>659.13636363636363</v>
      </c>
      <c r="AE4" s="12">
        <v>137.95454545454547</v>
      </c>
      <c r="AF4" s="12">
        <v>148.86363636363637</v>
      </c>
      <c r="AG4" s="12">
        <v>46.31818181818182</v>
      </c>
      <c r="AH4" s="12">
        <v>74.090909090909093</v>
      </c>
      <c r="AI4" s="12">
        <v>68.818181818181813</v>
      </c>
      <c r="AJ4" s="12">
        <v>20.818181818181817</v>
      </c>
      <c r="AK4" s="12">
        <v>7.2272727272727275</v>
      </c>
      <c r="AL4" s="12">
        <v>37.409090909090907</v>
      </c>
      <c r="AM4" s="12">
        <v>9.4090909090909083</v>
      </c>
      <c r="AN4" s="12">
        <v>41.81818181818182</v>
      </c>
      <c r="AO4" s="12">
        <v>19.40909090909091</v>
      </c>
      <c r="AP4" s="12">
        <v>24.727272727272727</v>
      </c>
      <c r="AQ4" s="12">
        <v>70.227272727272734</v>
      </c>
      <c r="AR4" s="12">
        <v>37.727272727272727</v>
      </c>
      <c r="AS4" s="13">
        <v>7369.5454545454559</v>
      </c>
      <c r="AT4" s="14"/>
      <c r="AV4" s="9" t="s">
        <v>40</v>
      </c>
      <c r="AW4" s="12">
        <f>SUM(AA28:AJ37, AA42:AJ45, AO28:AR37, AO42:AR45)</f>
        <v>100379.95454545459</v>
      </c>
      <c r="AY4" s="9" t="s">
        <v>41</v>
      </c>
      <c r="AZ4" s="15">
        <f>SUM(AX13:BB18)</f>
        <v>114243.72727272725</v>
      </c>
      <c r="BA4" s="16">
        <f>AZ4/BD$19</f>
        <v>0.33687002616967732</v>
      </c>
    </row>
    <row r="5" spans="1:56">
      <c r="A5" s="1" t="s">
        <v>4</v>
      </c>
      <c r="B5" s="12">
        <v>127.22727272727273</v>
      </c>
      <c r="C5" s="12">
        <v>89.909090909090907</v>
      </c>
      <c r="D5" s="12">
        <v>7</v>
      </c>
      <c r="E5" s="12">
        <v>64.590909090909093</v>
      </c>
      <c r="F5" s="12">
        <v>590.13636363636363</v>
      </c>
      <c r="G5" s="12">
        <v>85.181818181818187</v>
      </c>
      <c r="H5" s="12">
        <v>130.13636363636363</v>
      </c>
      <c r="I5" s="12">
        <v>227.77272727272728</v>
      </c>
      <c r="J5" s="12">
        <v>291.86363636363637</v>
      </c>
      <c r="K5" s="12">
        <v>74.454545454545453</v>
      </c>
      <c r="L5" s="12">
        <v>67.227272727272734</v>
      </c>
      <c r="M5" s="12">
        <v>93.63636363636364</v>
      </c>
      <c r="N5" s="12">
        <v>25.181818181818183</v>
      </c>
      <c r="O5" s="12">
        <v>16.954545454545453</v>
      </c>
      <c r="P5" s="12">
        <v>31</v>
      </c>
      <c r="Q5" s="12">
        <v>10.136363636363637</v>
      </c>
      <c r="R5" s="12">
        <v>9.1818181818181817</v>
      </c>
      <c r="S5" s="12">
        <v>38.68181818181818</v>
      </c>
      <c r="T5" s="12">
        <v>22.045454545454547</v>
      </c>
      <c r="U5" s="12">
        <v>15.227272727272727</v>
      </c>
      <c r="V5" s="12">
        <v>26.136363636363637</v>
      </c>
      <c r="W5" s="12">
        <v>10.090909090909092</v>
      </c>
      <c r="X5" s="12">
        <v>13.818181818181818</v>
      </c>
      <c r="Y5" s="12">
        <v>31.59090909090909</v>
      </c>
      <c r="Z5" s="12">
        <v>12.954545454545455</v>
      </c>
      <c r="AA5" s="12">
        <v>471.5</v>
      </c>
      <c r="AB5" s="12">
        <v>486.95454545454544</v>
      </c>
      <c r="AC5" s="12">
        <v>366.40909090909093</v>
      </c>
      <c r="AD5" s="12">
        <v>308.27272727272725</v>
      </c>
      <c r="AE5" s="12">
        <v>62.772727272727273</v>
      </c>
      <c r="AF5" s="12">
        <v>44.136363636363633</v>
      </c>
      <c r="AG5" s="12">
        <v>26.681818181818183</v>
      </c>
      <c r="AH5" s="12">
        <v>27.818181818181817</v>
      </c>
      <c r="AI5" s="12">
        <v>27</v>
      </c>
      <c r="AJ5" s="12">
        <v>4.6363636363636367</v>
      </c>
      <c r="AK5" s="12">
        <v>9.1363636363636367</v>
      </c>
      <c r="AL5" s="12">
        <v>17.59090909090909</v>
      </c>
      <c r="AM5" s="12">
        <v>4.0454545454545459</v>
      </c>
      <c r="AN5" s="12">
        <v>11.545454545454545</v>
      </c>
      <c r="AO5" s="12">
        <v>6.0909090909090908</v>
      </c>
      <c r="AP5" s="12">
        <v>4.0454545454545459</v>
      </c>
      <c r="AQ5" s="12">
        <v>58.31818181818182</v>
      </c>
      <c r="AR5" s="12">
        <v>16.318181818181817</v>
      </c>
      <c r="AS5" s="13">
        <v>4065.4090909090914</v>
      </c>
      <c r="AT5" s="14"/>
      <c r="AV5" s="9" t="s">
        <v>42</v>
      </c>
      <c r="AW5" s="12">
        <f>SUM(AA3:AJ27,B28:Z37,AA38:AJ41,AK28:AN37, B42:Z45, AK42:AN45, AO3:AR27, AO38:AR41)</f>
        <v>159826.22727272703</v>
      </c>
    </row>
    <row r="6" spans="1:56">
      <c r="A6" s="1" t="s">
        <v>5</v>
      </c>
      <c r="B6" s="12">
        <v>77.590909090909093</v>
      </c>
      <c r="C6" s="12">
        <v>78.045454545454547</v>
      </c>
      <c r="D6" s="12">
        <v>65.090909090909093</v>
      </c>
      <c r="E6" s="12">
        <v>7.9545454545454541</v>
      </c>
      <c r="F6" s="12">
        <v>179.86363636363637</v>
      </c>
      <c r="G6" s="12">
        <v>59.68181818181818</v>
      </c>
      <c r="H6" s="12">
        <v>92.36363636363636</v>
      </c>
      <c r="I6" s="12">
        <v>208.13636363636363</v>
      </c>
      <c r="J6" s="12">
        <v>257.27272727272725</v>
      </c>
      <c r="K6" s="12">
        <v>58.31818181818182</v>
      </c>
      <c r="L6" s="12">
        <v>65.5</v>
      </c>
      <c r="M6" s="12">
        <v>96.727272727272734</v>
      </c>
      <c r="N6" s="12">
        <v>21.954545454545453</v>
      </c>
      <c r="O6" s="12">
        <v>21.181818181818183</v>
      </c>
      <c r="P6" s="12">
        <v>16.045454545454547</v>
      </c>
      <c r="Q6" s="12">
        <v>7.8636363636363633</v>
      </c>
      <c r="R6" s="12">
        <v>10.772727272727273</v>
      </c>
      <c r="S6" s="12">
        <v>28</v>
      </c>
      <c r="T6" s="12">
        <v>17.954545454545453</v>
      </c>
      <c r="U6" s="12">
        <v>15.227272727272727</v>
      </c>
      <c r="V6" s="12">
        <v>23.636363636363637</v>
      </c>
      <c r="W6" s="12">
        <v>9.4090909090909083</v>
      </c>
      <c r="X6" s="12">
        <v>12.954545454545455</v>
      </c>
      <c r="Y6" s="12">
        <v>19.59090909090909</v>
      </c>
      <c r="Z6" s="12">
        <v>14.090909090909092</v>
      </c>
      <c r="AA6" s="12">
        <v>607.22727272727275</v>
      </c>
      <c r="AB6" s="12">
        <v>582.36363636363637</v>
      </c>
      <c r="AC6" s="12">
        <v>388.22727272727275</v>
      </c>
      <c r="AD6" s="12">
        <v>405.04545454545456</v>
      </c>
      <c r="AE6" s="12">
        <v>124.36363636363636</v>
      </c>
      <c r="AF6" s="12">
        <v>71.454545454545453</v>
      </c>
      <c r="AG6" s="12">
        <v>23.318181818181817</v>
      </c>
      <c r="AH6" s="12">
        <v>20.5</v>
      </c>
      <c r="AI6" s="12">
        <v>27.136363636363637</v>
      </c>
      <c r="AJ6" s="12">
        <v>3.9545454545454546</v>
      </c>
      <c r="AK6" s="12">
        <v>7.5909090909090908</v>
      </c>
      <c r="AL6" s="12">
        <v>15.818181818181818</v>
      </c>
      <c r="AM6" s="12">
        <v>4.1818181818181817</v>
      </c>
      <c r="AN6" s="12">
        <v>10</v>
      </c>
      <c r="AO6" s="12">
        <v>5.9545454545454541</v>
      </c>
      <c r="AP6" s="12">
        <v>6.1818181818181817</v>
      </c>
      <c r="AQ6" s="12">
        <v>76.909090909090907</v>
      </c>
      <c r="AR6" s="12">
        <v>22.136363636363637</v>
      </c>
      <c r="AS6" s="13">
        <v>3867.5909090909095</v>
      </c>
      <c r="AT6" s="14"/>
      <c r="AW6" s="12"/>
    </row>
    <row r="7" spans="1:56">
      <c r="A7" s="1" t="s">
        <v>6</v>
      </c>
      <c r="B7" s="12">
        <v>386.27272727272725</v>
      </c>
      <c r="C7" s="12">
        <v>837.72727272727275</v>
      </c>
      <c r="D7" s="12">
        <v>590.4545454545455</v>
      </c>
      <c r="E7" s="12">
        <v>196.36363636363637</v>
      </c>
      <c r="F7" s="12">
        <v>18.59090909090909</v>
      </c>
      <c r="G7" s="12">
        <v>331.72727272727275</v>
      </c>
      <c r="H7" s="12">
        <v>418.27272727272725</v>
      </c>
      <c r="I7" s="12">
        <v>464.04545454545456</v>
      </c>
      <c r="J7" s="12">
        <v>582.09090909090912</v>
      </c>
      <c r="K7" s="12">
        <v>208.86363636363637</v>
      </c>
      <c r="L7" s="12">
        <v>269.40909090909093</v>
      </c>
      <c r="M7" s="12">
        <v>256.27272727272725</v>
      </c>
      <c r="N7" s="12">
        <v>162.54545454545453</v>
      </c>
      <c r="O7" s="12">
        <v>159.54545454545453</v>
      </c>
      <c r="P7" s="12">
        <v>132.18181818181819</v>
      </c>
      <c r="Q7" s="12">
        <v>99.818181818181813</v>
      </c>
      <c r="R7" s="12">
        <v>147.72727272727272</v>
      </c>
      <c r="S7" s="12">
        <v>324.5</v>
      </c>
      <c r="T7" s="12">
        <v>121.09090909090909</v>
      </c>
      <c r="U7" s="12">
        <v>152.63636363636363</v>
      </c>
      <c r="V7" s="12">
        <v>161.63636363636363</v>
      </c>
      <c r="W7" s="12">
        <v>90.045454545454547</v>
      </c>
      <c r="X7" s="12">
        <v>66.227272727272734</v>
      </c>
      <c r="Y7" s="12">
        <v>57.31818181818182</v>
      </c>
      <c r="Z7" s="12">
        <v>73.63636363636364</v>
      </c>
      <c r="AA7" s="12">
        <v>818.81818181818187</v>
      </c>
      <c r="AB7" s="12">
        <v>716.40909090909088</v>
      </c>
      <c r="AC7" s="12">
        <v>924.63636363636363</v>
      </c>
      <c r="AD7" s="12">
        <v>723.13636363636363</v>
      </c>
      <c r="AE7" s="12">
        <v>315.5</v>
      </c>
      <c r="AF7" s="12">
        <v>276.54545454545456</v>
      </c>
      <c r="AG7" s="12">
        <v>136.09090909090909</v>
      </c>
      <c r="AH7" s="12">
        <v>106.27272727272727</v>
      </c>
      <c r="AI7" s="12">
        <v>112.68181818181819</v>
      </c>
      <c r="AJ7" s="12">
        <v>40.363636363636367</v>
      </c>
      <c r="AK7" s="12">
        <v>61.045454545454547</v>
      </c>
      <c r="AL7" s="12">
        <v>155.36363636363637</v>
      </c>
      <c r="AM7" s="12">
        <v>37.590909090909093</v>
      </c>
      <c r="AN7" s="12">
        <v>97.86363636363636</v>
      </c>
      <c r="AO7" s="12">
        <v>29.818181818181817</v>
      </c>
      <c r="AP7" s="12">
        <v>26.40909090909091</v>
      </c>
      <c r="AQ7" s="12">
        <v>166.31818181818181</v>
      </c>
      <c r="AR7" s="12">
        <v>137.86363636363637</v>
      </c>
      <c r="AS7" s="13">
        <v>11191.727272727276</v>
      </c>
      <c r="AT7" s="14"/>
      <c r="AW7" s="12"/>
    </row>
    <row r="8" spans="1:56">
      <c r="A8" s="1" t="s">
        <v>7</v>
      </c>
      <c r="B8" s="12">
        <v>106.5</v>
      </c>
      <c r="C8" s="12">
        <v>151.5</v>
      </c>
      <c r="D8" s="12">
        <v>80.727272727272734</v>
      </c>
      <c r="E8" s="12">
        <v>51.363636363636367</v>
      </c>
      <c r="F8" s="12">
        <v>285.40909090909093</v>
      </c>
      <c r="G8" s="12">
        <v>5.6363636363636367</v>
      </c>
      <c r="H8" s="12">
        <v>94.818181818181813</v>
      </c>
      <c r="I8" s="12">
        <v>205.04545454545453</v>
      </c>
      <c r="J8" s="12">
        <v>225.45454545454547</v>
      </c>
      <c r="K8" s="12">
        <v>74</v>
      </c>
      <c r="L8" s="12">
        <v>115.90909090909091</v>
      </c>
      <c r="M8" s="12">
        <v>129.13636363636363</v>
      </c>
      <c r="N8" s="12">
        <v>45.136363636363633</v>
      </c>
      <c r="O8" s="12">
        <v>47.045454545454547</v>
      </c>
      <c r="P8" s="12">
        <v>44</v>
      </c>
      <c r="Q8" s="12">
        <v>20.863636363636363</v>
      </c>
      <c r="R8" s="12">
        <v>27.545454545454547</v>
      </c>
      <c r="S8" s="12">
        <v>60.272727272727273</v>
      </c>
      <c r="T8" s="12">
        <v>26.636363636363637</v>
      </c>
      <c r="U8" s="12">
        <v>22.136363636363637</v>
      </c>
      <c r="V8" s="12">
        <v>33.772727272727273</v>
      </c>
      <c r="W8" s="12">
        <v>9.1363636363636367</v>
      </c>
      <c r="X8" s="12">
        <v>10.681818181818182</v>
      </c>
      <c r="Y8" s="12">
        <v>19.818181818181817</v>
      </c>
      <c r="Z8" s="12">
        <v>39.863636363636367</v>
      </c>
      <c r="AA8" s="12">
        <v>486</v>
      </c>
      <c r="AB8" s="12">
        <v>466.45454545454544</v>
      </c>
      <c r="AC8" s="12">
        <v>376.22727272727275</v>
      </c>
      <c r="AD8" s="12">
        <v>387.09090909090907</v>
      </c>
      <c r="AE8" s="12">
        <v>161.63636363636363</v>
      </c>
      <c r="AF8" s="12">
        <v>111.5</v>
      </c>
      <c r="AG8" s="12">
        <v>28.227272727272727</v>
      </c>
      <c r="AH8" s="12">
        <v>28.318181818181817</v>
      </c>
      <c r="AI8" s="12">
        <v>31.727272727272727</v>
      </c>
      <c r="AJ8" s="12">
        <v>7.7272727272727275</v>
      </c>
      <c r="AK8" s="12">
        <v>13</v>
      </c>
      <c r="AL8" s="12">
        <v>39.227272727272727</v>
      </c>
      <c r="AM8" s="12">
        <v>5.8636363636363633</v>
      </c>
      <c r="AN8" s="12">
        <v>27.90909090909091</v>
      </c>
      <c r="AO8" s="12">
        <v>7.3181818181818183</v>
      </c>
      <c r="AP8" s="12">
        <v>5.9545454545454541</v>
      </c>
      <c r="AQ8" s="12">
        <v>48.18181818181818</v>
      </c>
      <c r="AR8" s="12">
        <v>22.954545454545453</v>
      </c>
      <c r="AS8" s="13">
        <v>4187.7272727272712</v>
      </c>
      <c r="AT8" s="14"/>
      <c r="AW8" s="15"/>
    </row>
    <row r="9" spans="1:56">
      <c r="A9" s="1" t="s">
        <v>8</v>
      </c>
      <c r="B9" s="12">
        <v>149.77272727272728</v>
      </c>
      <c r="C9" s="12">
        <v>260.09090909090907</v>
      </c>
      <c r="D9" s="12">
        <v>124</v>
      </c>
      <c r="E9" s="12">
        <v>89</v>
      </c>
      <c r="F9" s="12">
        <v>381.72727272727275</v>
      </c>
      <c r="G9" s="12">
        <v>97.818181818181813</v>
      </c>
      <c r="H9" s="12">
        <v>13.181818181818182</v>
      </c>
      <c r="I9" s="12">
        <v>180.54545454545453</v>
      </c>
      <c r="J9" s="12">
        <v>239.22727272727272</v>
      </c>
      <c r="K9" s="12">
        <v>82.63636363636364</v>
      </c>
      <c r="L9" s="12">
        <v>170.04545454545453</v>
      </c>
      <c r="M9" s="12">
        <v>215.81818181818181</v>
      </c>
      <c r="N9" s="12">
        <v>113.18181818181819</v>
      </c>
      <c r="O9" s="12">
        <v>109.86363636363636</v>
      </c>
      <c r="P9" s="12">
        <v>117.09090909090909</v>
      </c>
      <c r="Q9" s="12">
        <v>58.545454545454547</v>
      </c>
      <c r="R9" s="12">
        <v>73.590909090909093</v>
      </c>
      <c r="S9" s="12">
        <v>139.77272727272728</v>
      </c>
      <c r="T9" s="12">
        <v>113.86363636363636</v>
      </c>
      <c r="U9" s="12">
        <v>97.409090909090907</v>
      </c>
      <c r="V9" s="12">
        <v>119.31818181818181</v>
      </c>
      <c r="W9" s="12">
        <v>41.909090909090907</v>
      </c>
      <c r="X9" s="12">
        <v>52.409090909090907</v>
      </c>
      <c r="Y9" s="12">
        <v>60.272727272727273</v>
      </c>
      <c r="Z9" s="12">
        <v>71</v>
      </c>
      <c r="AA9" s="12">
        <v>834</v>
      </c>
      <c r="AB9" s="12">
        <v>828.90909090909088</v>
      </c>
      <c r="AC9" s="12">
        <v>722.40909090909088</v>
      </c>
      <c r="AD9" s="12">
        <v>698.09090909090912</v>
      </c>
      <c r="AE9" s="12">
        <v>259.13636363636363</v>
      </c>
      <c r="AF9" s="12">
        <v>182.86363636363637</v>
      </c>
      <c r="AG9" s="12">
        <v>73</v>
      </c>
      <c r="AH9" s="12">
        <v>67.36363636363636</v>
      </c>
      <c r="AI9" s="12">
        <v>68.318181818181813</v>
      </c>
      <c r="AJ9" s="12">
        <v>28.181818181818183</v>
      </c>
      <c r="AK9" s="12">
        <v>27.5</v>
      </c>
      <c r="AL9" s="12">
        <v>77.818181818181813</v>
      </c>
      <c r="AM9" s="12">
        <v>35.636363636363633</v>
      </c>
      <c r="AN9" s="12">
        <v>148.40909090909091</v>
      </c>
      <c r="AO9" s="12">
        <v>19.136363636363637</v>
      </c>
      <c r="AP9" s="12">
        <v>17.363636363636363</v>
      </c>
      <c r="AQ9" s="12">
        <v>88.590909090909093</v>
      </c>
      <c r="AR9" s="12">
        <v>40.31818181818182</v>
      </c>
      <c r="AS9" s="13">
        <v>7389.1363636363649</v>
      </c>
      <c r="AT9" s="14"/>
      <c r="AW9" s="15"/>
    </row>
    <row r="10" spans="1:56">
      <c r="A10" s="1">
        <v>19</v>
      </c>
      <c r="B10" s="12">
        <v>137.13636363636363</v>
      </c>
      <c r="C10" s="12">
        <v>443.13636363636363</v>
      </c>
      <c r="D10" s="12">
        <v>220.95454545454547</v>
      </c>
      <c r="E10" s="12">
        <v>215.13636363636363</v>
      </c>
      <c r="F10" s="12">
        <v>417.09090909090907</v>
      </c>
      <c r="G10" s="12">
        <v>211.72727272727272</v>
      </c>
      <c r="H10" s="12">
        <v>171.45454545454547</v>
      </c>
      <c r="I10" s="12">
        <v>9.1363636363636367</v>
      </c>
      <c r="J10" s="12">
        <v>75.681818181818187</v>
      </c>
      <c r="K10" s="12">
        <v>42.68181818181818</v>
      </c>
      <c r="L10" s="12">
        <v>139.40909090909091</v>
      </c>
      <c r="M10" s="12">
        <v>188</v>
      </c>
      <c r="N10" s="12">
        <v>197.90909090909091</v>
      </c>
      <c r="O10" s="12">
        <v>192.45454545454547</v>
      </c>
      <c r="P10" s="12">
        <v>210.31818181818181</v>
      </c>
      <c r="Q10" s="12">
        <v>164.04545454545453</v>
      </c>
      <c r="R10" s="12">
        <v>194.86363636363637</v>
      </c>
      <c r="S10" s="12">
        <v>376.72727272727275</v>
      </c>
      <c r="T10" s="12">
        <v>246.59090909090909</v>
      </c>
      <c r="U10" s="12">
        <v>335.31818181818181</v>
      </c>
      <c r="V10" s="12">
        <v>246.40909090909091</v>
      </c>
      <c r="W10" s="12">
        <v>137.22727272727272</v>
      </c>
      <c r="X10" s="12">
        <v>99.36363636363636</v>
      </c>
      <c r="Y10" s="12">
        <v>142.68181818181819</v>
      </c>
      <c r="Z10" s="12">
        <v>65.5</v>
      </c>
      <c r="AA10" s="12">
        <v>740.22727272727275</v>
      </c>
      <c r="AB10" s="12">
        <v>666.9545454545455</v>
      </c>
      <c r="AC10" s="12">
        <v>583.86363636363637</v>
      </c>
      <c r="AD10" s="12">
        <v>614.40909090909088</v>
      </c>
      <c r="AE10" s="12">
        <v>234.22727272727272</v>
      </c>
      <c r="AF10" s="12">
        <v>205.04545454545453</v>
      </c>
      <c r="AG10" s="12">
        <v>122.09090909090909</v>
      </c>
      <c r="AH10" s="12">
        <v>92.227272727272734</v>
      </c>
      <c r="AI10" s="12">
        <v>122.31818181818181</v>
      </c>
      <c r="AJ10" s="12">
        <v>68.045454545454547</v>
      </c>
      <c r="AK10" s="12">
        <v>60.954545454545453</v>
      </c>
      <c r="AL10" s="12">
        <v>222.31818181818181</v>
      </c>
      <c r="AM10" s="12">
        <v>117.95454545454545</v>
      </c>
      <c r="AN10" s="12">
        <v>226.81818181818181</v>
      </c>
      <c r="AO10" s="12">
        <v>64.13636363636364</v>
      </c>
      <c r="AP10" s="12">
        <v>40.954545454545453</v>
      </c>
      <c r="AQ10" s="12">
        <v>47.045454545454547</v>
      </c>
      <c r="AR10" s="12">
        <v>81.909090909090907</v>
      </c>
      <c r="AS10" s="13">
        <v>9192.454545454546</v>
      </c>
      <c r="AT10" s="14"/>
      <c r="AV10" s="17"/>
      <c r="AW10" s="15"/>
      <c r="BC10" s="11"/>
    </row>
    <row r="11" spans="1:56">
      <c r="A11" s="1">
        <v>12</v>
      </c>
      <c r="B11" s="12">
        <v>197.27272727272728</v>
      </c>
      <c r="C11" s="12">
        <v>597.5454545454545</v>
      </c>
      <c r="D11" s="12">
        <v>283.45454545454544</v>
      </c>
      <c r="E11" s="12">
        <v>264.40909090909093</v>
      </c>
      <c r="F11" s="12">
        <v>510.63636363636363</v>
      </c>
      <c r="G11" s="12">
        <v>226.90909090909091</v>
      </c>
      <c r="H11" s="12">
        <v>237.04545454545453</v>
      </c>
      <c r="I11" s="12">
        <v>73.5</v>
      </c>
      <c r="J11" s="12">
        <v>18.727272727272727</v>
      </c>
      <c r="K11" s="12">
        <v>49.863636363636367</v>
      </c>
      <c r="L11" s="12">
        <v>241.04545454545453</v>
      </c>
      <c r="M11" s="12">
        <v>347.95454545454544</v>
      </c>
      <c r="N11" s="12">
        <v>346.81818181818181</v>
      </c>
      <c r="O11" s="12">
        <v>365.13636363636363</v>
      </c>
      <c r="P11" s="12">
        <v>279.68181818181819</v>
      </c>
      <c r="Q11" s="12">
        <v>199.72727272727272</v>
      </c>
      <c r="R11" s="12">
        <v>239.54545454545453</v>
      </c>
      <c r="S11" s="12">
        <v>453</v>
      </c>
      <c r="T11" s="12">
        <v>317.31818181818181</v>
      </c>
      <c r="U11" s="12">
        <v>374.5</v>
      </c>
      <c r="V11" s="12">
        <v>321.68181818181819</v>
      </c>
      <c r="W11" s="12">
        <v>182.13636363636363</v>
      </c>
      <c r="X11" s="12">
        <v>146.77272727272728</v>
      </c>
      <c r="Y11" s="12">
        <v>183.22727272727272</v>
      </c>
      <c r="Z11" s="12">
        <v>86.545454545454547</v>
      </c>
      <c r="AA11" s="12">
        <v>923</v>
      </c>
      <c r="AB11" s="12">
        <v>849.81818181818187</v>
      </c>
      <c r="AC11" s="12">
        <v>845.0454545454545</v>
      </c>
      <c r="AD11" s="12">
        <v>759.77272727272725</v>
      </c>
      <c r="AE11" s="12">
        <v>249.77272727272728</v>
      </c>
      <c r="AF11" s="12">
        <v>259.40909090909093</v>
      </c>
      <c r="AG11" s="12">
        <v>129.59090909090909</v>
      </c>
      <c r="AH11" s="12">
        <v>125.5</v>
      </c>
      <c r="AI11" s="12">
        <v>161.22727272727272</v>
      </c>
      <c r="AJ11" s="12">
        <v>101.86363636363636</v>
      </c>
      <c r="AK11" s="12">
        <v>104.86363636363636</v>
      </c>
      <c r="AL11" s="12">
        <v>328.13636363636363</v>
      </c>
      <c r="AM11" s="12">
        <v>127.95454545454545</v>
      </c>
      <c r="AN11" s="12">
        <v>284.09090909090907</v>
      </c>
      <c r="AO11" s="12">
        <v>69.909090909090907</v>
      </c>
      <c r="AP11" s="12">
        <v>58.954545454545453</v>
      </c>
      <c r="AQ11" s="12">
        <v>92.272727272727266</v>
      </c>
      <c r="AR11" s="12">
        <v>108.59090909090909</v>
      </c>
      <c r="AS11" s="13">
        <v>12124.227272727276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15" t="s">
        <v>37</v>
      </c>
    </row>
    <row r="12" spans="1:56">
      <c r="A12" s="1" t="s">
        <v>9</v>
      </c>
      <c r="B12" s="12">
        <v>37.636363636363633</v>
      </c>
      <c r="C12" s="12">
        <v>89.227272727272734</v>
      </c>
      <c r="D12" s="12">
        <v>72.13636363636364</v>
      </c>
      <c r="E12" s="12">
        <v>61.68181818181818</v>
      </c>
      <c r="F12" s="12">
        <v>203.18181818181819</v>
      </c>
      <c r="G12" s="12">
        <v>75.318181818181813</v>
      </c>
      <c r="H12" s="12">
        <v>76.63636363636364</v>
      </c>
      <c r="I12" s="12">
        <v>41.272727272727273</v>
      </c>
      <c r="J12" s="12">
        <v>46</v>
      </c>
      <c r="K12" s="12">
        <v>9.0909090909090917</v>
      </c>
      <c r="L12" s="12">
        <v>154.27272727272728</v>
      </c>
      <c r="M12" s="12">
        <v>225.36363636363637</v>
      </c>
      <c r="N12" s="12">
        <v>255.31818181818181</v>
      </c>
      <c r="O12" s="12">
        <v>235.86363636363637</v>
      </c>
      <c r="P12" s="12">
        <v>155.68181818181819</v>
      </c>
      <c r="Q12" s="12">
        <v>91.590909090909093</v>
      </c>
      <c r="R12" s="12">
        <v>112.04545454545455</v>
      </c>
      <c r="S12" s="12">
        <v>178</v>
      </c>
      <c r="T12" s="12">
        <v>32.727272727272727</v>
      </c>
      <c r="U12" s="12">
        <v>24.227272727272727</v>
      </c>
      <c r="V12" s="12">
        <v>28.136363636363637</v>
      </c>
      <c r="W12" s="12">
        <v>11.636363636363637</v>
      </c>
      <c r="X12" s="12">
        <v>14.636363636363637</v>
      </c>
      <c r="Y12" s="12">
        <v>36.454545454545453</v>
      </c>
      <c r="Z12" s="12">
        <v>39.5</v>
      </c>
      <c r="AA12" s="12">
        <v>591.5</v>
      </c>
      <c r="AB12" s="12">
        <v>580.9545454545455</v>
      </c>
      <c r="AC12" s="12">
        <v>570.72727272727275</v>
      </c>
      <c r="AD12" s="12">
        <v>402.09090909090907</v>
      </c>
      <c r="AE12" s="12">
        <v>155.81818181818181</v>
      </c>
      <c r="AF12" s="12">
        <v>96.590909090909093</v>
      </c>
      <c r="AG12" s="12">
        <v>44.18181818181818</v>
      </c>
      <c r="AH12" s="12">
        <v>52.863636363636367</v>
      </c>
      <c r="AI12" s="12">
        <v>52.863636363636367</v>
      </c>
      <c r="AJ12" s="12">
        <v>9.0909090909090917</v>
      </c>
      <c r="AK12" s="12">
        <v>101</v>
      </c>
      <c r="AL12" s="12">
        <v>220.13636363636363</v>
      </c>
      <c r="AM12" s="12">
        <v>12.909090909090908</v>
      </c>
      <c r="AN12" s="12">
        <v>35.545454545454547</v>
      </c>
      <c r="AO12" s="12">
        <v>15.227272727272727</v>
      </c>
      <c r="AP12" s="12">
        <v>9.6818181818181817</v>
      </c>
      <c r="AQ12" s="12">
        <v>31.40909090909091</v>
      </c>
      <c r="AR12" s="12">
        <v>17.136363636363637</v>
      </c>
      <c r="AS12" s="13">
        <v>5307.363636363636</v>
      </c>
      <c r="AT12" s="14"/>
      <c r="AV12" s="17" t="s">
        <v>43</v>
      </c>
      <c r="AW12" s="22">
        <f>SUM(AA28:AD31)</f>
        <v>5514.545454545454</v>
      </c>
      <c r="AX12" s="22">
        <f>SUM(Z28:Z31,H28:K31)</f>
        <v>14589.545454545452</v>
      </c>
      <c r="AY12" s="22">
        <f>SUM(AE28:AJ31)</f>
        <v>31662.545454545456</v>
      </c>
      <c r="AZ12" s="22">
        <f>SUM(B28:G31)</f>
        <v>11636.454545454544</v>
      </c>
      <c r="BA12" s="22">
        <f>SUM(AM28:AN31,T28:Y31)</f>
        <v>18063.13636363636</v>
      </c>
      <c r="BB12" s="22">
        <f>SUM(AK28:AL31,L28:S31)</f>
        <v>21230.954545454544</v>
      </c>
      <c r="BC12" s="23">
        <f>SUM(AO28:AR31)</f>
        <v>8806</v>
      </c>
      <c r="BD12" s="22">
        <f t="shared" ref="BD12:BD19" si="0">SUM(AW12:BC12)</f>
        <v>111503.18181818181</v>
      </c>
    </row>
    <row r="13" spans="1:56">
      <c r="A13" s="1" t="s">
        <v>10</v>
      </c>
      <c r="B13" s="12">
        <v>103.13636363636364</v>
      </c>
      <c r="C13" s="12">
        <v>140.04545454545453</v>
      </c>
      <c r="D13" s="12">
        <v>71.36363636363636</v>
      </c>
      <c r="E13" s="12">
        <v>67.090909090909093</v>
      </c>
      <c r="F13" s="12">
        <v>276.40909090909093</v>
      </c>
      <c r="G13" s="12">
        <v>114.72727272727273</v>
      </c>
      <c r="H13" s="12">
        <v>180.54545454545453</v>
      </c>
      <c r="I13" s="12">
        <v>162.90909090909091</v>
      </c>
      <c r="J13" s="12">
        <v>266.68181818181819</v>
      </c>
      <c r="K13" s="12">
        <v>156.59090909090909</v>
      </c>
      <c r="L13" s="12">
        <v>12.954545454545455</v>
      </c>
      <c r="M13" s="12">
        <v>247.81818181818181</v>
      </c>
      <c r="N13" s="12">
        <v>253.22727272727272</v>
      </c>
      <c r="O13" s="12">
        <v>279.68181818181819</v>
      </c>
      <c r="P13" s="12">
        <v>252</v>
      </c>
      <c r="Q13" s="12">
        <v>99.409090909090907</v>
      </c>
      <c r="R13" s="12">
        <v>85.181818181818187</v>
      </c>
      <c r="S13" s="12">
        <v>141.40909090909091</v>
      </c>
      <c r="T13" s="12">
        <v>51.772727272727273</v>
      </c>
      <c r="U13" s="12">
        <v>25.181818181818183</v>
      </c>
      <c r="V13" s="12">
        <v>47.636363636363633</v>
      </c>
      <c r="W13" s="12">
        <v>26.363636363636363</v>
      </c>
      <c r="X13" s="12">
        <v>35.727272727272727</v>
      </c>
      <c r="Y13" s="12">
        <v>53.227272727272727</v>
      </c>
      <c r="Z13" s="12">
        <v>120.59090909090909</v>
      </c>
      <c r="AA13" s="12">
        <v>698.36363636363637</v>
      </c>
      <c r="AB13" s="12">
        <v>657.09090909090912</v>
      </c>
      <c r="AC13" s="12">
        <v>692.59090909090912</v>
      </c>
      <c r="AD13" s="12">
        <v>558.22727272727275</v>
      </c>
      <c r="AE13" s="12">
        <v>192.22727272727272</v>
      </c>
      <c r="AF13" s="12">
        <v>163.04545454545453</v>
      </c>
      <c r="AG13" s="12">
        <v>50.772727272727273</v>
      </c>
      <c r="AH13" s="12">
        <v>70.772727272727266</v>
      </c>
      <c r="AI13" s="12">
        <v>59.772727272727273</v>
      </c>
      <c r="AJ13" s="12">
        <v>20.227272727272727</v>
      </c>
      <c r="AK13" s="12">
        <v>61.454545454545453</v>
      </c>
      <c r="AL13" s="12">
        <v>160.36363636363637</v>
      </c>
      <c r="AM13" s="12">
        <v>10.272727272727273</v>
      </c>
      <c r="AN13" s="12">
        <v>63.727272727272727</v>
      </c>
      <c r="AO13" s="12">
        <v>13.090909090909092</v>
      </c>
      <c r="AP13" s="12">
        <v>18.227272727272727</v>
      </c>
      <c r="AQ13" s="12">
        <v>56.272727272727273</v>
      </c>
      <c r="AR13" s="12">
        <v>18.818181818181817</v>
      </c>
      <c r="AS13" s="13">
        <v>6837</v>
      </c>
      <c r="AT13" s="14"/>
      <c r="AV13" s="17" t="s">
        <v>44</v>
      </c>
      <c r="AW13" s="22">
        <f>SUM(AA27:AD27,AA9:AD12)</f>
        <v>14582.681818181818</v>
      </c>
      <c r="AX13" s="22">
        <f>SUM(Z27,Z9:Z12,H9:K12,H27:K27)</f>
        <v>1901.9545454545453</v>
      </c>
      <c r="AY13" s="22">
        <f>SUM(AE9:AJ12,AE27:AJ27)</f>
        <v>3335.4090909090914</v>
      </c>
      <c r="AZ13" s="22">
        <f>SUM(B9:G12,B27:G27)</f>
        <v>5573.6363636363649</v>
      </c>
      <c r="BA13" s="22">
        <f>SUM(T9:Y12,AM9:AN12,T27:Y27,AM27:AN27)</f>
        <v>4476.0909090909063</v>
      </c>
      <c r="BB13" s="22">
        <f>SUM(L9:S12,AK9:AL12,L27:S27,AK27:AL27)</f>
        <v>8120.181818181818</v>
      </c>
      <c r="BC13" s="23">
        <f>SUM(AO9:AR12,AO27:AR27)</f>
        <v>872.40909090909099</v>
      </c>
      <c r="BD13" s="22">
        <f t="shared" si="0"/>
        <v>38862.363636363632</v>
      </c>
    </row>
    <row r="14" spans="1:56">
      <c r="A14" s="1" t="s">
        <v>11</v>
      </c>
      <c r="B14" s="12">
        <v>87.13636363636364</v>
      </c>
      <c r="C14" s="12">
        <v>192.63636363636363</v>
      </c>
      <c r="D14" s="12">
        <v>92.13636363636364</v>
      </c>
      <c r="E14" s="12">
        <v>104.86363636363636</v>
      </c>
      <c r="F14" s="12">
        <v>262.54545454545456</v>
      </c>
      <c r="G14" s="12">
        <v>134</v>
      </c>
      <c r="H14" s="12">
        <v>230.40909090909091</v>
      </c>
      <c r="I14" s="12">
        <v>224.59090909090909</v>
      </c>
      <c r="J14" s="12">
        <v>374.09090909090907</v>
      </c>
      <c r="K14" s="12">
        <v>208.04545454545453</v>
      </c>
      <c r="L14" s="12">
        <v>246.59090909090909</v>
      </c>
      <c r="M14" s="12">
        <v>10.136363636363637</v>
      </c>
      <c r="N14" s="12">
        <v>174.31818181818181</v>
      </c>
      <c r="O14" s="12">
        <v>226</v>
      </c>
      <c r="P14" s="12">
        <v>230.13636363636363</v>
      </c>
      <c r="Q14" s="12">
        <v>110.09090909090909</v>
      </c>
      <c r="R14" s="12">
        <v>133.68181818181819</v>
      </c>
      <c r="S14" s="12">
        <v>305.13636363636363</v>
      </c>
      <c r="T14" s="12">
        <v>107.54545454545455</v>
      </c>
      <c r="U14" s="12">
        <v>108.86363636363636</v>
      </c>
      <c r="V14" s="12">
        <v>129.59090909090909</v>
      </c>
      <c r="W14" s="12">
        <v>72.818181818181813</v>
      </c>
      <c r="X14" s="12">
        <v>48.954545454545453</v>
      </c>
      <c r="Y14" s="12">
        <v>93.63636363636364</v>
      </c>
      <c r="Z14" s="12">
        <v>103.04545454545455</v>
      </c>
      <c r="AA14" s="12">
        <v>564.5</v>
      </c>
      <c r="AB14" s="12">
        <v>425.72727272727275</v>
      </c>
      <c r="AC14" s="12">
        <v>539.22727272727275</v>
      </c>
      <c r="AD14" s="12">
        <v>392.5</v>
      </c>
      <c r="AE14" s="12">
        <v>121.27272727272727</v>
      </c>
      <c r="AF14" s="12">
        <v>107.77272727272727</v>
      </c>
      <c r="AG14" s="12">
        <v>60.863636363636367</v>
      </c>
      <c r="AH14" s="12">
        <v>60.545454545454547</v>
      </c>
      <c r="AI14" s="12">
        <v>69.86363636363636</v>
      </c>
      <c r="AJ14" s="12">
        <v>22.772727272727273</v>
      </c>
      <c r="AK14" s="12">
        <v>110.72727272727273</v>
      </c>
      <c r="AL14" s="12">
        <v>499.09090909090907</v>
      </c>
      <c r="AM14" s="12">
        <v>41.636363636363633</v>
      </c>
      <c r="AN14" s="12">
        <v>130.90909090909091</v>
      </c>
      <c r="AO14" s="12">
        <v>19.90909090909091</v>
      </c>
      <c r="AP14" s="12">
        <v>19.681818181818183</v>
      </c>
      <c r="AQ14" s="12">
        <v>53</v>
      </c>
      <c r="AR14" s="12">
        <v>41.545454545454547</v>
      </c>
      <c r="AS14" s="13">
        <v>7292.545454545455</v>
      </c>
      <c r="AT14" s="14"/>
      <c r="AV14" s="17" t="s">
        <v>45</v>
      </c>
      <c r="AW14" s="22">
        <f>SUM(AA32:AD37)</f>
        <v>31067.272727272724</v>
      </c>
      <c r="AX14" s="22">
        <f>SUM(H32:K37,Z32:Z37)</f>
        <v>3229.2272727272734</v>
      </c>
      <c r="AY14" s="22">
        <f>SUM(AE32:AJ37)</f>
        <v>8576.8181818181838</v>
      </c>
      <c r="AZ14" s="22">
        <f>SUM(B32:G37)</f>
        <v>2445.954545454546</v>
      </c>
      <c r="BA14" s="22">
        <f>SUM(T32:Y37,AM32:AN37)</f>
        <v>1749.9090909090905</v>
      </c>
      <c r="BB14" s="22">
        <f>SUM(L32:S37,AK32:AL37)</f>
        <v>2589.454545454546</v>
      </c>
      <c r="BC14" s="23">
        <f>SUM(AO32:AR37)</f>
        <v>2562.3181818181815</v>
      </c>
      <c r="BD14" s="22">
        <f t="shared" si="0"/>
        <v>52220.954545454544</v>
      </c>
    </row>
    <row r="15" spans="1:56">
      <c r="A15" s="1" t="s">
        <v>12</v>
      </c>
      <c r="B15" s="12">
        <v>41.909090909090907</v>
      </c>
      <c r="C15" s="12">
        <v>65.181818181818187</v>
      </c>
      <c r="D15" s="12">
        <v>24.227272727272727</v>
      </c>
      <c r="E15" s="12">
        <v>25.818181818181817</v>
      </c>
      <c r="F15" s="12">
        <v>161.18181818181819</v>
      </c>
      <c r="G15" s="12">
        <v>50.272727272727273</v>
      </c>
      <c r="H15" s="12">
        <v>120.36363636363636</v>
      </c>
      <c r="I15" s="12">
        <v>211.63636363636363</v>
      </c>
      <c r="J15" s="12">
        <v>359.31818181818181</v>
      </c>
      <c r="K15" s="12">
        <v>251.95454545454547</v>
      </c>
      <c r="L15" s="12">
        <v>269.5</v>
      </c>
      <c r="M15" s="12">
        <v>178.63636363636363</v>
      </c>
      <c r="N15" s="12">
        <v>7.6818181818181817</v>
      </c>
      <c r="O15" s="12">
        <v>119.86363636363636</v>
      </c>
      <c r="P15" s="12">
        <v>176.63636363636363</v>
      </c>
      <c r="Q15" s="12">
        <v>72.590909090909093</v>
      </c>
      <c r="R15" s="12">
        <v>54.409090909090907</v>
      </c>
      <c r="S15" s="12">
        <v>84.227272727272734</v>
      </c>
      <c r="T15" s="12">
        <v>29.59090909090909</v>
      </c>
      <c r="U15" s="12">
        <v>20</v>
      </c>
      <c r="V15" s="12">
        <v>22.5</v>
      </c>
      <c r="W15" s="12">
        <v>7.4545454545454541</v>
      </c>
      <c r="X15" s="12">
        <v>9.1363636363636367</v>
      </c>
      <c r="Y15" s="12">
        <v>18.681818181818183</v>
      </c>
      <c r="Z15" s="12">
        <v>40.454545454545453</v>
      </c>
      <c r="AA15" s="12">
        <v>617.0454545454545</v>
      </c>
      <c r="AB15" s="12">
        <v>562.86363636363637</v>
      </c>
      <c r="AC15" s="12">
        <v>456.5</v>
      </c>
      <c r="AD15" s="12">
        <v>367.54545454545456</v>
      </c>
      <c r="AE15" s="12">
        <v>77</v>
      </c>
      <c r="AF15" s="12">
        <v>63.18181818181818</v>
      </c>
      <c r="AG15" s="12">
        <v>31.318181818181817</v>
      </c>
      <c r="AH15" s="12">
        <v>39.272727272727273</v>
      </c>
      <c r="AI15" s="12">
        <v>34.454545454545453</v>
      </c>
      <c r="AJ15" s="12">
        <v>10.818181818181818</v>
      </c>
      <c r="AK15" s="12">
        <v>40.68181818181818</v>
      </c>
      <c r="AL15" s="12">
        <v>102.81818181818181</v>
      </c>
      <c r="AM15" s="12">
        <v>3.9090909090909092</v>
      </c>
      <c r="AN15" s="12">
        <v>26.59090909090909</v>
      </c>
      <c r="AO15" s="12">
        <v>10.363636363636363</v>
      </c>
      <c r="AP15" s="12">
        <v>16.681818181818183</v>
      </c>
      <c r="AQ15" s="12">
        <v>34.136363636363633</v>
      </c>
      <c r="AR15" s="12">
        <v>12.909090909090908</v>
      </c>
      <c r="AS15" s="13">
        <v>4931.3181818181811</v>
      </c>
      <c r="AT15" s="14"/>
      <c r="AV15" s="17" t="s">
        <v>46</v>
      </c>
      <c r="AW15" s="22">
        <f>SUM(AA3:AD8)</f>
        <v>12500.818181818182</v>
      </c>
      <c r="AX15" s="22">
        <f>SUM(H3:K8,Z3:Z8)</f>
        <v>5722.681818181818</v>
      </c>
      <c r="AY15" s="22">
        <f>SUM(AE3:AJ8)</f>
        <v>2662.545454545454</v>
      </c>
      <c r="AZ15" s="22">
        <f>SUM(B3:G8)</f>
        <v>6602.681818181818</v>
      </c>
      <c r="BA15" s="22">
        <f>SUM(T3:Y8,AM3:AN8)</f>
        <v>1531.2727272727273</v>
      </c>
      <c r="BB15" s="22">
        <f>SUM(L3:S8,AK3:AL8)</f>
        <v>4042.1363636363635</v>
      </c>
      <c r="BC15" s="23">
        <f>SUM(AO3:AR8)</f>
        <v>868.59090909090912</v>
      </c>
      <c r="BD15" s="22">
        <f t="shared" si="0"/>
        <v>33930.727272727272</v>
      </c>
    </row>
    <row r="16" spans="1:56">
      <c r="A16" s="1" t="s">
        <v>13</v>
      </c>
      <c r="B16" s="12">
        <v>34.863636363636367</v>
      </c>
      <c r="C16" s="12">
        <v>53.545454545454547</v>
      </c>
      <c r="D16" s="12">
        <v>17.636363636363637</v>
      </c>
      <c r="E16" s="12">
        <v>20.954545454545453</v>
      </c>
      <c r="F16" s="12">
        <v>157.86363636363637</v>
      </c>
      <c r="G16" s="12">
        <v>43.954545454545453</v>
      </c>
      <c r="H16" s="12">
        <v>112.81818181818181</v>
      </c>
      <c r="I16" s="12">
        <v>199.04545454545453</v>
      </c>
      <c r="J16" s="12">
        <v>352.22727272727275</v>
      </c>
      <c r="K16" s="12">
        <v>226.54545454545453</v>
      </c>
      <c r="L16" s="12">
        <v>268.72727272727275</v>
      </c>
      <c r="M16" s="12">
        <v>233.31818181818181</v>
      </c>
      <c r="N16" s="12">
        <v>112.13636363636364</v>
      </c>
      <c r="O16" s="12">
        <v>7.7272727272727275</v>
      </c>
      <c r="P16" s="12">
        <v>175.95454545454547</v>
      </c>
      <c r="Q16" s="12">
        <v>135.09090909090909</v>
      </c>
      <c r="R16" s="12">
        <v>137.27272727272728</v>
      </c>
      <c r="S16" s="12">
        <v>242.68181818181819</v>
      </c>
      <c r="T16" s="12">
        <v>26.727272727272727</v>
      </c>
      <c r="U16" s="12">
        <v>13.090909090909092</v>
      </c>
      <c r="V16" s="12">
        <v>18.045454545454547</v>
      </c>
      <c r="W16" s="12">
        <v>4.6818181818181817</v>
      </c>
      <c r="X16" s="12">
        <v>6.1363636363636367</v>
      </c>
      <c r="Y16" s="12">
        <v>17.59090909090909</v>
      </c>
      <c r="Z16" s="12">
        <v>42.590909090909093</v>
      </c>
      <c r="AA16" s="12">
        <v>546.22727272727275</v>
      </c>
      <c r="AB16" s="12">
        <v>529.59090909090912</v>
      </c>
      <c r="AC16" s="12">
        <v>403.59090909090907</v>
      </c>
      <c r="AD16" s="12">
        <v>340.59090909090907</v>
      </c>
      <c r="AE16" s="12">
        <v>75.86363636363636</v>
      </c>
      <c r="AF16" s="12">
        <v>50.272727272727273</v>
      </c>
      <c r="AG16" s="12">
        <v>26.318181818181817</v>
      </c>
      <c r="AH16" s="12">
        <v>30.227272727272727</v>
      </c>
      <c r="AI16" s="12">
        <v>33.81818181818182</v>
      </c>
      <c r="AJ16" s="12">
        <v>13.954545454545455</v>
      </c>
      <c r="AK16" s="12">
        <v>66.545454545454547</v>
      </c>
      <c r="AL16" s="12">
        <v>307.54545454545456</v>
      </c>
      <c r="AM16" s="12">
        <v>5.5909090909090908</v>
      </c>
      <c r="AN16" s="12">
        <v>24.5</v>
      </c>
      <c r="AO16" s="12">
        <v>6.6363636363636367</v>
      </c>
      <c r="AP16" s="12">
        <v>9.954545454545455</v>
      </c>
      <c r="AQ16" s="12">
        <v>22.772727272727273</v>
      </c>
      <c r="AR16" s="12">
        <v>11.090909090909092</v>
      </c>
      <c r="AS16" s="13">
        <v>5166.3181818181811</v>
      </c>
      <c r="AT16" s="14"/>
      <c r="AV16" s="17" t="s">
        <v>47</v>
      </c>
      <c r="AW16" s="22">
        <f>SUM(AA21:AD26,AA40:AD41)</f>
        <v>18425.681818181816</v>
      </c>
      <c r="AX16" s="22">
        <f>SUM(H21:K26,H40:K41,Z21:Z26,Z40:Z41)</f>
        <v>4512.5909090909081</v>
      </c>
      <c r="AY16" s="22">
        <f>SUM(AE21:AJ26,AE40:AJ41)</f>
        <v>1843.954545454546</v>
      </c>
      <c r="AZ16" s="22">
        <f>SUM(B21:G26,B40:G41)</f>
        <v>1566.090909090909</v>
      </c>
      <c r="BA16" s="22">
        <f>SUM(T21:Y26,T40:Y41,AM21:AN26,AM40:AN41)</f>
        <v>5355.5000000000018</v>
      </c>
      <c r="BB16" s="22">
        <f>SUM(L21:S26,L40:S41,AK21:AL26,AK40:AL41)</f>
        <v>1840.0000000000002</v>
      </c>
      <c r="BC16" s="23">
        <f>SUM(AO21:AR26,AO40:AR41)</f>
        <v>1028.409090909091</v>
      </c>
      <c r="BD16" s="22">
        <f t="shared" si="0"/>
        <v>34572.227272727272</v>
      </c>
    </row>
    <row r="17" spans="1:56">
      <c r="A17" s="1" t="s">
        <v>14</v>
      </c>
      <c r="B17" s="12">
        <v>37.545454545454547</v>
      </c>
      <c r="C17" s="12">
        <v>77.909090909090907</v>
      </c>
      <c r="D17" s="12">
        <v>31.5</v>
      </c>
      <c r="E17" s="12">
        <v>21.363636363636363</v>
      </c>
      <c r="F17" s="12">
        <v>121.45454545454545</v>
      </c>
      <c r="G17" s="12">
        <v>47.772727272727273</v>
      </c>
      <c r="H17" s="12">
        <v>121.59090909090909</v>
      </c>
      <c r="I17" s="12">
        <v>212.81818181818181</v>
      </c>
      <c r="J17" s="12">
        <v>277.18181818181819</v>
      </c>
      <c r="K17" s="12">
        <v>152.90909090909091</v>
      </c>
      <c r="L17" s="12">
        <v>250.59090909090909</v>
      </c>
      <c r="M17" s="12">
        <v>216.81818181818181</v>
      </c>
      <c r="N17" s="12">
        <v>179.04545454545453</v>
      </c>
      <c r="O17" s="12">
        <v>183</v>
      </c>
      <c r="P17" s="12">
        <v>7.9545454545454541</v>
      </c>
      <c r="Q17" s="12">
        <v>148.77272727272728</v>
      </c>
      <c r="R17" s="12">
        <v>184.81818181818181</v>
      </c>
      <c r="S17" s="12">
        <v>340.18181818181819</v>
      </c>
      <c r="T17" s="12">
        <v>29.818181818181817</v>
      </c>
      <c r="U17" s="12">
        <v>20.181818181818183</v>
      </c>
      <c r="V17" s="12">
        <v>22.045454545454547</v>
      </c>
      <c r="W17" s="12">
        <v>6</v>
      </c>
      <c r="X17" s="12">
        <v>8.7272727272727266</v>
      </c>
      <c r="Y17" s="12">
        <v>20.772727272727273</v>
      </c>
      <c r="Z17" s="12">
        <v>35.18181818181818</v>
      </c>
      <c r="AA17" s="12">
        <v>365.59090909090907</v>
      </c>
      <c r="AB17" s="12">
        <v>323.22727272727275</v>
      </c>
      <c r="AC17" s="12">
        <v>263.81818181818181</v>
      </c>
      <c r="AD17" s="12">
        <v>209</v>
      </c>
      <c r="AE17" s="12">
        <v>56.5</v>
      </c>
      <c r="AF17" s="12">
        <v>43</v>
      </c>
      <c r="AG17" s="12">
        <v>22</v>
      </c>
      <c r="AH17" s="12">
        <v>28.363636363636363</v>
      </c>
      <c r="AI17" s="12">
        <v>27.90909090909091</v>
      </c>
      <c r="AJ17" s="12">
        <v>7.7272727272727275</v>
      </c>
      <c r="AK17" s="12">
        <v>22.454545454545453</v>
      </c>
      <c r="AL17" s="12">
        <v>84.181818181818187</v>
      </c>
      <c r="AM17" s="12">
        <v>8.954545454545455</v>
      </c>
      <c r="AN17" s="12">
        <v>39.954545454545453</v>
      </c>
      <c r="AO17" s="12">
        <v>8.8636363636363633</v>
      </c>
      <c r="AP17" s="12">
        <v>11.181818181818182</v>
      </c>
      <c r="AQ17" s="12">
        <v>16.681818181818183</v>
      </c>
      <c r="AR17" s="12">
        <v>6.9090909090909092</v>
      </c>
      <c r="AS17" s="13">
        <v>4302.2727272727252</v>
      </c>
      <c r="AT17" s="14"/>
      <c r="AV17" s="1" t="s">
        <v>48</v>
      </c>
      <c r="AW17" s="23">
        <f>SUM(AA13:AD20,AA38:AD39)</f>
        <v>21046.63636363636</v>
      </c>
      <c r="AX17" s="23">
        <f>SUM(H13:K20,H38:K39,Z13:Z20,Z38:Z39)</f>
        <v>8203</v>
      </c>
      <c r="AY17" s="23">
        <f>SUM(AE13:AJ20,AE38:AJ39)</f>
        <v>2676.772727272727</v>
      </c>
      <c r="AZ17" s="23">
        <f>SUM(B13:G20,B38:G39)</f>
        <v>4108.0909090909099</v>
      </c>
      <c r="BA17" s="23">
        <f>SUM(T13:Y20,T38:Y39,AM13:AN20,AM38:AN39)</f>
        <v>1876.0454545454547</v>
      </c>
      <c r="BB17" s="23">
        <f>SUM(L13:S20,L38:S39,AK13:AL20,AK38:AL39)</f>
        <v>13494.81818181818</v>
      </c>
      <c r="BC17" s="23">
        <f>SUM(AO13:AR20,AO38:AR39)</f>
        <v>820.00000000000011</v>
      </c>
      <c r="BD17" s="22">
        <f t="shared" si="0"/>
        <v>52225.363636363632</v>
      </c>
    </row>
    <row r="18" spans="1:56">
      <c r="A18" s="1" t="s">
        <v>15</v>
      </c>
      <c r="B18" s="12">
        <v>22.863636363636363</v>
      </c>
      <c r="C18" s="12">
        <v>33.409090909090907</v>
      </c>
      <c r="D18" s="12">
        <v>9.7272727272727266</v>
      </c>
      <c r="E18" s="12">
        <v>10.318181818181818</v>
      </c>
      <c r="F18" s="12">
        <v>96.045454545454547</v>
      </c>
      <c r="G18" s="12">
        <v>19.454545454545453</v>
      </c>
      <c r="H18" s="12">
        <v>53.409090909090907</v>
      </c>
      <c r="I18" s="12">
        <v>160.36363636363637</v>
      </c>
      <c r="J18" s="12">
        <v>188.72727272727272</v>
      </c>
      <c r="K18" s="12">
        <v>85.772727272727266</v>
      </c>
      <c r="L18" s="12">
        <v>102.77272727272727</v>
      </c>
      <c r="M18" s="12">
        <v>107.22727272727273</v>
      </c>
      <c r="N18" s="12">
        <v>70.227272727272734</v>
      </c>
      <c r="O18" s="12">
        <v>127.27272727272727</v>
      </c>
      <c r="P18" s="12">
        <v>136.95454545454547</v>
      </c>
      <c r="Q18" s="12">
        <v>4.8181818181818183</v>
      </c>
      <c r="R18" s="12">
        <v>72.13636363636364</v>
      </c>
      <c r="S18" s="12">
        <v>146.77272727272728</v>
      </c>
      <c r="T18" s="12">
        <v>15.909090909090908</v>
      </c>
      <c r="U18" s="12">
        <v>8.0909090909090917</v>
      </c>
      <c r="V18" s="12">
        <v>9.6363636363636367</v>
      </c>
      <c r="W18" s="12">
        <v>4.6818181818181817</v>
      </c>
      <c r="X18" s="12">
        <v>4.3636363636363633</v>
      </c>
      <c r="Y18" s="12">
        <v>8.4090909090909083</v>
      </c>
      <c r="Z18" s="12">
        <v>14.045454545454545</v>
      </c>
      <c r="AA18" s="12">
        <v>309.09090909090907</v>
      </c>
      <c r="AB18" s="12">
        <v>280.63636363636363</v>
      </c>
      <c r="AC18" s="12">
        <v>216.04545454545453</v>
      </c>
      <c r="AD18" s="12">
        <v>178.68181818181819</v>
      </c>
      <c r="AE18" s="12">
        <v>50.863636363636367</v>
      </c>
      <c r="AF18" s="12">
        <v>35.090909090909093</v>
      </c>
      <c r="AG18" s="12">
        <v>11.272727272727273</v>
      </c>
      <c r="AH18" s="12">
        <v>15.045454545454545</v>
      </c>
      <c r="AI18" s="12">
        <v>16.90909090909091</v>
      </c>
      <c r="AJ18" s="12">
        <v>5.8636363636363633</v>
      </c>
      <c r="AK18" s="12">
        <v>19.5</v>
      </c>
      <c r="AL18" s="12">
        <v>48.954545454545453</v>
      </c>
      <c r="AM18" s="12">
        <v>4.2727272727272725</v>
      </c>
      <c r="AN18" s="12">
        <v>15.727272727272727</v>
      </c>
      <c r="AO18" s="12">
        <v>3.4090909090909092</v>
      </c>
      <c r="AP18" s="12">
        <v>4.9090909090909092</v>
      </c>
      <c r="AQ18" s="12">
        <v>11.272727272727273</v>
      </c>
      <c r="AR18" s="12">
        <v>4.7727272727272725</v>
      </c>
      <c r="AS18" s="13">
        <v>2745.7272727272739</v>
      </c>
      <c r="AT18" s="14"/>
      <c r="AV18" s="9" t="s">
        <v>58</v>
      </c>
      <c r="AW18" s="22">
        <f>SUM(AA42:AD45)</f>
        <v>8403.954545454546</v>
      </c>
      <c r="AX18" s="22">
        <f>SUM(Z42:Z45,H42:K45)</f>
        <v>882.59090909090912</v>
      </c>
      <c r="AY18" s="22">
        <f>SUM(AE42:AJ45)</f>
        <v>2579.2272727272721</v>
      </c>
      <c r="AZ18" s="22">
        <f>SUM(B42:G45)</f>
        <v>884.31818181818187</v>
      </c>
      <c r="BA18" s="22">
        <f>SUM(T42:Y45, AM42:AN45)</f>
        <v>1072.318181818182</v>
      </c>
      <c r="BB18" s="22">
        <f>SUM(AK42:AL45,L42:S45)</f>
        <v>788.45454545454538</v>
      </c>
      <c r="BC18" s="22">
        <f>SUM(AO42:AR45)</f>
        <v>1207.2727272727273</v>
      </c>
      <c r="BD18" s="22">
        <f t="shared" si="0"/>
        <v>15818.136363636366</v>
      </c>
    </row>
    <row r="19" spans="1:56">
      <c r="A19" s="1" t="s">
        <v>16</v>
      </c>
      <c r="B19" s="12">
        <v>14.636363636363637</v>
      </c>
      <c r="C19" s="12">
        <v>33.954545454545453</v>
      </c>
      <c r="D19" s="12">
        <v>9.2727272727272734</v>
      </c>
      <c r="E19" s="12">
        <v>11</v>
      </c>
      <c r="F19" s="12">
        <v>145.13636363636363</v>
      </c>
      <c r="G19" s="12">
        <v>28.454545454545453</v>
      </c>
      <c r="H19" s="12">
        <v>72.409090909090907</v>
      </c>
      <c r="I19" s="12">
        <v>200.22727272727272</v>
      </c>
      <c r="J19" s="12">
        <v>239.59090909090909</v>
      </c>
      <c r="K19" s="12">
        <v>111.95454545454545</v>
      </c>
      <c r="L19" s="12">
        <v>89.818181818181813</v>
      </c>
      <c r="M19" s="12">
        <v>136.04545454545453</v>
      </c>
      <c r="N19" s="12">
        <v>60.863636363636367</v>
      </c>
      <c r="O19" s="12">
        <v>140.31818181818181</v>
      </c>
      <c r="P19" s="12">
        <v>188.77272727272728</v>
      </c>
      <c r="Q19" s="12">
        <v>70.727272727272734</v>
      </c>
      <c r="R19" s="12">
        <v>7.1363636363636367</v>
      </c>
      <c r="S19" s="12">
        <v>161.36363636363637</v>
      </c>
      <c r="T19" s="12">
        <v>17.045454545454547</v>
      </c>
      <c r="U19" s="12">
        <v>15.863636363636363</v>
      </c>
      <c r="V19" s="12">
        <v>14.5</v>
      </c>
      <c r="W19" s="12">
        <v>4</v>
      </c>
      <c r="X19" s="12">
        <v>2.5</v>
      </c>
      <c r="Y19" s="12">
        <v>11.954545454545455</v>
      </c>
      <c r="Z19" s="12">
        <v>17.454545454545453</v>
      </c>
      <c r="AA19" s="12">
        <v>625.90909090909088</v>
      </c>
      <c r="AB19" s="12">
        <v>542.36363636363637</v>
      </c>
      <c r="AC19" s="12">
        <v>306.18181818181819</v>
      </c>
      <c r="AD19" s="12">
        <v>221.95454545454547</v>
      </c>
      <c r="AE19" s="12">
        <v>47.045454545454547</v>
      </c>
      <c r="AF19" s="12">
        <v>23.90909090909091</v>
      </c>
      <c r="AG19" s="12">
        <v>14.136363636363637</v>
      </c>
      <c r="AH19" s="12">
        <v>19.363636363636363</v>
      </c>
      <c r="AI19" s="12">
        <v>21.59090909090909</v>
      </c>
      <c r="AJ19" s="12">
        <v>11.954545454545455</v>
      </c>
      <c r="AK19" s="12">
        <v>17.09090909090909</v>
      </c>
      <c r="AL19" s="12">
        <v>56.772727272727273</v>
      </c>
      <c r="AM19" s="12">
        <v>2.3181818181818183</v>
      </c>
      <c r="AN19" s="12">
        <v>15.454545454545455</v>
      </c>
      <c r="AO19" s="12">
        <v>5.2727272727272725</v>
      </c>
      <c r="AP19" s="12">
        <v>5.7272727272727275</v>
      </c>
      <c r="AQ19" s="12">
        <v>26.727272727272727</v>
      </c>
      <c r="AR19" s="12">
        <v>3.4545454545454546</v>
      </c>
      <c r="AS19" s="13">
        <v>3772.2272727272725</v>
      </c>
      <c r="AT19" s="14"/>
      <c r="AV19" s="9" t="s">
        <v>49</v>
      </c>
      <c r="AW19" s="22">
        <f>SUM(AW12:AW18)</f>
        <v>111541.5909090909</v>
      </c>
      <c r="AX19" s="22">
        <f t="shared" ref="AX19:BC19" si="1">SUM(AX12:AX18)</f>
        <v>39041.590909090912</v>
      </c>
      <c r="AY19" s="22">
        <f t="shared" si="1"/>
        <v>53337.272727272728</v>
      </c>
      <c r="AZ19" s="22">
        <f t="shared" si="1"/>
        <v>32817.227272727272</v>
      </c>
      <c r="BA19" s="22">
        <f t="shared" si="1"/>
        <v>34124.272727272728</v>
      </c>
      <c r="BB19" s="22">
        <f t="shared" si="1"/>
        <v>52105.999999999985</v>
      </c>
      <c r="BC19" s="22">
        <f t="shared" si="1"/>
        <v>16165.000000000004</v>
      </c>
      <c r="BD19" s="22">
        <f t="shared" si="0"/>
        <v>339132.95454545453</v>
      </c>
    </row>
    <row r="20" spans="1:56">
      <c r="A20" s="1" t="s">
        <v>17</v>
      </c>
      <c r="B20" s="12">
        <v>34.636363636363633</v>
      </c>
      <c r="C20" s="12">
        <v>79.045454545454547</v>
      </c>
      <c r="D20" s="12">
        <v>41.363636363636367</v>
      </c>
      <c r="E20" s="12">
        <v>30.227272727272727</v>
      </c>
      <c r="F20" s="12">
        <v>339</v>
      </c>
      <c r="G20" s="12">
        <v>64</v>
      </c>
      <c r="H20" s="12">
        <v>134.45454545454547</v>
      </c>
      <c r="I20" s="12">
        <v>379.54545454545456</v>
      </c>
      <c r="J20" s="12">
        <v>437.72727272727275</v>
      </c>
      <c r="K20" s="12">
        <v>180.04545454545453</v>
      </c>
      <c r="L20" s="12">
        <v>147.40909090909091</v>
      </c>
      <c r="M20" s="12">
        <v>292.90909090909093</v>
      </c>
      <c r="N20" s="12">
        <v>94.409090909090907</v>
      </c>
      <c r="O20" s="12">
        <v>258.68181818181819</v>
      </c>
      <c r="P20" s="12">
        <v>356.68181818181819</v>
      </c>
      <c r="Q20" s="12">
        <v>160.09090909090909</v>
      </c>
      <c r="R20" s="12">
        <v>163.40909090909091</v>
      </c>
      <c r="S20" s="12">
        <v>24.681818181818183</v>
      </c>
      <c r="T20" s="12">
        <v>27.954545454545453</v>
      </c>
      <c r="U20" s="12">
        <v>26</v>
      </c>
      <c r="V20" s="12">
        <v>23</v>
      </c>
      <c r="W20" s="12">
        <v>7.2727272727272725</v>
      </c>
      <c r="X20" s="12">
        <v>7.1818181818181817</v>
      </c>
      <c r="Y20" s="12">
        <v>26.40909090909091</v>
      </c>
      <c r="Z20" s="12">
        <v>24.454545454545453</v>
      </c>
      <c r="AA20" s="12">
        <v>1259.1818181818182</v>
      </c>
      <c r="AB20" s="12">
        <v>979.22727272727275</v>
      </c>
      <c r="AC20" s="12">
        <v>563.40909090909088</v>
      </c>
      <c r="AD20" s="12">
        <v>363.77272727272725</v>
      </c>
      <c r="AE20" s="12">
        <v>80.86363636363636</v>
      </c>
      <c r="AF20" s="12">
        <v>40.31818181818182</v>
      </c>
      <c r="AG20" s="12">
        <v>24</v>
      </c>
      <c r="AH20" s="12">
        <v>33.136363636363633</v>
      </c>
      <c r="AI20" s="12">
        <v>42.227272727272727</v>
      </c>
      <c r="AJ20" s="12">
        <v>8.1818181818181817</v>
      </c>
      <c r="AK20" s="12">
        <v>28.727272727272727</v>
      </c>
      <c r="AL20" s="12">
        <v>82.545454545454547</v>
      </c>
      <c r="AM20" s="12">
        <v>6.4545454545454541</v>
      </c>
      <c r="AN20" s="12">
        <v>34.545454545454547</v>
      </c>
      <c r="AO20" s="12">
        <v>8.3181818181818183</v>
      </c>
      <c r="AP20" s="12">
        <v>11.454545454545455</v>
      </c>
      <c r="AQ20" s="12">
        <v>56.68181818181818</v>
      </c>
      <c r="AR20" s="12">
        <v>7.3181818181818183</v>
      </c>
      <c r="AS20" s="13">
        <v>6990.954545454546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>
      <c r="A21" s="1" t="s">
        <v>18</v>
      </c>
      <c r="B21" s="12">
        <v>27.863636363636363</v>
      </c>
      <c r="C21" s="12">
        <v>44</v>
      </c>
      <c r="D21" s="12">
        <v>20.40909090909091</v>
      </c>
      <c r="E21" s="12">
        <v>14.818181818181818</v>
      </c>
      <c r="F21" s="12">
        <v>125.63636363636364</v>
      </c>
      <c r="G21" s="12">
        <v>28.045454545454547</v>
      </c>
      <c r="H21" s="12">
        <v>123.40909090909091</v>
      </c>
      <c r="I21" s="12">
        <v>242.31818181818181</v>
      </c>
      <c r="J21" s="12">
        <v>323.22727272727275</v>
      </c>
      <c r="K21" s="12">
        <v>24.363636363636363</v>
      </c>
      <c r="L21" s="12">
        <v>50.68181818181818</v>
      </c>
      <c r="M21" s="12">
        <v>105</v>
      </c>
      <c r="N21" s="12">
        <v>29.681818181818183</v>
      </c>
      <c r="O21" s="12">
        <v>28.136363636363637</v>
      </c>
      <c r="P21" s="12">
        <v>29.59090909090909</v>
      </c>
      <c r="Q21" s="12">
        <v>15.909090909090908</v>
      </c>
      <c r="R21" s="12">
        <v>16.318181818181817</v>
      </c>
      <c r="S21" s="12">
        <v>27.363636363636363</v>
      </c>
      <c r="T21" s="12">
        <v>10.636363636363637</v>
      </c>
      <c r="U21" s="12">
        <v>116.86363636363636</v>
      </c>
      <c r="V21" s="12">
        <v>349.04545454545456</v>
      </c>
      <c r="W21" s="12">
        <v>105.72727272727273</v>
      </c>
      <c r="X21" s="12">
        <v>62.090909090909093</v>
      </c>
      <c r="Y21" s="12">
        <v>92.727272727272734</v>
      </c>
      <c r="Z21" s="12">
        <v>15.772727272727273</v>
      </c>
      <c r="AA21" s="12">
        <v>735.13636363636363</v>
      </c>
      <c r="AB21" s="12">
        <v>698.72727272727275</v>
      </c>
      <c r="AC21" s="12">
        <v>390.13636363636363</v>
      </c>
      <c r="AD21" s="12">
        <v>374</v>
      </c>
      <c r="AE21" s="12">
        <v>71.227272727272734</v>
      </c>
      <c r="AF21" s="12">
        <v>56.81818181818182</v>
      </c>
      <c r="AG21" s="12">
        <v>32.68181818181818</v>
      </c>
      <c r="AH21" s="12">
        <v>40.045454545454547</v>
      </c>
      <c r="AI21" s="12">
        <v>43.863636363636367</v>
      </c>
      <c r="AJ21" s="12">
        <v>19.40909090909091</v>
      </c>
      <c r="AK21" s="12">
        <v>5.6363636363636367</v>
      </c>
      <c r="AL21" s="12">
        <v>13.5</v>
      </c>
      <c r="AM21" s="12">
        <v>64.181818181818187</v>
      </c>
      <c r="AN21" s="12">
        <v>300.77272727272725</v>
      </c>
      <c r="AO21" s="12">
        <v>13.727272727272727</v>
      </c>
      <c r="AP21" s="12">
        <v>20</v>
      </c>
      <c r="AQ21" s="12">
        <v>78.36363636363636</v>
      </c>
      <c r="AR21" s="12">
        <v>19.545454545454547</v>
      </c>
      <c r="AS21" s="13">
        <v>5007.4090909090919</v>
      </c>
      <c r="AT21" s="14"/>
      <c r="AV21" s="17"/>
      <c r="AW21" s="22" t="s">
        <v>43</v>
      </c>
      <c r="AX21" s="22" t="s">
        <v>44</v>
      </c>
      <c r="AY21" s="22" t="s">
        <v>45</v>
      </c>
      <c r="AZ21" s="22" t="s">
        <v>46</v>
      </c>
      <c r="BA21" s="22" t="s">
        <v>47</v>
      </c>
      <c r="BB21" s="22" t="s">
        <v>48</v>
      </c>
      <c r="BC21" s="22" t="s">
        <v>58</v>
      </c>
      <c r="BD21" s="22"/>
    </row>
    <row r="22" spans="1:56">
      <c r="A22" s="1" t="s">
        <v>19</v>
      </c>
      <c r="B22" s="12">
        <v>13.227272727272727</v>
      </c>
      <c r="C22" s="12">
        <v>22</v>
      </c>
      <c r="D22" s="12">
        <v>17.40909090909091</v>
      </c>
      <c r="E22" s="12">
        <v>16.681818181818183</v>
      </c>
      <c r="F22" s="12">
        <v>146.36363636363637</v>
      </c>
      <c r="G22" s="12">
        <v>23.59090909090909</v>
      </c>
      <c r="H22" s="12">
        <v>94.772727272727266</v>
      </c>
      <c r="I22" s="12">
        <v>317.72727272727275</v>
      </c>
      <c r="J22" s="12">
        <v>369.27272727272725</v>
      </c>
      <c r="K22" s="12">
        <v>24.318181818181817</v>
      </c>
      <c r="L22" s="12">
        <v>24.363636363636363</v>
      </c>
      <c r="M22" s="12">
        <v>104.68181818181819</v>
      </c>
      <c r="N22" s="12">
        <v>20.863636363636363</v>
      </c>
      <c r="O22" s="12">
        <v>9.9090909090909083</v>
      </c>
      <c r="P22" s="12">
        <v>21.772727272727273</v>
      </c>
      <c r="Q22" s="12">
        <v>7.0909090909090908</v>
      </c>
      <c r="R22" s="12">
        <v>16.363636363636363</v>
      </c>
      <c r="S22" s="12">
        <v>25.363636363636363</v>
      </c>
      <c r="T22" s="12">
        <v>114.86363636363636</v>
      </c>
      <c r="U22" s="12">
        <v>8.954545454545455</v>
      </c>
      <c r="V22" s="12">
        <v>127.77272727272727</v>
      </c>
      <c r="W22" s="12">
        <v>47</v>
      </c>
      <c r="X22" s="12">
        <v>36.909090909090907</v>
      </c>
      <c r="Y22" s="12">
        <v>107.59090909090909</v>
      </c>
      <c r="Z22" s="12">
        <v>11.318181818181818</v>
      </c>
      <c r="AA22" s="12">
        <v>1333.5454545454545</v>
      </c>
      <c r="AB22" s="12">
        <v>1189.3636363636363</v>
      </c>
      <c r="AC22" s="12">
        <v>512.72727272727275</v>
      </c>
      <c r="AD22" s="12">
        <v>424.40909090909093</v>
      </c>
      <c r="AE22" s="12">
        <v>84.454545454545453</v>
      </c>
      <c r="AF22" s="12">
        <v>41.409090909090907</v>
      </c>
      <c r="AG22" s="12">
        <v>52.136363636363633</v>
      </c>
      <c r="AH22" s="12">
        <v>25.772727272727273</v>
      </c>
      <c r="AI22" s="12">
        <v>48.454545454545453</v>
      </c>
      <c r="AJ22" s="12">
        <v>13.5</v>
      </c>
      <c r="AK22" s="12">
        <v>4.6363636363636367</v>
      </c>
      <c r="AL22" s="12">
        <v>7.9090909090909092</v>
      </c>
      <c r="AM22" s="12">
        <v>40.136363636363633</v>
      </c>
      <c r="AN22" s="12">
        <v>128.90909090909091</v>
      </c>
      <c r="AO22" s="12">
        <v>16.318181818181817</v>
      </c>
      <c r="AP22" s="12">
        <v>19.545454545454547</v>
      </c>
      <c r="AQ22" s="12">
        <v>115.22727272727273</v>
      </c>
      <c r="AR22" s="12">
        <v>18.59090909090909</v>
      </c>
      <c r="AS22" s="13">
        <v>5807.227272727273</v>
      </c>
      <c r="AT22" s="14"/>
      <c r="AV22" s="17" t="s">
        <v>43</v>
      </c>
      <c r="AW22" s="22">
        <f>AW12</f>
        <v>5514.545454545454</v>
      </c>
      <c r="AX22" s="22"/>
      <c r="AY22" s="22"/>
      <c r="AZ22" s="22"/>
      <c r="BA22" s="22"/>
      <c r="BB22" s="22"/>
      <c r="BC22" s="22"/>
      <c r="BD22" s="22"/>
    </row>
    <row r="23" spans="1:56">
      <c r="A23" s="1" t="s">
        <v>20</v>
      </c>
      <c r="B23" s="12">
        <v>19.272727272727273</v>
      </c>
      <c r="C23" s="12">
        <v>29.727272727272727</v>
      </c>
      <c r="D23" s="12">
        <v>23.818181818181817</v>
      </c>
      <c r="E23" s="12">
        <v>23.272727272727273</v>
      </c>
      <c r="F23" s="12">
        <v>164.68181818181819</v>
      </c>
      <c r="G23" s="12">
        <v>33.363636363636367</v>
      </c>
      <c r="H23" s="12">
        <v>128.5</v>
      </c>
      <c r="I23" s="12">
        <v>248.63636363636363</v>
      </c>
      <c r="J23" s="12">
        <v>328.63636363636363</v>
      </c>
      <c r="K23" s="12">
        <v>25.681818181818183</v>
      </c>
      <c r="L23" s="12">
        <v>45.954545454545453</v>
      </c>
      <c r="M23" s="12">
        <v>130.36363636363637</v>
      </c>
      <c r="N23" s="12">
        <v>22.136363636363637</v>
      </c>
      <c r="O23" s="12">
        <v>14.272727272727273</v>
      </c>
      <c r="P23" s="12">
        <v>21.681818181818183</v>
      </c>
      <c r="Q23" s="12">
        <v>12.272727272727273</v>
      </c>
      <c r="R23" s="12">
        <v>13.318181818181818</v>
      </c>
      <c r="S23" s="12">
        <v>21.727272727272727</v>
      </c>
      <c r="T23" s="12">
        <v>409.31818181818181</v>
      </c>
      <c r="U23" s="12">
        <v>129.13636363636363</v>
      </c>
      <c r="V23" s="12">
        <v>13.318181818181818</v>
      </c>
      <c r="W23" s="12">
        <v>73.954545454545453</v>
      </c>
      <c r="X23" s="12">
        <v>61.863636363636367</v>
      </c>
      <c r="Y23" s="12">
        <v>174.36363636363637</v>
      </c>
      <c r="Z23" s="12">
        <v>12.181818181818182</v>
      </c>
      <c r="AA23" s="12">
        <v>1151.7272727272727</v>
      </c>
      <c r="AB23" s="12">
        <v>1019.9545454545455</v>
      </c>
      <c r="AC23" s="12">
        <v>479.18181818181819</v>
      </c>
      <c r="AD23" s="12">
        <v>375.40909090909093</v>
      </c>
      <c r="AE23" s="12">
        <v>71.272727272727266</v>
      </c>
      <c r="AF23" s="12">
        <v>49.590909090909093</v>
      </c>
      <c r="AG23" s="12">
        <v>46.68181818181818</v>
      </c>
      <c r="AH23" s="12">
        <v>30.272727272727273</v>
      </c>
      <c r="AI23" s="12">
        <v>45.636363636363633</v>
      </c>
      <c r="AJ23" s="12">
        <v>14.772727272727273</v>
      </c>
      <c r="AK23" s="12">
        <v>6.1363636363636367</v>
      </c>
      <c r="AL23" s="12">
        <v>10.5</v>
      </c>
      <c r="AM23" s="12">
        <v>71.727272727272734</v>
      </c>
      <c r="AN23" s="12">
        <v>204.13636363636363</v>
      </c>
      <c r="AO23" s="12">
        <v>16.045454545454547</v>
      </c>
      <c r="AP23" s="12">
        <v>17.454545454545453</v>
      </c>
      <c r="AQ23" s="12">
        <v>147.54545454545453</v>
      </c>
      <c r="AR23" s="12">
        <v>21.545454545454547</v>
      </c>
      <c r="AS23" s="13">
        <v>5961.0454545454559</v>
      </c>
      <c r="AT23" s="14"/>
      <c r="AV23" s="17" t="s">
        <v>44</v>
      </c>
      <c r="AW23" s="22">
        <f>AW13+AX12</f>
        <v>29172.227272727272</v>
      </c>
      <c r="AX23" s="22">
        <f>AX13</f>
        <v>1901.9545454545453</v>
      </c>
      <c r="AY23" s="22"/>
      <c r="AZ23" s="22"/>
      <c r="BA23" s="22"/>
      <c r="BB23" s="22"/>
      <c r="BC23" s="22"/>
      <c r="BD23" s="22"/>
    </row>
    <row r="24" spans="1:56">
      <c r="A24" s="1" t="s">
        <v>21</v>
      </c>
      <c r="B24" s="12">
        <v>8.7727272727272734</v>
      </c>
      <c r="C24" s="12">
        <v>13.909090909090908</v>
      </c>
      <c r="D24" s="12">
        <v>11.090909090909092</v>
      </c>
      <c r="E24" s="12">
        <v>8.9090909090909083</v>
      </c>
      <c r="F24" s="12">
        <v>95.409090909090907</v>
      </c>
      <c r="G24" s="12">
        <v>10.181818181818182</v>
      </c>
      <c r="H24" s="12">
        <v>39.363636363636367</v>
      </c>
      <c r="I24" s="12">
        <v>136.04545454545453</v>
      </c>
      <c r="J24" s="12">
        <v>191.13636363636363</v>
      </c>
      <c r="K24" s="12">
        <v>9.7727272727272734</v>
      </c>
      <c r="L24" s="12">
        <v>23.40909090909091</v>
      </c>
      <c r="M24" s="12">
        <v>69.454545454545453</v>
      </c>
      <c r="N24" s="12">
        <v>6.9545454545454541</v>
      </c>
      <c r="O24" s="12">
        <v>4.4545454545454541</v>
      </c>
      <c r="P24" s="12">
        <v>6.3181818181818183</v>
      </c>
      <c r="Q24" s="12">
        <v>5.8636363636363633</v>
      </c>
      <c r="R24" s="12">
        <v>4.6818181818181817</v>
      </c>
      <c r="S24" s="12">
        <v>6.4545454545454541</v>
      </c>
      <c r="T24" s="12">
        <v>132.81818181818181</v>
      </c>
      <c r="U24" s="12">
        <v>61.272727272727273</v>
      </c>
      <c r="V24" s="12">
        <v>89.590909090909093</v>
      </c>
      <c r="W24" s="12">
        <v>8.2727272727272734</v>
      </c>
      <c r="X24" s="12">
        <v>25.818181818181817</v>
      </c>
      <c r="Y24" s="12">
        <v>73.86363636363636</v>
      </c>
      <c r="Z24" s="12">
        <v>5.9090909090909092</v>
      </c>
      <c r="AA24" s="12">
        <v>832.36363636363637</v>
      </c>
      <c r="AB24" s="12">
        <v>691.5454545454545</v>
      </c>
      <c r="AC24" s="12">
        <v>262.27272727272725</v>
      </c>
      <c r="AD24" s="12">
        <v>228.31818181818181</v>
      </c>
      <c r="AE24" s="12">
        <v>35.772727272727273</v>
      </c>
      <c r="AF24" s="12">
        <v>22.5</v>
      </c>
      <c r="AG24" s="12">
        <v>18.636363636363637</v>
      </c>
      <c r="AH24" s="12">
        <v>8</v>
      </c>
      <c r="AI24" s="12">
        <v>17.772727272727273</v>
      </c>
      <c r="AJ24" s="12">
        <v>1.9545454545454546</v>
      </c>
      <c r="AK24" s="12">
        <v>1.4545454545454546</v>
      </c>
      <c r="AL24" s="12">
        <v>2.2727272727272729</v>
      </c>
      <c r="AM24" s="12">
        <v>14.318181818181818</v>
      </c>
      <c r="AN24" s="12">
        <v>29.636363636363637</v>
      </c>
      <c r="AO24" s="12">
        <v>3.5909090909090908</v>
      </c>
      <c r="AP24" s="12">
        <v>5.6363636363636367</v>
      </c>
      <c r="AQ24" s="12">
        <v>67.772727272727266</v>
      </c>
      <c r="AR24" s="12">
        <v>7</v>
      </c>
      <c r="AS24" s="13">
        <v>3300.5454545454554</v>
      </c>
      <c r="AT24" s="14"/>
      <c r="AV24" s="17" t="s">
        <v>45</v>
      </c>
      <c r="AW24" s="22">
        <f>AW14+AY12</f>
        <v>62729.818181818177</v>
      </c>
      <c r="AX24" s="22">
        <f>AX14+AY13</f>
        <v>6564.6363636363649</v>
      </c>
      <c r="AY24" s="22">
        <f>AY14</f>
        <v>8576.8181818181838</v>
      </c>
      <c r="AZ24" s="22"/>
      <c r="BA24" s="22"/>
      <c r="BB24" s="22"/>
      <c r="BC24" s="22"/>
      <c r="BD24" s="22"/>
    </row>
    <row r="25" spans="1:56">
      <c r="A25" s="1" t="s">
        <v>22</v>
      </c>
      <c r="B25" s="12">
        <v>8.545454545454545</v>
      </c>
      <c r="C25" s="12">
        <v>13.181818181818182</v>
      </c>
      <c r="D25" s="12">
        <v>14.227272727272727</v>
      </c>
      <c r="E25" s="12">
        <v>12.818181818181818</v>
      </c>
      <c r="F25" s="12">
        <v>71.590909090909093</v>
      </c>
      <c r="G25" s="12">
        <v>13.181818181818182</v>
      </c>
      <c r="H25" s="12">
        <v>52.409090909090907</v>
      </c>
      <c r="I25" s="12">
        <v>93.045454545454547</v>
      </c>
      <c r="J25" s="12">
        <v>149.04545454545453</v>
      </c>
      <c r="K25" s="12">
        <v>12.181818181818182</v>
      </c>
      <c r="L25" s="12">
        <v>31</v>
      </c>
      <c r="M25" s="12">
        <v>49</v>
      </c>
      <c r="N25" s="12">
        <v>8.2272727272727266</v>
      </c>
      <c r="O25" s="12">
        <v>5.5</v>
      </c>
      <c r="P25" s="12">
        <v>8.2272727272727266</v>
      </c>
      <c r="Q25" s="12">
        <v>3.5</v>
      </c>
      <c r="R25" s="12">
        <v>2.5</v>
      </c>
      <c r="S25" s="12">
        <v>7.5454545454545459</v>
      </c>
      <c r="T25" s="12">
        <v>68.181818181818187</v>
      </c>
      <c r="U25" s="12">
        <v>40.81818181818182</v>
      </c>
      <c r="V25" s="12">
        <v>63.227272727272727</v>
      </c>
      <c r="W25" s="12">
        <v>23.59090909090909</v>
      </c>
      <c r="X25" s="12">
        <v>5.6818181818181817</v>
      </c>
      <c r="Y25" s="12">
        <v>72.272727272727266</v>
      </c>
      <c r="Z25" s="12">
        <v>6.1818181818181817</v>
      </c>
      <c r="AA25" s="12">
        <v>689.59090909090912</v>
      </c>
      <c r="AB25" s="12">
        <v>585.0454545454545</v>
      </c>
      <c r="AC25" s="12">
        <v>226.90909090909091</v>
      </c>
      <c r="AD25" s="12">
        <v>201.86363636363637</v>
      </c>
      <c r="AE25" s="12">
        <v>29.772727272727273</v>
      </c>
      <c r="AF25" s="12">
        <v>16.772727272727273</v>
      </c>
      <c r="AG25" s="12">
        <v>17.454545454545453</v>
      </c>
      <c r="AH25" s="12">
        <v>14.818181818181818</v>
      </c>
      <c r="AI25" s="12">
        <v>13.318181818181818</v>
      </c>
      <c r="AJ25" s="12">
        <v>3.5</v>
      </c>
      <c r="AK25" s="12">
        <v>2.3181818181818183</v>
      </c>
      <c r="AL25" s="12">
        <v>4.0454545454545459</v>
      </c>
      <c r="AM25" s="12">
        <v>7.5909090909090908</v>
      </c>
      <c r="AN25" s="12">
        <v>23.727272727272727</v>
      </c>
      <c r="AO25" s="12">
        <v>3.3181818181818183</v>
      </c>
      <c r="AP25" s="12">
        <v>6.4090909090909092</v>
      </c>
      <c r="AQ25" s="12">
        <v>49</v>
      </c>
      <c r="AR25" s="12">
        <v>8</v>
      </c>
      <c r="AS25" s="13">
        <v>2739.1363636363649</v>
      </c>
      <c r="AT25" s="14"/>
      <c r="AV25" s="17" t="s">
        <v>46</v>
      </c>
      <c r="AW25" s="22">
        <f>AW15+AZ12</f>
        <v>24137.272727272728</v>
      </c>
      <c r="AX25" s="22">
        <f>AX15+AZ13</f>
        <v>11296.318181818184</v>
      </c>
      <c r="AY25" s="22">
        <f>AY15+AZ14</f>
        <v>5108.5</v>
      </c>
      <c r="AZ25" s="22">
        <f>AZ15</f>
        <v>6602.681818181818</v>
      </c>
      <c r="BA25" s="22"/>
      <c r="BB25" s="22"/>
      <c r="BC25" s="23"/>
      <c r="BD25" s="22"/>
    </row>
    <row r="26" spans="1:56">
      <c r="A26" s="1" t="s">
        <v>23</v>
      </c>
      <c r="B26" s="12">
        <v>20.09090909090909</v>
      </c>
      <c r="C26" s="12">
        <v>28.59090909090909</v>
      </c>
      <c r="D26" s="12">
        <v>31.136363636363637</v>
      </c>
      <c r="E26" s="12">
        <v>22.40909090909091</v>
      </c>
      <c r="F26" s="12">
        <v>70</v>
      </c>
      <c r="G26" s="12">
        <v>23.045454545454547</v>
      </c>
      <c r="H26" s="12">
        <v>64.818181818181813</v>
      </c>
      <c r="I26" s="12">
        <v>157.54545454545453</v>
      </c>
      <c r="J26" s="12">
        <v>222.13636363636363</v>
      </c>
      <c r="K26" s="12">
        <v>35.636363636363633</v>
      </c>
      <c r="L26" s="12">
        <v>53.636363636363633</v>
      </c>
      <c r="M26" s="12">
        <v>95.909090909090907</v>
      </c>
      <c r="N26" s="12">
        <v>19.59090909090909</v>
      </c>
      <c r="O26" s="12">
        <v>18.954545454545453</v>
      </c>
      <c r="P26" s="12">
        <v>19.954545454545453</v>
      </c>
      <c r="Q26" s="12">
        <v>10.727272727272727</v>
      </c>
      <c r="R26" s="12">
        <v>10.090909090909092</v>
      </c>
      <c r="S26" s="12">
        <v>24.40909090909091</v>
      </c>
      <c r="T26" s="12">
        <v>88.727272727272734</v>
      </c>
      <c r="U26" s="12">
        <v>110</v>
      </c>
      <c r="V26" s="12">
        <v>164</v>
      </c>
      <c r="W26" s="12">
        <v>73.409090909090907</v>
      </c>
      <c r="X26" s="12">
        <v>74.36363636363636</v>
      </c>
      <c r="Y26" s="12">
        <v>9.8636363636363633</v>
      </c>
      <c r="Z26" s="12">
        <v>22.59090909090909</v>
      </c>
      <c r="AA26" s="12">
        <v>1004.4090909090909</v>
      </c>
      <c r="AB26" s="12">
        <v>960.5</v>
      </c>
      <c r="AC26" s="12">
        <v>562.81818181818187</v>
      </c>
      <c r="AD26" s="12">
        <v>487.77272727272725</v>
      </c>
      <c r="AE26" s="12">
        <v>155.18181818181819</v>
      </c>
      <c r="AF26" s="12">
        <v>98.909090909090907</v>
      </c>
      <c r="AG26" s="12">
        <v>44.636363636363633</v>
      </c>
      <c r="AH26" s="12">
        <v>29.454545454545453</v>
      </c>
      <c r="AI26" s="12">
        <v>32.68181818181818</v>
      </c>
      <c r="AJ26" s="12">
        <v>6.0454545454545459</v>
      </c>
      <c r="AK26" s="12">
        <v>7.5</v>
      </c>
      <c r="AL26" s="12">
        <v>16.818181818181817</v>
      </c>
      <c r="AM26" s="12">
        <v>19.09090909090909</v>
      </c>
      <c r="AN26" s="12">
        <v>51.454545454545453</v>
      </c>
      <c r="AO26" s="12">
        <v>5.3636363636363633</v>
      </c>
      <c r="AP26" s="12">
        <v>7.8636363636363633</v>
      </c>
      <c r="AQ26" s="12">
        <v>104.18181818181819</v>
      </c>
      <c r="AR26" s="12">
        <v>20.636363636363637</v>
      </c>
      <c r="AS26" s="13">
        <v>5086.954545454545</v>
      </c>
      <c r="AT26" s="14"/>
      <c r="AV26" s="9" t="s">
        <v>47</v>
      </c>
      <c r="AW26" s="22">
        <f>AW16+BA12</f>
        <v>36488.818181818177</v>
      </c>
      <c r="AX26" s="22">
        <f>AX16+BA13</f>
        <v>8988.6818181818144</v>
      </c>
      <c r="AY26" s="22">
        <f>AY16+BA14</f>
        <v>3593.8636363636365</v>
      </c>
      <c r="AZ26" s="22">
        <f>AZ16+BA15</f>
        <v>3097.363636363636</v>
      </c>
      <c r="BA26" s="22">
        <f>BA16</f>
        <v>5355.5000000000018</v>
      </c>
      <c r="BB26" s="22"/>
      <c r="BC26" s="22"/>
      <c r="BD26" s="22"/>
    </row>
    <row r="27" spans="1:56">
      <c r="A27" s="1" t="s">
        <v>24</v>
      </c>
      <c r="B27" s="12">
        <v>29.181818181818183</v>
      </c>
      <c r="C27" s="12">
        <v>35.136363636363633</v>
      </c>
      <c r="D27" s="12">
        <v>12.727272727272727</v>
      </c>
      <c r="E27" s="12">
        <v>15.772727272727273</v>
      </c>
      <c r="F27" s="12">
        <v>70.227272727272734</v>
      </c>
      <c r="G27" s="12">
        <v>43.590909090909093</v>
      </c>
      <c r="H27" s="12">
        <v>63.363636363636367</v>
      </c>
      <c r="I27" s="12">
        <v>61.5</v>
      </c>
      <c r="J27" s="12">
        <v>106.36363636363636</v>
      </c>
      <c r="K27" s="12">
        <v>35.5</v>
      </c>
      <c r="L27" s="12">
        <v>127.5</v>
      </c>
      <c r="M27" s="12">
        <v>99.181818181818187</v>
      </c>
      <c r="N27" s="12">
        <v>39.272727272727273</v>
      </c>
      <c r="O27" s="12">
        <v>44.590909090909093</v>
      </c>
      <c r="P27" s="12">
        <v>40.363636363636367</v>
      </c>
      <c r="Q27" s="12">
        <v>14.909090909090908</v>
      </c>
      <c r="R27" s="12">
        <v>14.409090909090908</v>
      </c>
      <c r="S27" s="12">
        <v>21.09090909090909</v>
      </c>
      <c r="T27" s="12">
        <v>15.090909090909092</v>
      </c>
      <c r="U27" s="12">
        <v>10.954545454545455</v>
      </c>
      <c r="V27" s="12">
        <v>12.363636363636363</v>
      </c>
      <c r="W27" s="12">
        <v>5.9545454545454541</v>
      </c>
      <c r="X27" s="12">
        <v>5.4545454545454541</v>
      </c>
      <c r="Y27" s="12">
        <v>24.181818181818183</v>
      </c>
      <c r="Z27" s="12">
        <v>6</v>
      </c>
      <c r="AA27" s="12">
        <v>1284.9545454545455</v>
      </c>
      <c r="AB27" s="12">
        <v>967.59090909090912</v>
      </c>
      <c r="AC27" s="12">
        <v>639.13636363636363</v>
      </c>
      <c r="AD27" s="12">
        <v>479.22727272727275</v>
      </c>
      <c r="AE27" s="12">
        <v>159</v>
      </c>
      <c r="AF27" s="12">
        <v>100.18181818181819</v>
      </c>
      <c r="AG27" s="12">
        <v>32.272727272727273</v>
      </c>
      <c r="AH27" s="12">
        <v>41.31818181818182</v>
      </c>
      <c r="AI27" s="12">
        <v>32.772727272727273</v>
      </c>
      <c r="AJ27" s="12">
        <v>8.2727272727272734</v>
      </c>
      <c r="AK27" s="12">
        <v>6.9545454545454541</v>
      </c>
      <c r="AL27" s="12">
        <v>26.5</v>
      </c>
      <c r="AM27" s="12">
        <v>5.3636363636363633</v>
      </c>
      <c r="AN27" s="12">
        <v>41.18181818181818</v>
      </c>
      <c r="AO27" s="12">
        <v>7.3181818181818183</v>
      </c>
      <c r="AP27" s="12">
        <v>9.954545454545455</v>
      </c>
      <c r="AQ27" s="12">
        <v>40.863636363636367</v>
      </c>
      <c r="AR27" s="12">
        <v>11.636363636363637</v>
      </c>
      <c r="AS27" s="13">
        <v>4849.1818181818162</v>
      </c>
      <c r="AT27" s="14"/>
      <c r="AV27" s="9" t="s">
        <v>48</v>
      </c>
      <c r="AW27" s="22">
        <f>AW17+BB12</f>
        <v>42277.590909090904</v>
      </c>
      <c r="AX27" s="22">
        <f>AX17+BB13</f>
        <v>16323.181818181818</v>
      </c>
      <c r="AY27" s="22">
        <f>AY17+BB14</f>
        <v>5266.227272727273</v>
      </c>
      <c r="AZ27" s="22">
        <f>AZ17+BB15</f>
        <v>8150.2272727272739</v>
      </c>
      <c r="BA27" s="22">
        <f>BA17+BB16</f>
        <v>3716.045454545455</v>
      </c>
      <c r="BB27" s="22">
        <f>BB17</f>
        <v>13494.81818181818</v>
      </c>
      <c r="BC27" s="22"/>
      <c r="BD27" s="22"/>
    </row>
    <row r="28" spans="1:56">
      <c r="A28" s="1" t="s">
        <v>25</v>
      </c>
      <c r="B28" s="12">
        <v>275.31818181818181</v>
      </c>
      <c r="C28" s="12">
        <v>794.4545454545455</v>
      </c>
      <c r="D28" s="12">
        <v>558.40909090909088</v>
      </c>
      <c r="E28" s="12">
        <v>568.81818181818187</v>
      </c>
      <c r="F28" s="12">
        <v>984.27272727272725</v>
      </c>
      <c r="G28" s="12">
        <v>595.5454545454545</v>
      </c>
      <c r="H28" s="12">
        <v>940.4545454545455</v>
      </c>
      <c r="I28" s="12">
        <v>932.5</v>
      </c>
      <c r="J28" s="12">
        <v>1198.4545454545455</v>
      </c>
      <c r="K28" s="12">
        <v>676</v>
      </c>
      <c r="L28" s="12">
        <v>779.40909090909088</v>
      </c>
      <c r="M28" s="12">
        <v>572.68181818181813</v>
      </c>
      <c r="N28" s="12">
        <v>724.5454545454545</v>
      </c>
      <c r="O28" s="12">
        <v>634</v>
      </c>
      <c r="P28" s="12">
        <v>428.95454545454544</v>
      </c>
      <c r="Q28" s="12">
        <v>368.54545454545456</v>
      </c>
      <c r="R28" s="12">
        <v>691.5454545454545</v>
      </c>
      <c r="S28" s="12">
        <v>1390.3181818181818</v>
      </c>
      <c r="T28" s="12">
        <v>847.31818181818187</v>
      </c>
      <c r="U28" s="12">
        <v>1555.7272727272727</v>
      </c>
      <c r="V28" s="12">
        <v>1350.6363636363637</v>
      </c>
      <c r="W28" s="12">
        <v>881.86363636363637</v>
      </c>
      <c r="X28" s="12">
        <v>718.63636363636363</v>
      </c>
      <c r="Y28" s="12">
        <v>965.0454545454545</v>
      </c>
      <c r="Z28" s="12">
        <v>1390.8181818181818</v>
      </c>
      <c r="AA28" s="12">
        <v>112.09090909090909</v>
      </c>
      <c r="AB28" s="12">
        <v>123.54545454545455</v>
      </c>
      <c r="AC28" s="12">
        <v>563.4545454545455</v>
      </c>
      <c r="AD28" s="12">
        <v>485.5</v>
      </c>
      <c r="AE28" s="12">
        <v>1002.1363636363636</v>
      </c>
      <c r="AF28" s="12">
        <v>1557.409090909091</v>
      </c>
      <c r="AG28" s="12">
        <v>1165.2727272727273</v>
      </c>
      <c r="AH28" s="12">
        <v>1593.0454545454545</v>
      </c>
      <c r="AI28" s="12">
        <v>1005.1363636363636</v>
      </c>
      <c r="AJ28" s="12">
        <v>595.68181818181813</v>
      </c>
      <c r="AK28" s="12">
        <v>524.9545454545455</v>
      </c>
      <c r="AL28" s="12">
        <v>1966.7727272727273</v>
      </c>
      <c r="AM28" s="12">
        <v>404</v>
      </c>
      <c r="AN28" s="12">
        <v>736.27272727272725</v>
      </c>
      <c r="AO28" s="12">
        <v>507.81818181818181</v>
      </c>
      <c r="AP28" s="12">
        <v>399.09090909090907</v>
      </c>
      <c r="AQ28" s="12">
        <v>487.90909090909093</v>
      </c>
      <c r="AR28" s="12">
        <v>685.81818181818187</v>
      </c>
      <c r="AS28" s="13">
        <v>34740.181818181823</v>
      </c>
      <c r="AT28" s="14"/>
      <c r="AV28" s="9" t="s">
        <v>58</v>
      </c>
      <c r="AW28" s="22">
        <f>AW18+BC12</f>
        <v>17209.954545454544</v>
      </c>
      <c r="AX28" s="22">
        <f>AX18+BC13</f>
        <v>1755</v>
      </c>
      <c r="AY28" s="22">
        <f>AY18+BC14</f>
        <v>5141.545454545454</v>
      </c>
      <c r="AZ28" s="22">
        <f>AZ18+BC15</f>
        <v>1752.909090909091</v>
      </c>
      <c r="BA28" s="22">
        <f>BA18+BC16</f>
        <v>2100.727272727273</v>
      </c>
      <c r="BB28" s="22">
        <f>SUM(BB18,BC17)</f>
        <v>1608.4545454545455</v>
      </c>
      <c r="BC28" s="22">
        <f>BC18</f>
        <v>1207.2727272727273</v>
      </c>
      <c r="BD28" s="22">
        <f>SUM(AW22:BC28)</f>
        <v>339132.95454545465</v>
      </c>
    </row>
    <row r="29" spans="1:56">
      <c r="A29" s="1" t="s">
        <v>26</v>
      </c>
      <c r="B29" s="12">
        <v>228</v>
      </c>
      <c r="C29" s="12">
        <v>674.40909090909088</v>
      </c>
      <c r="D29" s="12">
        <v>479.72727272727275</v>
      </c>
      <c r="E29" s="12">
        <v>495.86363636363637</v>
      </c>
      <c r="F29" s="12">
        <v>730.77272727272725</v>
      </c>
      <c r="G29" s="12">
        <v>487.86363636363637</v>
      </c>
      <c r="H29" s="12">
        <v>817.0454545454545</v>
      </c>
      <c r="I29" s="12">
        <v>668.40909090909088</v>
      </c>
      <c r="J29" s="12">
        <v>862.90909090909088</v>
      </c>
      <c r="K29" s="12">
        <v>576.81818181818187</v>
      </c>
      <c r="L29" s="12">
        <v>683.59090909090912</v>
      </c>
      <c r="M29" s="12">
        <v>401.31818181818181</v>
      </c>
      <c r="N29" s="12">
        <v>590.77272727272725</v>
      </c>
      <c r="O29" s="12">
        <v>551</v>
      </c>
      <c r="P29" s="12">
        <v>348.31818181818181</v>
      </c>
      <c r="Q29" s="12">
        <v>308</v>
      </c>
      <c r="R29" s="12">
        <v>563.81818181818187</v>
      </c>
      <c r="S29" s="12">
        <v>983.9545454545455</v>
      </c>
      <c r="T29" s="12">
        <v>695.9545454545455</v>
      </c>
      <c r="U29" s="12">
        <v>1185.590909090909</v>
      </c>
      <c r="V29" s="12">
        <v>961.4545454545455</v>
      </c>
      <c r="W29" s="12">
        <v>629.72727272727275</v>
      </c>
      <c r="X29" s="12">
        <v>522.27272727272725</v>
      </c>
      <c r="Y29" s="12">
        <v>818.36363636363637</v>
      </c>
      <c r="Z29" s="12">
        <v>1023.9545454545455</v>
      </c>
      <c r="AA29" s="12">
        <v>134.72727272727272</v>
      </c>
      <c r="AB29" s="12">
        <v>87.318181818181813</v>
      </c>
      <c r="AC29" s="12">
        <v>261.18181818181819</v>
      </c>
      <c r="AD29" s="12">
        <v>495.04545454545456</v>
      </c>
      <c r="AE29" s="12">
        <v>1269.409090909091</v>
      </c>
      <c r="AF29" s="12">
        <v>2127.590909090909</v>
      </c>
      <c r="AG29" s="12">
        <v>1642.6818181818182</v>
      </c>
      <c r="AH29" s="12">
        <v>2871.318181818182</v>
      </c>
      <c r="AI29" s="12">
        <v>1227.8636363636363</v>
      </c>
      <c r="AJ29" s="12">
        <v>739.72727272727275</v>
      </c>
      <c r="AK29" s="12">
        <v>410.81818181818181</v>
      </c>
      <c r="AL29" s="12">
        <v>1307.1363636363637</v>
      </c>
      <c r="AM29" s="12">
        <v>296.81818181818181</v>
      </c>
      <c r="AN29" s="12">
        <v>543.5</v>
      </c>
      <c r="AO29" s="12">
        <v>576.72727272727275</v>
      </c>
      <c r="AP29" s="12">
        <v>454.77272727272725</v>
      </c>
      <c r="AQ29" s="12">
        <v>477.95454545454544</v>
      </c>
      <c r="AR29" s="12">
        <v>850.40909090909088</v>
      </c>
      <c r="AS29" s="13">
        <v>32064.909090909092</v>
      </c>
      <c r="AT29" s="14"/>
      <c r="AW29" s="15"/>
    </row>
    <row r="30" spans="1:56">
      <c r="A30" s="1" t="s">
        <v>27</v>
      </c>
      <c r="B30" s="12">
        <v>245.54545454545453</v>
      </c>
      <c r="C30" s="12">
        <v>545.13636363636363</v>
      </c>
      <c r="D30" s="12">
        <v>297.68181818181819</v>
      </c>
      <c r="E30" s="12">
        <v>319</v>
      </c>
      <c r="F30" s="12">
        <v>866.5</v>
      </c>
      <c r="G30" s="12">
        <v>324.77272727272725</v>
      </c>
      <c r="H30" s="12">
        <v>631.31818181818187</v>
      </c>
      <c r="I30" s="12">
        <v>548.18181818181813</v>
      </c>
      <c r="J30" s="12">
        <v>769.27272727272725</v>
      </c>
      <c r="K30" s="12">
        <v>460.72727272727275</v>
      </c>
      <c r="L30" s="12">
        <v>562.68181818181813</v>
      </c>
      <c r="M30" s="12">
        <v>522.09090909090912</v>
      </c>
      <c r="N30" s="12">
        <v>362.18181818181819</v>
      </c>
      <c r="O30" s="12">
        <v>330.86363636363637</v>
      </c>
      <c r="P30" s="12">
        <v>223.45454545454547</v>
      </c>
      <c r="Q30" s="12">
        <v>182.63636363636363</v>
      </c>
      <c r="R30" s="12">
        <v>248.72727272727272</v>
      </c>
      <c r="S30" s="12">
        <v>506.54545454545456</v>
      </c>
      <c r="T30" s="12">
        <v>330.54545454545456</v>
      </c>
      <c r="U30" s="12">
        <v>419.5</v>
      </c>
      <c r="V30" s="12">
        <v>417.22727272727275</v>
      </c>
      <c r="W30" s="12">
        <v>228.81818181818181</v>
      </c>
      <c r="X30" s="12">
        <v>183.54545454545453</v>
      </c>
      <c r="Y30" s="12">
        <v>458.18181818181819</v>
      </c>
      <c r="Z30" s="12">
        <v>599.0454545454545</v>
      </c>
      <c r="AA30" s="12">
        <v>792.13636363636363</v>
      </c>
      <c r="AB30" s="12">
        <v>380.63636363636363</v>
      </c>
      <c r="AC30" s="12">
        <v>127.72727272727273</v>
      </c>
      <c r="AD30" s="12">
        <v>481.5</v>
      </c>
      <c r="AE30" s="12">
        <v>1547.590909090909</v>
      </c>
      <c r="AF30" s="12">
        <v>2019.409090909091</v>
      </c>
      <c r="AG30" s="12">
        <v>1286.909090909091</v>
      </c>
      <c r="AH30" s="12">
        <v>2624.318181818182</v>
      </c>
      <c r="AI30" s="12">
        <v>1001.2727272727273</v>
      </c>
      <c r="AJ30" s="12">
        <v>518.5454545454545</v>
      </c>
      <c r="AK30" s="12">
        <v>190.95454545454547</v>
      </c>
      <c r="AL30" s="12">
        <v>759.72727272727275</v>
      </c>
      <c r="AM30" s="12">
        <v>160.54545454545453</v>
      </c>
      <c r="AN30" s="12">
        <v>372.36363636363637</v>
      </c>
      <c r="AO30" s="12">
        <v>388.18181818181819</v>
      </c>
      <c r="AP30" s="12">
        <v>285.86363636363637</v>
      </c>
      <c r="AQ30" s="12">
        <v>1559.590909090909</v>
      </c>
      <c r="AR30" s="12">
        <v>609.40909090909088</v>
      </c>
      <c r="AS30" s="13">
        <v>25690.863636363636</v>
      </c>
      <c r="AT30" s="14"/>
      <c r="AW30" s="15"/>
    </row>
    <row r="31" spans="1:56">
      <c r="A31" s="1" t="s">
        <v>28</v>
      </c>
      <c r="B31" s="12">
        <v>170.63636363636363</v>
      </c>
      <c r="C31" s="12">
        <v>503.90909090909093</v>
      </c>
      <c r="D31" s="12">
        <v>261.95454545454544</v>
      </c>
      <c r="E31" s="12">
        <v>308.81818181818181</v>
      </c>
      <c r="F31" s="12">
        <v>566.22727272727275</v>
      </c>
      <c r="G31" s="12">
        <v>352.81818181818181</v>
      </c>
      <c r="H31" s="12">
        <v>596.90909090909088</v>
      </c>
      <c r="I31" s="12">
        <v>488.63636363636363</v>
      </c>
      <c r="J31" s="12">
        <v>581.68181818181813</v>
      </c>
      <c r="K31" s="12">
        <v>352.13636363636363</v>
      </c>
      <c r="L31" s="12">
        <v>498.95454545454544</v>
      </c>
      <c r="M31" s="12">
        <v>349.22727272727275</v>
      </c>
      <c r="N31" s="12">
        <v>325.40909090909093</v>
      </c>
      <c r="O31" s="12">
        <v>311.22727272727275</v>
      </c>
      <c r="P31" s="12">
        <v>191.31818181818181</v>
      </c>
      <c r="Q31" s="12">
        <v>173.09090909090909</v>
      </c>
      <c r="R31" s="12">
        <v>210</v>
      </c>
      <c r="S31" s="12">
        <v>347.31818181818181</v>
      </c>
      <c r="T31" s="12">
        <v>333.68181818181819</v>
      </c>
      <c r="U31" s="12">
        <v>396.72727272727275</v>
      </c>
      <c r="V31" s="12">
        <v>326.81818181818181</v>
      </c>
      <c r="W31" s="12">
        <v>204</v>
      </c>
      <c r="X31" s="12">
        <v>170.86363636363637</v>
      </c>
      <c r="Y31" s="12">
        <v>401.22727272727275</v>
      </c>
      <c r="Z31" s="12">
        <v>474.27272727272725</v>
      </c>
      <c r="AA31" s="12">
        <v>476.72727272727275</v>
      </c>
      <c r="AB31" s="12">
        <v>472.45454545454544</v>
      </c>
      <c r="AC31" s="12">
        <v>438.45454545454544</v>
      </c>
      <c r="AD31" s="12">
        <v>82.045454545454547</v>
      </c>
      <c r="AE31" s="12">
        <v>990.27272727272725</v>
      </c>
      <c r="AF31" s="12">
        <v>1264.3181818181818</v>
      </c>
      <c r="AG31" s="12">
        <v>826.5</v>
      </c>
      <c r="AH31" s="12">
        <v>1708.2727272727273</v>
      </c>
      <c r="AI31" s="12">
        <v>681</v>
      </c>
      <c r="AJ31" s="12">
        <v>396.86363636363637</v>
      </c>
      <c r="AK31" s="12">
        <v>166.68181818181819</v>
      </c>
      <c r="AL31" s="12">
        <v>537.40909090909088</v>
      </c>
      <c r="AM31" s="12">
        <v>149.5</v>
      </c>
      <c r="AN31" s="12">
        <v>396.40909090909093</v>
      </c>
      <c r="AO31" s="12">
        <v>317.90909090909093</v>
      </c>
      <c r="AP31" s="12">
        <v>249.63636363636363</v>
      </c>
      <c r="AQ31" s="12">
        <v>578.09090909090912</v>
      </c>
      <c r="AR31" s="12">
        <v>376.81818181818181</v>
      </c>
      <c r="AS31" s="13">
        <v>19007.227272727276</v>
      </c>
      <c r="AT31" s="14"/>
      <c r="AW31" s="15"/>
    </row>
    <row r="32" spans="1:56">
      <c r="A32" s="1">
        <v>16</v>
      </c>
      <c r="B32" s="12">
        <v>99.5</v>
      </c>
      <c r="C32" s="12">
        <v>98</v>
      </c>
      <c r="D32" s="12">
        <v>56.68181818181818</v>
      </c>
      <c r="E32" s="12">
        <v>117.63636363636364</v>
      </c>
      <c r="F32" s="12">
        <v>302.95454545454544</v>
      </c>
      <c r="G32" s="12">
        <v>156.95454545454547</v>
      </c>
      <c r="H32" s="12">
        <v>255.40909090909091</v>
      </c>
      <c r="I32" s="12">
        <v>228.77272727272728</v>
      </c>
      <c r="J32" s="12">
        <v>242.95454545454547</v>
      </c>
      <c r="K32" s="12">
        <v>135.95454545454547</v>
      </c>
      <c r="L32" s="12">
        <v>178.95454545454547</v>
      </c>
      <c r="M32" s="12">
        <v>119.18181818181819</v>
      </c>
      <c r="N32" s="12">
        <v>68.545454545454547</v>
      </c>
      <c r="O32" s="12">
        <v>73.045454545454547</v>
      </c>
      <c r="P32" s="12">
        <v>52.090909090909093</v>
      </c>
      <c r="Q32" s="12">
        <v>47.31818181818182</v>
      </c>
      <c r="R32" s="12">
        <v>40.545454545454547</v>
      </c>
      <c r="S32" s="12">
        <v>83.318181818181813</v>
      </c>
      <c r="T32" s="12">
        <v>67.454545454545453</v>
      </c>
      <c r="U32" s="12">
        <v>77.818181818181813</v>
      </c>
      <c r="V32" s="12">
        <v>68.454545454545453</v>
      </c>
      <c r="W32" s="12">
        <v>31.136363636363637</v>
      </c>
      <c r="X32" s="12">
        <v>26.181818181818183</v>
      </c>
      <c r="Y32" s="12">
        <v>129.90909090909091</v>
      </c>
      <c r="Z32" s="12">
        <v>164.04545454545453</v>
      </c>
      <c r="AA32" s="12">
        <v>975.40909090909088</v>
      </c>
      <c r="AB32" s="12">
        <v>1125.6363636363637</v>
      </c>
      <c r="AC32" s="12">
        <v>1887.6818181818182</v>
      </c>
      <c r="AD32" s="12">
        <v>1090.5</v>
      </c>
      <c r="AE32" s="12">
        <v>40.81818181818182</v>
      </c>
      <c r="AF32" s="12">
        <v>390.90909090909093</v>
      </c>
      <c r="AG32" s="12">
        <v>394.09090909090907</v>
      </c>
      <c r="AH32" s="12">
        <v>902.72727272727275</v>
      </c>
      <c r="AI32" s="12">
        <v>230.90909090909091</v>
      </c>
      <c r="AJ32" s="12">
        <v>142.09090909090909</v>
      </c>
      <c r="AK32" s="12">
        <v>33.090909090909093</v>
      </c>
      <c r="AL32" s="12">
        <v>109.45454545454545</v>
      </c>
      <c r="AM32" s="12">
        <v>25.045454545454547</v>
      </c>
      <c r="AN32" s="12">
        <v>99.090909090909093</v>
      </c>
      <c r="AO32" s="12">
        <v>88.545454545454547</v>
      </c>
      <c r="AP32" s="12">
        <v>87.590909090909093</v>
      </c>
      <c r="AQ32" s="12">
        <v>206.27272727272728</v>
      </c>
      <c r="AR32" s="12">
        <v>142.04545454545453</v>
      </c>
      <c r="AS32" s="13">
        <v>10894.727272727276</v>
      </c>
      <c r="AT32" s="14"/>
      <c r="AW32" s="15"/>
    </row>
    <row r="33" spans="1:49">
      <c r="A33" s="1">
        <v>24</v>
      </c>
      <c r="B33" s="12">
        <v>95.818181818181813</v>
      </c>
      <c r="C33" s="12">
        <v>113.45454545454545</v>
      </c>
      <c r="D33" s="12">
        <v>40.272727272727273</v>
      </c>
      <c r="E33" s="12">
        <v>70.727272727272734</v>
      </c>
      <c r="F33" s="12">
        <v>267.68181818181819</v>
      </c>
      <c r="G33" s="12">
        <v>106</v>
      </c>
      <c r="H33" s="12">
        <v>168.54545454545453</v>
      </c>
      <c r="I33" s="12">
        <v>193.95454545454547</v>
      </c>
      <c r="J33" s="12">
        <v>228.54545454545453</v>
      </c>
      <c r="K33" s="12">
        <v>89.36363636363636</v>
      </c>
      <c r="L33" s="12">
        <v>150.77272727272728</v>
      </c>
      <c r="M33" s="12">
        <v>106</v>
      </c>
      <c r="N33" s="12">
        <v>59.68181818181818</v>
      </c>
      <c r="O33" s="12">
        <v>45.727272727272727</v>
      </c>
      <c r="P33" s="12">
        <v>43.590909090909093</v>
      </c>
      <c r="Q33" s="12">
        <v>30.045454545454547</v>
      </c>
      <c r="R33" s="12">
        <v>19.954545454545453</v>
      </c>
      <c r="S33" s="12">
        <v>37.590909090909093</v>
      </c>
      <c r="T33" s="12">
        <v>52.409090909090907</v>
      </c>
      <c r="U33" s="12">
        <v>38.772727272727273</v>
      </c>
      <c r="V33" s="12">
        <v>42.454545454545453</v>
      </c>
      <c r="W33" s="12">
        <v>22.681818181818183</v>
      </c>
      <c r="X33" s="12">
        <v>16.272727272727273</v>
      </c>
      <c r="Y33" s="12">
        <v>97.63636363636364</v>
      </c>
      <c r="Z33" s="12">
        <v>113.27272727272727</v>
      </c>
      <c r="AA33" s="12">
        <v>1339.3636363636363</v>
      </c>
      <c r="AB33" s="12">
        <v>1692.8636363636363</v>
      </c>
      <c r="AC33" s="12">
        <v>2415.818181818182</v>
      </c>
      <c r="AD33" s="12">
        <v>1351.3636363636363</v>
      </c>
      <c r="AE33" s="12">
        <v>409.72727272727275</v>
      </c>
      <c r="AF33" s="12">
        <v>49.863636363636367</v>
      </c>
      <c r="AG33" s="12">
        <v>318.5</v>
      </c>
      <c r="AH33" s="12">
        <v>821.09090909090912</v>
      </c>
      <c r="AI33" s="12">
        <v>248.45454545454547</v>
      </c>
      <c r="AJ33" s="12">
        <v>138.77272727272728</v>
      </c>
      <c r="AK33" s="12">
        <v>16.454545454545453</v>
      </c>
      <c r="AL33" s="12">
        <v>63.954545454545453</v>
      </c>
      <c r="AM33" s="12">
        <v>17.954545454545453</v>
      </c>
      <c r="AN33" s="12">
        <v>85.590909090909093</v>
      </c>
      <c r="AO33" s="12">
        <v>90.13636363636364</v>
      </c>
      <c r="AP33" s="12">
        <v>127.27272727272727</v>
      </c>
      <c r="AQ33" s="12">
        <v>189.68181818181819</v>
      </c>
      <c r="AR33" s="12">
        <v>165.04545454545453</v>
      </c>
      <c r="AS33" s="13">
        <v>11793.136363636368</v>
      </c>
      <c r="AT33" s="14"/>
      <c r="AW33" s="15"/>
    </row>
    <row r="34" spans="1:49">
      <c r="A34" s="1" t="s">
        <v>29</v>
      </c>
      <c r="B34" s="12">
        <v>26.318181818181817</v>
      </c>
      <c r="C34" s="12">
        <v>31.40909090909091</v>
      </c>
      <c r="D34" s="12">
        <v>27.772727272727273</v>
      </c>
      <c r="E34" s="12">
        <v>22.636363636363637</v>
      </c>
      <c r="F34" s="12">
        <v>125.45454545454545</v>
      </c>
      <c r="G34" s="12">
        <v>28.818181818181817</v>
      </c>
      <c r="H34" s="12">
        <v>69.090909090909093</v>
      </c>
      <c r="I34" s="12">
        <v>118.63636363636364</v>
      </c>
      <c r="J34" s="12">
        <v>125.63636363636364</v>
      </c>
      <c r="K34" s="12">
        <v>38.045454545454547</v>
      </c>
      <c r="L34" s="12">
        <v>48</v>
      </c>
      <c r="M34" s="12">
        <v>59.545454545454547</v>
      </c>
      <c r="N34" s="12">
        <v>27.318181818181817</v>
      </c>
      <c r="O34" s="12">
        <v>26.227272727272727</v>
      </c>
      <c r="P34" s="12">
        <v>22.318181818181817</v>
      </c>
      <c r="Q34" s="12">
        <v>12.863636363636363</v>
      </c>
      <c r="R34" s="12">
        <v>13.454545454545455</v>
      </c>
      <c r="S34" s="12">
        <v>22.772727272727273</v>
      </c>
      <c r="T34" s="12">
        <v>29.772727272727273</v>
      </c>
      <c r="U34" s="12">
        <v>54.909090909090907</v>
      </c>
      <c r="V34" s="12">
        <v>45</v>
      </c>
      <c r="W34" s="12">
        <v>20.454545454545453</v>
      </c>
      <c r="X34" s="12">
        <v>19</v>
      </c>
      <c r="Y34" s="12">
        <v>41.909090909090907</v>
      </c>
      <c r="Z34" s="12">
        <v>38.18181818181818</v>
      </c>
      <c r="AA34" s="12">
        <v>1073.3181818181818</v>
      </c>
      <c r="AB34" s="12">
        <v>1273.2727272727273</v>
      </c>
      <c r="AC34" s="12">
        <v>1585.7272727272727</v>
      </c>
      <c r="AD34" s="12">
        <v>764.63636363636363</v>
      </c>
      <c r="AE34" s="12">
        <v>377.22727272727275</v>
      </c>
      <c r="AF34" s="12">
        <v>323.13636363636363</v>
      </c>
      <c r="AG34" s="12">
        <v>30.363636363636363</v>
      </c>
      <c r="AH34" s="12">
        <v>164</v>
      </c>
      <c r="AI34" s="12">
        <v>71.227272727272734</v>
      </c>
      <c r="AJ34" s="12">
        <v>64.13636363636364</v>
      </c>
      <c r="AK34" s="12">
        <v>14.636363636363637</v>
      </c>
      <c r="AL34" s="12">
        <v>49.090909090909093</v>
      </c>
      <c r="AM34" s="12">
        <v>9.7272727272727266</v>
      </c>
      <c r="AN34" s="12">
        <v>47.545454545454547</v>
      </c>
      <c r="AO34" s="12">
        <v>38.545454545454547</v>
      </c>
      <c r="AP34" s="12">
        <v>55.636363636363633</v>
      </c>
      <c r="AQ34" s="12">
        <v>104.27272727272727</v>
      </c>
      <c r="AR34" s="12">
        <v>87.590909090909093</v>
      </c>
      <c r="AS34" s="13">
        <v>7229.6363636363667</v>
      </c>
      <c r="AT34" s="14"/>
      <c r="AW34" s="15"/>
    </row>
    <row r="35" spans="1:49">
      <c r="A35" s="1" t="s">
        <v>30</v>
      </c>
      <c r="B35" s="12">
        <v>42.68181818181818</v>
      </c>
      <c r="C35" s="12">
        <v>70.590909090909093</v>
      </c>
      <c r="D35" s="12">
        <v>29.90909090909091</v>
      </c>
      <c r="E35" s="12">
        <v>17.318181818181817</v>
      </c>
      <c r="F35" s="12">
        <v>91.045454545454547</v>
      </c>
      <c r="G35" s="12">
        <v>32.045454545454547</v>
      </c>
      <c r="H35" s="12">
        <v>66</v>
      </c>
      <c r="I35" s="12">
        <v>89.86363636363636</v>
      </c>
      <c r="J35" s="12">
        <v>114.90909090909091</v>
      </c>
      <c r="K35" s="12">
        <v>56.909090909090907</v>
      </c>
      <c r="L35" s="12">
        <v>70.5</v>
      </c>
      <c r="M35" s="12">
        <v>64.090909090909093</v>
      </c>
      <c r="N35" s="12">
        <v>40.954545454545453</v>
      </c>
      <c r="O35" s="12">
        <v>35.454545454545453</v>
      </c>
      <c r="P35" s="12">
        <v>25.40909090909091</v>
      </c>
      <c r="Q35" s="12">
        <v>15.045454545454545</v>
      </c>
      <c r="R35" s="12">
        <v>18.681818181818183</v>
      </c>
      <c r="S35" s="12">
        <v>34.636363636363633</v>
      </c>
      <c r="T35" s="12">
        <v>42.136363636363633</v>
      </c>
      <c r="U35" s="12">
        <v>25.272727272727273</v>
      </c>
      <c r="V35" s="12">
        <v>29.40909090909091</v>
      </c>
      <c r="W35" s="12">
        <v>9.1818181818181817</v>
      </c>
      <c r="X35" s="12">
        <v>13.863636363636363</v>
      </c>
      <c r="Y35" s="12">
        <v>27.727272727272727</v>
      </c>
      <c r="Z35" s="12">
        <v>51.090909090909093</v>
      </c>
      <c r="AA35" s="12">
        <v>1418.7727272727273</v>
      </c>
      <c r="AB35" s="12">
        <v>1607.7272727272727</v>
      </c>
      <c r="AC35" s="12">
        <v>3693.2272727272725</v>
      </c>
      <c r="AD35" s="12">
        <v>1570.2272727272727</v>
      </c>
      <c r="AE35" s="12">
        <v>867.22727272727275</v>
      </c>
      <c r="AF35" s="12">
        <v>830.72727272727275</v>
      </c>
      <c r="AG35" s="12">
        <v>173.45454545454547</v>
      </c>
      <c r="AH35" s="12">
        <v>55.81818181818182</v>
      </c>
      <c r="AI35" s="12">
        <v>115.36363636363636</v>
      </c>
      <c r="AJ35" s="12">
        <v>116.59090909090909</v>
      </c>
      <c r="AK35" s="12">
        <v>12.136363636363637</v>
      </c>
      <c r="AL35" s="12">
        <v>48.31818181818182</v>
      </c>
      <c r="AM35" s="12">
        <v>11.954545454545455</v>
      </c>
      <c r="AN35" s="12">
        <v>63.090909090909093</v>
      </c>
      <c r="AO35" s="12">
        <v>84.5</v>
      </c>
      <c r="AP35" s="12">
        <v>118.72727272727273</v>
      </c>
      <c r="AQ35" s="12">
        <v>109.68181818181819</v>
      </c>
      <c r="AR35" s="12">
        <v>107.90909090909091</v>
      </c>
      <c r="AS35" s="13">
        <v>12120.181818181818</v>
      </c>
      <c r="AT35" s="14"/>
      <c r="AW35" s="15"/>
    </row>
    <row r="36" spans="1:49">
      <c r="A36" s="1" t="s">
        <v>31</v>
      </c>
      <c r="B36" s="12">
        <v>32.363636363636367</v>
      </c>
      <c r="C36" s="12">
        <v>62.5</v>
      </c>
      <c r="D36" s="12">
        <v>27.545454545454547</v>
      </c>
      <c r="E36" s="12">
        <v>26.363636363636363</v>
      </c>
      <c r="F36" s="12">
        <v>105.40909090909091</v>
      </c>
      <c r="G36" s="12">
        <v>30.59090909090909</v>
      </c>
      <c r="H36" s="12">
        <v>66.909090909090907</v>
      </c>
      <c r="I36" s="12">
        <v>122.5</v>
      </c>
      <c r="J36" s="12">
        <v>151.5</v>
      </c>
      <c r="K36" s="12">
        <v>52.81818181818182</v>
      </c>
      <c r="L36" s="12">
        <v>65.045454545454547</v>
      </c>
      <c r="M36" s="12">
        <v>69.63636363636364</v>
      </c>
      <c r="N36" s="12">
        <v>35.727272727272727</v>
      </c>
      <c r="O36" s="12">
        <v>34.68181818181818</v>
      </c>
      <c r="P36" s="12">
        <v>29.90909090909091</v>
      </c>
      <c r="Q36" s="12">
        <v>20.318181818181817</v>
      </c>
      <c r="R36" s="12">
        <v>21.636363636363637</v>
      </c>
      <c r="S36" s="12">
        <v>42.590909090909093</v>
      </c>
      <c r="T36" s="12">
        <v>43.090909090909093</v>
      </c>
      <c r="U36" s="12">
        <v>45.454545454545453</v>
      </c>
      <c r="V36" s="12">
        <v>45.909090909090907</v>
      </c>
      <c r="W36" s="12">
        <v>18.90909090909091</v>
      </c>
      <c r="X36" s="12">
        <v>14.227272727272727</v>
      </c>
      <c r="Y36" s="12">
        <v>31.136363636363637</v>
      </c>
      <c r="Z36" s="12">
        <v>40.31818181818182</v>
      </c>
      <c r="AA36" s="12">
        <v>971.31818181818187</v>
      </c>
      <c r="AB36" s="12">
        <v>1098.7272727272727</v>
      </c>
      <c r="AC36" s="12">
        <v>1146.5454545454545</v>
      </c>
      <c r="AD36" s="12">
        <v>687.5</v>
      </c>
      <c r="AE36" s="12">
        <v>250.90909090909091</v>
      </c>
      <c r="AF36" s="12">
        <v>259.40909090909093</v>
      </c>
      <c r="AG36" s="12">
        <v>79.590909090909093</v>
      </c>
      <c r="AH36" s="12">
        <v>131.18181818181819</v>
      </c>
      <c r="AI36" s="12">
        <v>12.545454545454545</v>
      </c>
      <c r="AJ36" s="12">
        <v>56.863636363636367</v>
      </c>
      <c r="AK36" s="12">
        <v>16.90909090909091</v>
      </c>
      <c r="AL36" s="12">
        <v>82.454545454545453</v>
      </c>
      <c r="AM36" s="12">
        <v>21.40909090909091</v>
      </c>
      <c r="AN36" s="12">
        <v>51.545454545454547</v>
      </c>
      <c r="AO36" s="12">
        <v>58.136363636363633</v>
      </c>
      <c r="AP36" s="12">
        <v>112.27272727272727</v>
      </c>
      <c r="AQ36" s="12">
        <v>190.22727272727272</v>
      </c>
      <c r="AR36" s="12">
        <v>155.54545454545453</v>
      </c>
      <c r="AS36" s="13">
        <v>6620.1818181818189</v>
      </c>
      <c r="AT36" s="14"/>
      <c r="AW36" s="15"/>
    </row>
    <row r="37" spans="1:49">
      <c r="A37" s="1" t="s">
        <v>32</v>
      </c>
      <c r="B37" s="12">
        <v>12.909090909090908</v>
      </c>
      <c r="C37" s="12">
        <v>19.40909090909091</v>
      </c>
      <c r="D37" s="12">
        <v>5.1363636363636367</v>
      </c>
      <c r="E37" s="12">
        <v>4.8181818181818183</v>
      </c>
      <c r="F37" s="12">
        <v>39.045454545454547</v>
      </c>
      <c r="G37" s="12">
        <v>8.1818181818181817</v>
      </c>
      <c r="H37" s="12">
        <v>23.5</v>
      </c>
      <c r="I37" s="12">
        <v>69.13636363636364</v>
      </c>
      <c r="J37" s="12">
        <v>95.36363636363636</v>
      </c>
      <c r="K37" s="12">
        <v>10.181818181818182</v>
      </c>
      <c r="L37" s="12">
        <v>17.818181818181817</v>
      </c>
      <c r="M37" s="12">
        <v>24</v>
      </c>
      <c r="N37" s="12">
        <v>9.5909090909090917</v>
      </c>
      <c r="O37" s="12">
        <v>12.5</v>
      </c>
      <c r="P37" s="12">
        <v>8.1818181818181817</v>
      </c>
      <c r="Q37" s="12">
        <v>4.3636363636363633</v>
      </c>
      <c r="R37" s="12">
        <v>10.818181818181818</v>
      </c>
      <c r="S37" s="12">
        <v>7.8181818181818183</v>
      </c>
      <c r="T37" s="12">
        <v>18.454545454545453</v>
      </c>
      <c r="U37" s="12">
        <v>15.045454545454545</v>
      </c>
      <c r="V37" s="12">
        <v>14.636363636363637</v>
      </c>
      <c r="W37" s="12">
        <v>3.5909090909090908</v>
      </c>
      <c r="X37" s="12">
        <v>2.3181818181818183</v>
      </c>
      <c r="Y37" s="12">
        <v>7.2272727272727275</v>
      </c>
      <c r="Z37" s="12">
        <v>7.8181818181818183</v>
      </c>
      <c r="AA37" s="12">
        <v>596.31818181818187</v>
      </c>
      <c r="AB37" s="12">
        <v>679.5</v>
      </c>
      <c r="AC37" s="12">
        <v>609.90909090909088</v>
      </c>
      <c r="AD37" s="12">
        <v>411.90909090909093</v>
      </c>
      <c r="AE37" s="12">
        <v>137.09090909090909</v>
      </c>
      <c r="AF37" s="12">
        <v>136.68181818181819</v>
      </c>
      <c r="AG37" s="12">
        <v>69.13636363636364</v>
      </c>
      <c r="AH37" s="12">
        <v>116.13636363636364</v>
      </c>
      <c r="AI37" s="12">
        <v>43.590909090909093</v>
      </c>
      <c r="AJ37" s="12">
        <v>6.4545454545454541</v>
      </c>
      <c r="AK37" s="12">
        <v>2.9090909090909092</v>
      </c>
      <c r="AL37" s="12">
        <v>31.772727272727273</v>
      </c>
      <c r="AM37" s="12">
        <v>5.0909090909090908</v>
      </c>
      <c r="AN37" s="12">
        <v>22.045454545454547</v>
      </c>
      <c r="AO37" s="12">
        <v>13.681818181818182</v>
      </c>
      <c r="AP37" s="12">
        <v>46.454545454545453</v>
      </c>
      <c r="AQ37" s="12">
        <v>110.68181818181819</v>
      </c>
      <c r="AR37" s="12">
        <v>71.86363636363636</v>
      </c>
      <c r="AS37" s="13">
        <v>3563.0909090909086</v>
      </c>
      <c r="AT37" s="14"/>
      <c r="AW37" s="15"/>
    </row>
    <row r="38" spans="1:49">
      <c r="A38" s="1" t="s">
        <v>33</v>
      </c>
      <c r="B38" s="12">
        <v>7.4090909090909092</v>
      </c>
      <c r="C38" s="12">
        <v>9.0909090909090917</v>
      </c>
      <c r="D38" s="12">
        <v>10.318181818181818</v>
      </c>
      <c r="E38" s="12">
        <v>7.8636363636363633</v>
      </c>
      <c r="F38" s="12">
        <v>60.363636363636367</v>
      </c>
      <c r="G38" s="12">
        <v>13.409090909090908</v>
      </c>
      <c r="H38" s="12">
        <v>29.454545454545453</v>
      </c>
      <c r="I38" s="12">
        <v>64.272727272727266</v>
      </c>
      <c r="J38" s="12">
        <v>100.63636363636364</v>
      </c>
      <c r="K38" s="12">
        <v>94.272727272727266</v>
      </c>
      <c r="L38" s="12">
        <v>55.772727272727273</v>
      </c>
      <c r="M38" s="12">
        <v>109.40909090909091</v>
      </c>
      <c r="N38" s="12">
        <v>42.5</v>
      </c>
      <c r="O38" s="12">
        <v>67.590909090909093</v>
      </c>
      <c r="P38" s="12">
        <v>23.272727272727273</v>
      </c>
      <c r="Q38" s="12">
        <v>21.454545454545453</v>
      </c>
      <c r="R38" s="12">
        <v>19.454545454545453</v>
      </c>
      <c r="S38" s="12">
        <v>28.5</v>
      </c>
      <c r="T38" s="12">
        <v>5.3636363636363633</v>
      </c>
      <c r="U38" s="12">
        <v>4.5</v>
      </c>
      <c r="V38" s="12">
        <v>5.2727272727272725</v>
      </c>
      <c r="W38" s="12">
        <v>1.3181818181818181</v>
      </c>
      <c r="X38" s="12">
        <v>2.4545454545454546</v>
      </c>
      <c r="Y38" s="12">
        <v>7.9545454545454541</v>
      </c>
      <c r="Z38" s="12">
        <v>7</v>
      </c>
      <c r="AA38" s="12">
        <v>446.40909090909093</v>
      </c>
      <c r="AB38" s="12">
        <v>401.13636363636363</v>
      </c>
      <c r="AC38" s="12">
        <v>229.27272727272728</v>
      </c>
      <c r="AD38" s="12">
        <v>182.86363636363637</v>
      </c>
      <c r="AE38" s="12">
        <v>36.363636363636367</v>
      </c>
      <c r="AF38" s="12">
        <v>19.40909090909091</v>
      </c>
      <c r="AG38" s="12">
        <v>13.272727272727273</v>
      </c>
      <c r="AH38" s="12">
        <v>10.818181818181818</v>
      </c>
      <c r="AI38" s="12">
        <v>15.772727272727273</v>
      </c>
      <c r="AJ38" s="12">
        <v>3.5</v>
      </c>
      <c r="AK38" s="12">
        <v>5.5909090909090908</v>
      </c>
      <c r="AL38" s="12">
        <v>155.54545454545453</v>
      </c>
      <c r="AM38" s="12">
        <v>1.0454545454545454</v>
      </c>
      <c r="AN38" s="12">
        <v>6.1818181818181817</v>
      </c>
      <c r="AO38" s="12">
        <v>4.8181818181818183</v>
      </c>
      <c r="AP38" s="12">
        <v>5.4545454545454541</v>
      </c>
      <c r="AQ38" s="12">
        <v>21.90909090909091</v>
      </c>
      <c r="AR38" s="12">
        <v>5.6818181818181817</v>
      </c>
      <c r="AS38" s="13">
        <v>2363.954545454546</v>
      </c>
      <c r="AT38" s="14"/>
      <c r="AW38" s="15"/>
    </row>
    <row r="39" spans="1:49">
      <c r="A39" s="1" t="s">
        <v>34</v>
      </c>
      <c r="B39" s="12">
        <v>23</v>
      </c>
      <c r="C39" s="12">
        <v>40.136363636363633</v>
      </c>
      <c r="D39" s="12">
        <v>17.818181818181817</v>
      </c>
      <c r="E39" s="12">
        <v>15.681818181818182</v>
      </c>
      <c r="F39" s="12">
        <v>163.5</v>
      </c>
      <c r="G39" s="12">
        <v>35.909090909090907</v>
      </c>
      <c r="H39" s="12">
        <v>79.13636363636364</v>
      </c>
      <c r="I39" s="12">
        <v>220.45454545454547</v>
      </c>
      <c r="J39" s="12">
        <v>317.13636363636363</v>
      </c>
      <c r="K39" s="12">
        <v>222.36363636363637</v>
      </c>
      <c r="L39" s="12">
        <v>167.86363636363637</v>
      </c>
      <c r="M39" s="12">
        <v>489.86363636363637</v>
      </c>
      <c r="N39" s="12">
        <v>104.68181818181819</v>
      </c>
      <c r="O39" s="12">
        <v>318.86363636363637</v>
      </c>
      <c r="P39" s="12">
        <v>80.454545454545453</v>
      </c>
      <c r="Q39" s="12">
        <v>52.363636363636367</v>
      </c>
      <c r="R39" s="12">
        <v>54.863636363636367</v>
      </c>
      <c r="S39" s="12">
        <v>78.727272727272734</v>
      </c>
      <c r="T39" s="12">
        <v>12.409090909090908</v>
      </c>
      <c r="U39" s="12">
        <v>8.7727272727272734</v>
      </c>
      <c r="V39" s="12">
        <v>10.363636363636363</v>
      </c>
      <c r="W39" s="12">
        <v>3.0909090909090908</v>
      </c>
      <c r="X39" s="12">
        <v>4.0909090909090908</v>
      </c>
      <c r="Y39" s="12">
        <v>16.5</v>
      </c>
      <c r="Z39" s="12">
        <v>23.954545454545453</v>
      </c>
      <c r="AA39" s="12">
        <v>1725.409090909091</v>
      </c>
      <c r="AB39" s="12">
        <v>1314</v>
      </c>
      <c r="AC39" s="12">
        <v>813.81818181818187</v>
      </c>
      <c r="AD39" s="12">
        <v>573.4545454545455</v>
      </c>
      <c r="AE39" s="12">
        <v>111.86363636363636</v>
      </c>
      <c r="AF39" s="12">
        <v>68.181818181818187</v>
      </c>
      <c r="AG39" s="12">
        <v>51.909090909090907</v>
      </c>
      <c r="AH39" s="12">
        <v>54.227272727272727</v>
      </c>
      <c r="AI39" s="12">
        <v>85.5</v>
      </c>
      <c r="AJ39" s="12">
        <v>32.272727272727273</v>
      </c>
      <c r="AK39" s="12">
        <v>171.81818181818181</v>
      </c>
      <c r="AL39" s="12">
        <v>19.863636363636363</v>
      </c>
      <c r="AM39" s="12">
        <v>1.9090909090909092</v>
      </c>
      <c r="AN39" s="12">
        <v>12.727272727272727</v>
      </c>
      <c r="AO39" s="12">
        <v>26.363636363636363</v>
      </c>
      <c r="AP39" s="12">
        <v>16.09090909090909</v>
      </c>
      <c r="AQ39" s="12">
        <v>157.5</v>
      </c>
      <c r="AR39" s="12">
        <v>24.136363636363637</v>
      </c>
      <c r="AS39" s="13">
        <v>7823.0454545454559</v>
      </c>
      <c r="AT39" s="14"/>
      <c r="AW39" s="15"/>
    </row>
    <row r="40" spans="1:49">
      <c r="A40" s="1" t="s">
        <v>35</v>
      </c>
      <c r="B40" s="12">
        <v>6.5909090909090908</v>
      </c>
      <c r="C40" s="12">
        <v>8.5</v>
      </c>
      <c r="D40" s="12">
        <v>3.3636363636363638</v>
      </c>
      <c r="E40" s="12">
        <v>3.2727272727272729</v>
      </c>
      <c r="F40" s="12">
        <v>34.409090909090907</v>
      </c>
      <c r="G40" s="12">
        <v>5.1818181818181817</v>
      </c>
      <c r="H40" s="12">
        <v>37.590909090909093</v>
      </c>
      <c r="I40" s="12">
        <v>105.86363636363636</v>
      </c>
      <c r="J40" s="12">
        <v>125.04545454545455</v>
      </c>
      <c r="K40" s="12">
        <v>10.636363636363637</v>
      </c>
      <c r="L40" s="12">
        <v>10.227272727272727</v>
      </c>
      <c r="M40" s="12">
        <v>37.772727272727273</v>
      </c>
      <c r="N40" s="12">
        <v>2.8181818181818183</v>
      </c>
      <c r="O40" s="12">
        <v>6.1363636363636367</v>
      </c>
      <c r="P40" s="12">
        <v>8.045454545454545</v>
      </c>
      <c r="Q40" s="12">
        <v>5.8181818181818183</v>
      </c>
      <c r="R40" s="12">
        <v>1.9090909090909092</v>
      </c>
      <c r="S40" s="12">
        <v>6.8636363636363633</v>
      </c>
      <c r="T40" s="12">
        <v>72.36363636363636</v>
      </c>
      <c r="U40" s="12">
        <v>38.409090909090907</v>
      </c>
      <c r="V40" s="12">
        <v>62.772727272727273</v>
      </c>
      <c r="W40" s="12">
        <v>14.227272727272727</v>
      </c>
      <c r="X40" s="12">
        <v>6.6818181818181817</v>
      </c>
      <c r="Y40" s="12">
        <v>22.636363636363637</v>
      </c>
      <c r="Z40" s="12">
        <v>5.2727272727272725</v>
      </c>
      <c r="AA40" s="12">
        <v>336.45454545454544</v>
      </c>
      <c r="AB40" s="12">
        <v>290.81818181818181</v>
      </c>
      <c r="AC40" s="12">
        <v>177.40909090909091</v>
      </c>
      <c r="AD40" s="12">
        <v>156.31818181818181</v>
      </c>
      <c r="AE40" s="12">
        <v>26.59090909090909</v>
      </c>
      <c r="AF40" s="12">
        <v>20.59090909090909</v>
      </c>
      <c r="AG40" s="12">
        <v>8.1818181818181817</v>
      </c>
      <c r="AH40" s="12">
        <v>14.636363636363637</v>
      </c>
      <c r="AI40" s="12">
        <v>18.136363636363637</v>
      </c>
      <c r="AJ40" s="12">
        <v>5.8181818181818183</v>
      </c>
      <c r="AK40" s="12">
        <v>0.68181818181818177</v>
      </c>
      <c r="AL40" s="12">
        <v>2.5454545454545454</v>
      </c>
      <c r="AM40" s="12">
        <v>3.8636363636363638</v>
      </c>
      <c r="AN40" s="12">
        <v>77.909090909090907</v>
      </c>
      <c r="AO40" s="12">
        <v>4.2727272727272725</v>
      </c>
      <c r="AP40" s="12">
        <v>6.2272727272727275</v>
      </c>
      <c r="AQ40" s="12">
        <v>35.590909090909093</v>
      </c>
      <c r="AR40" s="12">
        <v>6.3181818181818183</v>
      </c>
      <c r="AS40" s="13">
        <v>1834.772727272727</v>
      </c>
      <c r="AT40" s="14"/>
      <c r="AW40" s="15"/>
    </row>
    <row r="41" spans="1:49">
      <c r="A41" s="1" t="s">
        <v>36</v>
      </c>
      <c r="B41" s="12">
        <v>39.045454545454547</v>
      </c>
      <c r="C41" s="12">
        <v>45.090909090909093</v>
      </c>
      <c r="D41" s="12">
        <v>11.681818181818182</v>
      </c>
      <c r="E41" s="12">
        <v>9.6818181818181817</v>
      </c>
      <c r="F41" s="12">
        <v>96.318181818181813</v>
      </c>
      <c r="G41" s="12">
        <v>31.681818181818183</v>
      </c>
      <c r="H41" s="12">
        <v>162.77272727272728</v>
      </c>
      <c r="I41" s="12">
        <v>220.81818181818181</v>
      </c>
      <c r="J41" s="12">
        <v>286.45454545454544</v>
      </c>
      <c r="K41" s="12">
        <v>31.181818181818183</v>
      </c>
      <c r="L41" s="12">
        <v>62.18181818181818</v>
      </c>
      <c r="M41" s="12">
        <v>125.36363636363636</v>
      </c>
      <c r="N41" s="12">
        <v>26.59090909090909</v>
      </c>
      <c r="O41" s="12">
        <v>24.727272727272727</v>
      </c>
      <c r="P41" s="12">
        <v>41.045454545454547</v>
      </c>
      <c r="Q41" s="12">
        <v>19</v>
      </c>
      <c r="R41" s="12">
        <v>14.545454545454545</v>
      </c>
      <c r="S41" s="12">
        <v>30.772727272727273</v>
      </c>
      <c r="T41" s="12">
        <v>317.54545454545456</v>
      </c>
      <c r="U41" s="12">
        <v>133.40909090909091</v>
      </c>
      <c r="V41" s="12">
        <v>214.54545454545453</v>
      </c>
      <c r="W41" s="12">
        <v>30.136363636363637</v>
      </c>
      <c r="X41" s="12">
        <v>22.727272727272727</v>
      </c>
      <c r="Y41" s="12">
        <v>60</v>
      </c>
      <c r="Z41" s="12">
        <v>39</v>
      </c>
      <c r="AA41" s="12">
        <v>618.72727272727275</v>
      </c>
      <c r="AB41" s="12">
        <v>530.86363636363637</v>
      </c>
      <c r="AC41" s="12">
        <v>449.13636363636363</v>
      </c>
      <c r="AD41" s="12">
        <v>448.22727272727275</v>
      </c>
      <c r="AE41" s="12">
        <v>111.40909090909091</v>
      </c>
      <c r="AF41" s="12">
        <v>97.272727272727266</v>
      </c>
      <c r="AG41" s="12">
        <v>47.136363636363633</v>
      </c>
      <c r="AH41" s="12">
        <v>61.727272727272727</v>
      </c>
      <c r="AI41" s="12">
        <v>53.68181818181818</v>
      </c>
      <c r="AJ41" s="12">
        <v>23.59090909090909</v>
      </c>
      <c r="AK41" s="12">
        <v>5.7727272727272725</v>
      </c>
      <c r="AL41" s="12">
        <v>13.272727272727273</v>
      </c>
      <c r="AM41" s="12">
        <v>83.954545454545453</v>
      </c>
      <c r="AN41" s="12">
        <v>10.727272727272727</v>
      </c>
      <c r="AO41" s="12">
        <v>20</v>
      </c>
      <c r="AP41" s="12">
        <v>26.863636363636363</v>
      </c>
      <c r="AQ41" s="12">
        <v>105.40909090909091</v>
      </c>
      <c r="AR41" s="12">
        <v>31.045454545454547</v>
      </c>
      <c r="AS41" s="13">
        <v>4835.1363636363631</v>
      </c>
      <c r="AT41" s="14"/>
      <c r="AW41" s="15"/>
    </row>
    <row r="42" spans="1:49">
      <c r="A42" s="1" t="s">
        <v>53</v>
      </c>
      <c r="B42" s="12">
        <v>8.5</v>
      </c>
      <c r="C42" s="12">
        <v>17.454545454545453</v>
      </c>
      <c r="D42" s="12">
        <v>6.6818181818181817</v>
      </c>
      <c r="E42" s="12">
        <v>6.9545454545454541</v>
      </c>
      <c r="F42" s="12">
        <v>32.545454545454547</v>
      </c>
      <c r="G42" s="12">
        <v>7.4545454545454541</v>
      </c>
      <c r="H42" s="12">
        <v>18.636363636363637</v>
      </c>
      <c r="I42" s="12">
        <v>58.090909090909093</v>
      </c>
      <c r="J42" s="12">
        <v>67.590909090909093</v>
      </c>
      <c r="K42" s="12">
        <v>15.954545454545455</v>
      </c>
      <c r="L42" s="12">
        <v>15.136363636363637</v>
      </c>
      <c r="M42" s="12">
        <v>19.636363636363637</v>
      </c>
      <c r="N42" s="12">
        <v>10.454545454545455</v>
      </c>
      <c r="O42" s="12">
        <v>7.5909090909090908</v>
      </c>
      <c r="P42" s="12">
        <v>8.5</v>
      </c>
      <c r="Q42" s="12">
        <v>4.2272727272727275</v>
      </c>
      <c r="R42" s="12">
        <v>6.2272727272727275</v>
      </c>
      <c r="S42" s="12">
        <v>7.5</v>
      </c>
      <c r="T42" s="12">
        <v>13.454545454545455</v>
      </c>
      <c r="U42" s="12">
        <v>16.318181818181817</v>
      </c>
      <c r="V42" s="12">
        <v>16.545454545454547</v>
      </c>
      <c r="W42" s="12">
        <v>3.8636363636363638</v>
      </c>
      <c r="X42" s="12">
        <v>3.9545454545454546</v>
      </c>
      <c r="Y42" s="12">
        <v>5.8636363636363633</v>
      </c>
      <c r="Z42" s="12">
        <v>7.9090909090909092</v>
      </c>
      <c r="AA42" s="12">
        <v>508.63636363636363</v>
      </c>
      <c r="AB42" s="12">
        <v>520.18181818181813</v>
      </c>
      <c r="AC42" s="12">
        <v>441.68181818181819</v>
      </c>
      <c r="AD42" s="12">
        <v>329.95454545454544</v>
      </c>
      <c r="AE42" s="12">
        <v>83.318181818181813</v>
      </c>
      <c r="AF42" s="12">
        <v>88.63636363636364</v>
      </c>
      <c r="AG42" s="12">
        <v>37.954545454545453</v>
      </c>
      <c r="AH42" s="12">
        <v>86.818181818181813</v>
      </c>
      <c r="AI42" s="12">
        <v>63.863636363636367</v>
      </c>
      <c r="AJ42" s="12">
        <v>13.863636363636363</v>
      </c>
      <c r="AK42" s="12">
        <v>4.8181818181818183</v>
      </c>
      <c r="AL42" s="12">
        <v>26.818181818181817</v>
      </c>
      <c r="AM42" s="12">
        <v>5.2272727272727275</v>
      </c>
      <c r="AN42" s="12">
        <v>19.363636363636363</v>
      </c>
      <c r="AO42" s="12">
        <v>7.3181818181818183</v>
      </c>
      <c r="AP42" s="12">
        <v>32.18181818181818</v>
      </c>
      <c r="AQ42" s="12">
        <v>39.68181818181818</v>
      </c>
      <c r="AR42" s="12">
        <v>48.18181818181818</v>
      </c>
      <c r="AS42" s="13">
        <v>2745.545454545455</v>
      </c>
      <c r="AT42" s="14"/>
      <c r="AW42" s="15"/>
    </row>
    <row r="43" spans="1:49">
      <c r="A43" s="1" t="s">
        <v>54</v>
      </c>
      <c r="B43" s="12">
        <v>9.3636363636363633</v>
      </c>
      <c r="C43" s="12">
        <v>21.181818181818183</v>
      </c>
      <c r="D43" s="12">
        <v>4.8181818181818183</v>
      </c>
      <c r="E43" s="12">
        <v>7.7272727272727275</v>
      </c>
      <c r="F43" s="12">
        <v>24.40909090909091</v>
      </c>
      <c r="G43" s="12">
        <v>7.0909090909090908</v>
      </c>
      <c r="H43" s="12">
        <v>17.863636363636363</v>
      </c>
      <c r="I43" s="12">
        <v>40.136363636363633</v>
      </c>
      <c r="J43" s="12">
        <v>58.18181818181818</v>
      </c>
      <c r="K43" s="12">
        <v>10.954545454545455</v>
      </c>
      <c r="L43" s="12">
        <v>17.772727272727273</v>
      </c>
      <c r="M43" s="12">
        <v>20.09090909090909</v>
      </c>
      <c r="N43" s="12">
        <v>15.045454545454545</v>
      </c>
      <c r="O43" s="12">
        <v>10.909090909090908</v>
      </c>
      <c r="P43" s="12">
        <v>12</v>
      </c>
      <c r="Q43" s="12">
        <v>5.2272727272727275</v>
      </c>
      <c r="R43" s="12">
        <v>6.6818181818181817</v>
      </c>
      <c r="S43" s="12">
        <v>9.1818181818181817</v>
      </c>
      <c r="T43" s="12">
        <v>19.863636363636363</v>
      </c>
      <c r="U43" s="12">
        <v>18.136363636363637</v>
      </c>
      <c r="V43" s="12">
        <v>15.181818181818182</v>
      </c>
      <c r="W43" s="12">
        <v>5.2727272727272725</v>
      </c>
      <c r="X43" s="12">
        <v>6.4090909090909092</v>
      </c>
      <c r="Y43" s="12">
        <v>7.8636363636363633</v>
      </c>
      <c r="Z43" s="12">
        <v>10.090909090909092</v>
      </c>
      <c r="AA43" s="12">
        <v>406.90909090909093</v>
      </c>
      <c r="AB43" s="12">
        <v>431.72727272727275</v>
      </c>
      <c r="AC43" s="12">
        <v>329.04545454545456</v>
      </c>
      <c r="AD43" s="12">
        <v>265.27272727272725</v>
      </c>
      <c r="AE43" s="12">
        <v>95.818181818181813</v>
      </c>
      <c r="AF43" s="12">
        <v>133.86363636363637</v>
      </c>
      <c r="AG43" s="12">
        <v>59.863636363636367</v>
      </c>
      <c r="AH43" s="12">
        <v>129.45454545454547</v>
      </c>
      <c r="AI43" s="12">
        <v>113.04545454545455</v>
      </c>
      <c r="AJ43" s="12">
        <v>54.954545454545453</v>
      </c>
      <c r="AK43" s="12">
        <v>5.2272727272727275</v>
      </c>
      <c r="AL43" s="12">
        <v>18.227272727272727</v>
      </c>
      <c r="AM43" s="12">
        <v>6.0454545454545459</v>
      </c>
      <c r="AN43" s="12">
        <v>26</v>
      </c>
      <c r="AO43" s="12">
        <v>39.81818181818182</v>
      </c>
      <c r="AP43" s="12">
        <v>5.3636363636363633</v>
      </c>
      <c r="AQ43" s="12">
        <v>66.954545454545453</v>
      </c>
      <c r="AR43" s="12">
        <v>48.954545454545453</v>
      </c>
      <c r="AS43" s="13">
        <v>2618</v>
      </c>
      <c r="AT43" s="14"/>
      <c r="AW43" s="15"/>
    </row>
    <row r="44" spans="1:49">
      <c r="A44" s="1" t="s">
        <v>55</v>
      </c>
      <c r="B44" s="12">
        <v>34.636363636363633</v>
      </c>
      <c r="C44" s="12">
        <v>73.909090909090907</v>
      </c>
      <c r="D44" s="12">
        <v>64.181818181818187</v>
      </c>
      <c r="E44" s="12">
        <v>80.090909090909093</v>
      </c>
      <c r="F44" s="12">
        <v>159.45454545454547</v>
      </c>
      <c r="G44" s="12">
        <v>55.636363636363633</v>
      </c>
      <c r="H44" s="12">
        <v>95.36363636363636</v>
      </c>
      <c r="I44" s="12">
        <v>59.227272727272727</v>
      </c>
      <c r="J44" s="12">
        <v>92.772727272727266</v>
      </c>
      <c r="K44" s="12">
        <v>34.954545454545453</v>
      </c>
      <c r="L44" s="12">
        <v>51.590909090909093</v>
      </c>
      <c r="M44" s="12">
        <v>46.545454545454547</v>
      </c>
      <c r="N44" s="12">
        <v>33.5</v>
      </c>
      <c r="O44" s="12">
        <v>22.5</v>
      </c>
      <c r="P44" s="12">
        <v>14.636363636363637</v>
      </c>
      <c r="Q44" s="12">
        <v>9.545454545454545</v>
      </c>
      <c r="R44" s="12">
        <v>18.818181818181817</v>
      </c>
      <c r="S44" s="12">
        <v>50.590909090909093</v>
      </c>
      <c r="T44" s="12">
        <v>81.590909090909093</v>
      </c>
      <c r="U44" s="12">
        <v>125.63636363636364</v>
      </c>
      <c r="V44" s="12">
        <v>156.72727272727272</v>
      </c>
      <c r="W44" s="12">
        <v>73.818181818181813</v>
      </c>
      <c r="X44" s="12">
        <v>58.909090909090907</v>
      </c>
      <c r="Y44" s="12">
        <v>113.04545454545455</v>
      </c>
      <c r="Z44" s="12">
        <v>55.136363636363633</v>
      </c>
      <c r="AA44" s="12">
        <v>462.45454545454544</v>
      </c>
      <c r="AB44" s="12">
        <v>453.72727272727275</v>
      </c>
      <c r="AC44" s="12">
        <v>1294.7272727272727</v>
      </c>
      <c r="AD44" s="12">
        <v>548.40909090909088</v>
      </c>
      <c r="AE44" s="12">
        <v>194.22727272727272</v>
      </c>
      <c r="AF44" s="12">
        <v>197.36363636363637</v>
      </c>
      <c r="AG44" s="12">
        <v>106.54545454545455</v>
      </c>
      <c r="AH44" s="12">
        <v>107</v>
      </c>
      <c r="AI44" s="12">
        <v>176.31818181818181</v>
      </c>
      <c r="AJ44" s="12">
        <v>96.454545454545453</v>
      </c>
      <c r="AK44" s="12">
        <v>20.636363636363637</v>
      </c>
      <c r="AL44" s="12">
        <v>161.18181818181819</v>
      </c>
      <c r="AM44" s="12">
        <v>43.727272727272727</v>
      </c>
      <c r="AN44" s="12">
        <v>103.95454545454545</v>
      </c>
      <c r="AO44" s="12">
        <v>45.090909090909093</v>
      </c>
      <c r="AP44" s="12">
        <v>66.545454545454547</v>
      </c>
      <c r="AQ44" s="12">
        <v>17.045454545454547</v>
      </c>
      <c r="AR44" s="12">
        <v>332</v>
      </c>
      <c r="AS44" s="13">
        <v>6090.2272727272739</v>
      </c>
      <c r="AT44" s="14"/>
      <c r="AW44" s="15"/>
    </row>
    <row r="45" spans="1:49">
      <c r="A45" s="1" t="s">
        <v>56</v>
      </c>
      <c r="B45" s="12">
        <v>22.5</v>
      </c>
      <c r="C45" s="12">
        <v>36.81818181818182</v>
      </c>
      <c r="D45" s="12">
        <v>15.136363636363637</v>
      </c>
      <c r="E45" s="12">
        <v>20.5</v>
      </c>
      <c r="F45" s="12">
        <v>143.77272727272728</v>
      </c>
      <c r="G45" s="12">
        <v>23.5</v>
      </c>
      <c r="H45" s="12">
        <v>34.909090909090907</v>
      </c>
      <c r="I45" s="12">
        <v>76.63636363636364</v>
      </c>
      <c r="J45" s="12">
        <v>97.86363636363636</v>
      </c>
      <c r="K45" s="12">
        <v>17.727272727272727</v>
      </c>
      <c r="L45" s="12">
        <v>19.90909090909091</v>
      </c>
      <c r="M45" s="12">
        <v>38.68181818181818</v>
      </c>
      <c r="N45" s="12">
        <v>14.045454545454545</v>
      </c>
      <c r="O45" s="12">
        <v>9.8181818181818183</v>
      </c>
      <c r="P45" s="12">
        <v>6.5909090909090908</v>
      </c>
      <c r="Q45" s="12">
        <v>4</v>
      </c>
      <c r="R45" s="12">
        <v>3.1363636363636362</v>
      </c>
      <c r="S45" s="12">
        <v>4.9090909090909092</v>
      </c>
      <c r="T45" s="12">
        <v>19.227272727272727</v>
      </c>
      <c r="U45" s="12">
        <v>16.363636363636363</v>
      </c>
      <c r="V45" s="12">
        <v>19.318181818181817</v>
      </c>
      <c r="W45" s="12">
        <v>6.0454545454545459</v>
      </c>
      <c r="X45" s="12">
        <v>8.8636363636363633</v>
      </c>
      <c r="Y45" s="12">
        <v>18.318181818181817</v>
      </c>
      <c r="Z45" s="12">
        <v>12.590909090909092</v>
      </c>
      <c r="AA45" s="12">
        <v>656.0454545454545</v>
      </c>
      <c r="AB45" s="12">
        <v>764.9545454545455</v>
      </c>
      <c r="AC45" s="12">
        <v>630.5</v>
      </c>
      <c r="AD45" s="12">
        <v>359.72727272727275</v>
      </c>
      <c r="AE45" s="12">
        <v>136.36363636363637</v>
      </c>
      <c r="AF45" s="12">
        <v>157.68181818181819</v>
      </c>
      <c r="AG45" s="12">
        <v>92.045454545454547</v>
      </c>
      <c r="AH45" s="12">
        <v>116.22727272727273</v>
      </c>
      <c r="AI45" s="12">
        <v>151.45454545454547</v>
      </c>
      <c r="AJ45" s="12">
        <v>86.090909090909093</v>
      </c>
      <c r="AK45" s="12">
        <v>4.4090909090909092</v>
      </c>
      <c r="AL45" s="12">
        <v>22.136363636363637</v>
      </c>
      <c r="AM45" s="12">
        <v>6.4545454545454541</v>
      </c>
      <c r="AN45" s="12">
        <v>30.954545454545453</v>
      </c>
      <c r="AO45" s="12">
        <v>51.772727272727273</v>
      </c>
      <c r="AP45" s="12">
        <v>47.863636363636367</v>
      </c>
      <c r="AQ45" s="12">
        <v>344.95454545454544</v>
      </c>
      <c r="AR45" s="12">
        <v>13.545454545454545</v>
      </c>
      <c r="AS45" s="13">
        <v>4364.3636363636369</v>
      </c>
      <c r="AT45" s="14"/>
      <c r="AW45" s="15"/>
    </row>
    <row r="46" spans="1:49">
      <c r="A46" s="11" t="s">
        <v>49</v>
      </c>
      <c r="B46" s="14">
        <v>3255.909090909091</v>
      </c>
      <c r="C46" s="14">
        <v>6701.9090909090901</v>
      </c>
      <c r="D46" s="14">
        <v>4022.8636363636365</v>
      </c>
      <c r="E46" s="14">
        <v>3617.5454545454545</v>
      </c>
      <c r="F46" s="14">
        <v>10861.590909090906</v>
      </c>
      <c r="G46" s="14">
        <v>4357.409090909091</v>
      </c>
      <c r="H46" s="14">
        <v>7329.9545454545469</v>
      </c>
      <c r="I46" s="14">
        <v>9302.5454545454577</v>
      </c>
      <c r="J46" s="14">
        <v>12227.454545454546</v>
      </c>
      <c r="K46" s="14">
        <v>5165.8181818181811</v>
      </c>
      <c r="L46" s="14">
        <v>6679.454545454545</v>
      </c>
      <c r="M46" s="14">
        <v>7077.727272727273</v>
      </c>
      <c r="N46" s="14">
        <v>4866</v>
      </c>
      <c r="O46" s="14">
        <v>5231.3181818181829</v>
      </c>
      <c r="P46" s="14">
        <v>4337.3636363636369</v>
      </c>
      <c r="Q46" s="14">
        <v>2862.590909090909</v>
      </c>
      <c r="R46" s="14">
        <v>3742.363636363636</v>
      </c>
      <c r="S46" s="14">
        <v>6966.181818181818</v>
      </c>
      <c r="T46" s="14">
        <v>5117.4090909090892</v>
      </c>
      <c r="U46" s="14">
        <v>5966.090909090909</v>
      </c>
      <c r="V46" s="14">
        <v>5918.954545454546</v>
      </c>
      <c r="W46" s="14">
        <v>3170.5</v>
      </c>
      <c r="X46" s="14">
        <v>2636.0909090909095</v>
      </c>
      <c r="Y46" s="14">
        <v>4636</v>
      </c>
      <c r="Z46" s="14">
        <v>5015.8181818181811</v>
      </c>
      <c r="AA46" s="14">
        <v>31620.181818181813</v>
      </c>
      <c r="AB46" s="14">
        <v>29842.681818181813</v>
      </c>
      <c r="AC46" s="14">
        <v>29412.772727272732</v>
      </c>
      <c r="AD46" s="14">
        <v>20665.95454545454</v>
      </c>
      <c r="AE46" s="14">
        <v>10813.181818181816</v>
      </c>
      <c r="AF46" s="14">
        <v>12166</v>
      </c>
      <c r="AG46" s="14">
        <v>7545.590909090909</v>
      </c>
      <c r="AH46" s="14">
        <v>12693.545454545456</v>
      </c>
      <c r="AI46" s="14">
        <v>6562.181818181818</v>
      </c>
      <c r="AJ46" s="14">
        <v>3556.7727272727275</v>
      </c>
      <c r="AK46" s="14">
        <v>2409.6363636363635</v>
      </c>
      <c r="AL46" s="14">
        <v>7933.3636363636369</v>
      </c>
      <c r="AM46" s="14">
        <v>1921.0909090909092</v>
      </c>
      <c r="AN46" s="14">
        <v>4758.136363636364</v>
      </c>
      <c r="AO46" s="14">
        <v>2751</v>
      </c>
      <c r="AP46" s="14">
        <v>2533.4545454545455</v>
      </c>
      <c r="AQ46" s="14">
        <v>6395.8181818181802</v>
      </c>
      <c r="AR46" s="14">
        <v>4484.727272727273</v>
      </c>
      <c r="AS46" s="14">
        <v>339132.95454545453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81" fitToWidth="3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D2" sqref="D2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/>
    <col min="47" max="48" width="9.1640625" style="9"/>
    <col min="49" max="49" width="8.6640625" style="9" customWidth="1"/>
    <col min="50" max="16384" width="9.1640625" style="9"/>
  </cols>
  <sheetData>
    <row r="1" spans="1:56" ht="27" customHeight="1">
      <c r="A1" s="7" t="s">
        <v>0</v>
      </c>
      <c r="B1" s="8" t="s">
        <v>1</v>
      </c>
      <c r="D1" s="9" t="s">
        <v>60</v>
      </c>
      <c r="G1" s="19">
        <f>'Weekday OD'!G1</f>
        <v>39965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9.75</v>
      </c>
      <c r="C3" s="12">
        <v>72.5</v>
      </c>
      <c r="D3" s="12">
        <v>86.75</v>
      </c>
      <c r="E3" s="12">
        <v>43.25</v>
      </c>
      <c r="F3" s="12">
        <v>180</v>
      </c>
      <c r="G3" s="12">
        <v>76.75</v>
      </c>
      <c r="H3" s="12">
        <v>76.5</v>
      </c>
      <c r="I3" s="12">
        <v>39.25</v>
      </c>
      <c r="J3" s="12">
        <v>57.75</v>
      </c>
      <c r="K3" s="12">
        <v>16.25</v>
      </c>
      <c r="L3" s="12">
        <v>66.25</v>
      </c>
      <c r="M3" s="12">
        <v>61.25</v>
      </c>
      <c r="N3" s="12">
        <v>17</v>
      </c>
      <c r="O3" s="12">
        <v>23.25</v>
      </c>
      <c r="P3" s="12">
        <v>19.75</v>
      </c>
      <c r="Q3" s="12">
        <v>9</v>
      </c>
      <c r="R3" s="12">
        <v>8.25</v>
      </c>
      <c r="S3" s="12">
        <v>22.5</v>
      </c>
      <c r="T3" s="12">
        <v>18.25</v>
      </c>
      <c r="U3" s="12">
        <v>7.75</v>
      </c>
      <c r="V3" s="12">
        <v>8.75</v>
      </c>
      <c r="W3" s="12">
        <v>3.5</v>
      </c>
      <c r="X3" s="12">
        <v>7.25</v>
      </c>
      <c r="Y3" s="12">
        <v>10.25</v>
      </c>
      <c r="Z3" s="12">
        <v>19.5</v>
      </c>
      <c r="AA3" s="12">
        <v>109</v>
      </c>
      <c r="AB3" s="12">
        <v>71.75</v>
      </c>
      <c r="AC3" s="12">
        <v>214</v>
      </c>
      <c r="AD3" s="12">
        <v>115</v>
      </c>
      <c r="AE3" s="12">
        <v>84</v>
      </c>
      <c r="AF3" s="12">
        <v>100.25</v>
      </c>
      <c r="AG3" s="12">
        <v>20.75</v>
      </c>
      <c r="AH3" s="12">
        <v>35.75</v>
      </c>
      <c r="AI3" s="12">
        <v>27</v>
      </c>
      <c r="AJ3" s="12">
        <v>6</v>
      </c>
      <c r="AK3" s="12">
        <v>4.25</v>
      </c>
      <c r="AL3" s="12">
        <v>10.5</v>
      </c>
      <c r="AM3" s="12">
        <v>4.25</v>
      </c>
      <c r="AN3" s="12">
        <v>30.5</v>
      </c>
      <c r="AO3" s="12">
        <v>5.5</v>
      </c>
      <c r="AP3" s="12">
        <v>7.75</v>
      </c>
      <c r="AQ3" s="12">
        <v>22.75</v>
      </c>
      <c r="AR3" s="12">
        <v>9</v>
      </c>
      <c r="AS3" s="13">
        <v>1839.25</v>
      </c>
      <c r="AT3" s="14"/>
      <c r="AV3" s="9" t="s">
        <v>38</v>
      </c>
      <c r="AW3" s="12">
        <f>SUM(B3:Z27,AK3:AN27,B38:Z41,AK38:AN41)</f>
        <v>38245.75</v>
      </c>
      <c r="AY3" s="9" t="s">
        <v>39</v>
      </c>
      <c r="AZ3" s="15">
        <f>SUM(AW12:AW18,AX12:BC12)</f>
        <v>112179.5</v>
      </c>
      <c r="BA3" s="16">
        <f>AZ3/BD$19</f>
        <v>0.61841214889256713</v>
      </c>
    </row>
    <row r="4" spans="1:56">
      <c r="A4" s="1" t="s">
        <v>3</v>
      </c>
      <c r="B4" s="12">
        <v>81.5</v>
      </c>
      <c r="C4" s="12">
        <v>11.75</v>
      </c>
      <c r="D4" s="12">
        <v>81.25</v>
      </c>
      <c r="E4" s="12">
        <v>55.75</v>
      </c>
      <c r="F4" s="12">
        <v>329.5</v>
      </c>
      <c r="G4" s="12">
        <v>124.25</v>
      </c>
      <c r="H4" s="12">
        <v>120.5</v>
      </c>
      <c r="I4" s="12">
        <v>64.75</v>
      </c>
      <c r="J4" s="12">
        <v>130.5</v>
      </c>
      <c r="K4" s="12">
        <v>22.5</v>
      </c>
      <c r="L4" s="12">
        <v>112.25</v>
      </c>
      <c r="M4" s="12">
        <v>125.25</v>
      </c>
      <c r="N4" s="12">
        <v>32.75</v>
      </c>
      <c r="O4" s="12">
        <v>43.25</v>
      </c>
      <c r="P4" s="12">
        <v>33.75</v>
      </c>
      <c r="Q4" s="12">
        <v>20.75</v>
      </c>
      <c r="R4" s="12">
        <v>23.25</v>
      </c>
      <c r="S4" s="12">
        <v>42.75</v>
      </c>
      <c r="T4" s="12">
        <v>25.75</v>
      </c>
      <c r="U4" s="12">
        <v>9.75</v>
      </c>
      <c r="V4" s="12">
        <v>21.75</v>
      </c>
      <c r="W4" s="12">
        <v>9.5</v>
      </c>
      <c r="X4" s="12">
        <v>9.5</v>
      </c>
      <c r="Y4" s="12">
        <v>18</v>
      </c>
      <c r="Z4" s="12">
        <v>26.5</v>
      </c>
      <c r="AA4" s="12">
        <v>286</v>
      </c>
      <c r="AB4" s="12">
        <v>172.25</v>
      </c>
      <c r="AC4" s="12">
        <v>587.75</v>
      </c>
      <c r="AD4" s="12">
        <v>251</v>
      </c>
      <c r="AE4" s="12">
        <v>97.25</v>
      </c>
      <c r="AF4" s="12">
        <v>102.25</v>
      </c>
      <c r="AG4" s="12">
        <v>31</v>
      </c>
      <c r="AH4" s="12">
        <v>64</v>
      </c>
      <c r="AI4" s="12">
        <v>45</v>
      </c>
      <c r="AJ4" s="12">
        <v>16.5</v>
      </c>
      <c r="AK4" s="12">
        <v>7.5</v>
      </c>
      <c r="AL4" s="12">
        <v>23.25</v>
      </c>
      <c r="AM4" s="12">
        <v>2.75</v>
      </c>
      <c r="AN4" s="12">
        <v>35.5</v>
      </c>
      <c r="AO4" s="12">
        <v>17</v>
      </c>
      <c r="AP4" s="12">
        <v>14.25</v>
      </c>
      <c r="AQ4" s="12">
        <v>60</v>
      </c>
      <c r="AR4" s="12">
        <v>18.25</v>
      </c>
      <c r="AS4" s="13">
        <v>3408.5</v>
      </c>
      <c r="AT4" s="14"/>
      <c r="AV4" s="9" t="s">
        <v>40</v>
      </c>
      <c r="AW4" s="12">
        <f>SUM(AA28:AJ37, AA42:AJ45, AO28:AR37, AO42:AR45)</f>
        <v>59847.25</v>
      </c>
      <c r="AY4" s="9" t="s">
        <v>41</v>
      </c>
      <c r="AZ4" s="15">
        <f>SUM(AX13:BB18)</f>
        <v>63923</v>
      </c>
      <c r="BA4" s="16">
        <f>AZ4/BD$19</f>
        <v>0.3523884470305142</v>
      </c>
    </row>
    <row r="5" spans="1:56">
      <c r="A5" s="1" t="s">
        <v>4</v>
      </c>
      <c r="B5" s="12">
        <v>88</v>
      </c>
      <c r="C5" s="12">
        <v>71.5</v>
      </c>
      <c r="D5" s="12">
        <v>8.5</v>
      </c>
      <c r="E5" s="12">
        <v>45</v>
      </c>
      <c r="F5" s="12">
        <v>336</v>
      </c>
      <c r="G5" s="12">
        <v>80.5</v>
      </c>
      <c r="H5" s="12">
        <v>61.75</v>
      </c>
      <c r="I5" s="12">
        <v>49</v>
      </c>
      <c r="J5" s="12">
        <v>95.5</v>
      </c>
      <c r="K5" s="12">
        <v>18</v>
      </c>
      <c r="L5" s="12">
        <v>42.5</v>
      </c>
      <c r="M5" s="12">
        <v>67.75</v>
      </c>
      <c r="N5" s="12">
        <v>17.25</v>
      </c>
      <c r="O5" s="12">
        <v>16</v>
      </c>
      <c r="P5" s="12">
        <v>15.75</v>
      </c>
      <c r="Q5" s="12">
        <v>6.25</v>
      </c>
      <c r="R5" s="12">
        <v>10.75</v>
      </c>
      <c r="S5" s="12">
        <v>26.75</v>
      </c>
      <c r="T5" s="12">
        <v>9</v>
      </c>
      <c r="U5" s="12">
        <v>14.75</v>
      </c>
      <c r="V5" s="12">
        <v>14.75</v>
      </c>
      <c r="W5" s="12">
        <v>5.75</v>
      </c>
      <c r="X5" s="12">
        <v>3.5</v>
      </c>
      <c r="Y5" s="12">
        <v>23</v>
      </c>
      <c r="Z5" s="12">
        <v>11</v>
      </c>
      <c r="AA5" s="12">
        <v>174.75</v>
      </c>
      <c r="AB5" s="12">
        <v>115.5</v>
      </c>
      <c r="AC5" s="12">
        <v>328.75</v>
      </c>
      <c r="AD5" s="12">
        <v>180</v>
      </c>
      <c r="AE5" s="12">
        <v>61.25</v>
      </c>
      <c r="AF5" s="12">
        <v>47.75</v>
      </c>
      <c r="AG5" s="12">
        <v>13</v>
      </c>
      <c r="AH5" s="12">
        <v>16.5</v>
      </c>
      <c r="AI5" s="12">
        <v>14.75</v>
      </c>
      <c r="AJ5" s="12">
        <v>2.5</v>
      </c>
      <c r="AK5" s="12">
        <v>4</v>
      </c>
      <c r="AL5" s="12">
        <v>9.5</v>
      </c>
      <c r="AM5" s="12">
        <v>1.75</v>
      </c>
      <c r="AN5" s="12">
        <v>7.5</v>
      </c>
      <c r="AO5" s="12">
        <v>3</v>
      </c>
      <c r="AP5" s="12">
        <v>2.25</v>
      </c>
      <c r="AQ5" s="12">
        <v>39.25</v>
      </c>
      <c r="AR5" s="12">
        <v>11.75</v>
      </c>
      <c r="AS5" s="13">
        <v>2172.25</v>
      </c>
      <c r="AT5" s="14"/>
      <c r="AV5" s="9" t="s">
        <v>42</v>
      </c>
      <c r="AW5" s="12">
        <f>SUM(AA3:AJ27,B28:Z37,AA38:AJ41,AK28:AN37, B42:Z45, AK42:AN45, AO3:AR27, AO38:AR41)</f>
        <v>83306.25</v>
      </c>
    </row>
    <row r="6" spans="1:56">
      <c r="A6" s="1" t="s">
        <v>5</v>
      </c>
      <c r="B6" s="12">
        <v>51</v>
      </c>
      <c r="C6" s="12">
        <v>52.25</v>
      </c>
      <c r="D6" s="12">
        <v>55</v>
      </c>
      <c r="E6" s="12">
        <v>8.75</v>
      </c>
      <c r="F6" s="12">
        <v>105.75</v>
      </c>
      <c r="G6" s="12">
        <v>54</v>
      </c>
      <c r="H6" s="12">
        <v>58.5</v>
      </c>
      <c r="I6" s="12">
        <v>45</v>
      </c>
      <c r="J6" s="12">
        <v>86.5</v>
      </c>
      <c r="K6" s="12">
        <v>22</v>
      </c>
      <c r="L6" s="12">
        <v>60</v>
      </c>
      <c r="M6" s="12">
        <v>70.25</v>
      </c>
      <c r="N6" s="12">
        <v>16</v>
      </c>
      <c r="O6" s="12">
        <v>22.5</v>
      </c>
      <c r="P6" s="12">
        <v>15.5</v>
      </c>
      <c r="Q6" s="12">
        <v>9.5</v>
      </c>
      <c r="R6" s="12">
        <v>9.5</v>
      </c>
      <c r="S6" s="12">
        <v>24</v>
      </c>
      <c r="T6" s="12">
        <v>12.5</v>
      </c>
      <c r="U6" s="12">
        <v>18.5</v>
      </c>
      <c r="V6" s="12">
        <v>14.25</v>
      </c>
      <c r="W6" s="12">
        <v>7.5</v>
      </c>
      <c r="X6" s="12">
        <v>6</v>
      </c>
      <c r="Y6" s="12">
        <v>12.5</v>
      </c>
      <c r="Z6" s="12">
        <v>10.5</v>
      </c>
      <c r="AA6" s="12">
        <v>234.75</v>
      </c>
      <c r="AB6" s="12">
        <v>156.25</v>
      </c>
      <c r="AC6" s="12">
        <v>372.25</v>
      </c>
      <c r="AD6" s="12">
        <v>286.5</v>
      </c>
      <c r="AE6" s="12">
        <v>147.5</v>
      </c>
      <c r="AF6" s="12">
        <v>85.5</v>
      </c>
      <c r="AG6" s="12">
        <v>28.25</v>
      </c>
      <c r="AH6" s="12">
        <v>16.75</v>
      </c>
      <c r="AI6" s="12">
        <v>19</v>
      </c>
      <c r="AJ6" s="12">
        <v>4.25</v>
      </c>
      <c r="AK6" s="12">
        <v>4</v>
      </c>
      <c r="AL6" s="12">
        <v>12.75</v>
      </c>
      <c r="AM6" s="12">
        <v>3</v>
      </c>
      <c r="AN6" s="12">
        <v>13.75</v>
      </c>
      <c r="AO6" s="12">
        <v>4</v>
      </c>
      <c r="AP6" s="12">
        <v>3.75</v>
      </c>
      <c r="AQ6" s="12">
        <v>52.5</v>
      </c>
      <c r="AR6" s="12">
        <v>12.75</v>
      </c>
      <c r="AS6" s="13">
        <v>2305.25</v>
      </c>
      <c r="AT6" s="14"/>
      <c r="AW6" s="12"/>
    </row>
    <row r="7" spans="1:56">
      <c r="A7" s="1" t="s">
        <v>6</v>
      </c>
      <c r="B7" s="12">
        <v>188.5</v>
      </c>
      <c r="C7" s="12">
        <v>353.5</v>
      </c>
      <c r="D7" s="12">
        <v>343.5</v>
      </c>
      <c r="E7" s="12">
        <v>117</v>
      </c>
      <c r="F7" s="12">
        <v>18</v>
      </c>
      <c r="G7" s="12">
        <v>210.75</v>
      </c>
      <c r="H7" s="12">
        <v>243.5</v>
      </c>
      <c r="I7" s="12">
        <v>197.5</v>
      </c>
      <c r="J7" s="12">
        <v>240</v>
      </c>
      <c r="K7" s="12">
        <v>95</v>
      </c>
      <c r="L7" s="12">
        <v>142.5</v>
      </c>
      <c r="M7" s="12">
        <v>167.25</v>
      </c>
      <c r="N7" s="12">
        <v>71.5</v>
      </c>
      <c r="O7" s="12">
        <v>81.25</v>
      </c>
      <c r="P7" s="12">
        <v>65.25</v>
      </c>
      <c r="Q7" s="12">
        <v>35</v>
      </c>
      <c r="R7" s="12">
        <v>54</v>
      </c>
      <c r="S7" s="12">
        <v>168.75</v>
      </c>
      <c r="T7" s="12">
        <v>51.75</v>
      </c>
      <c r="U7" s="12">
        <v>50.25</v>
      </c>
      <c r="V7" s="12">
        <v>79.5</v>
      </c>
      <c r="W7" s="12">
        <v>46.25</v>
      </c>
      <c r="X7" s="12">
        <v>34</v>
      </c>
      <c r="Y7" s="12">
        <v>39.5</v>
      </c>
      <c r="Z7" s="12">
        <v>54.75</v>
      </c>
      <c r="AA7" s="12">
        <v>543.75</v>
      </c>
      <c r="AB7" s="12">
        <v>331.75</v>
      </c>
      <c r="AC7" s="12">
        <v>1095.5</v>
      </c>
      <c r="AD7" s="12">
        <v>529.75</v>
      </c>
      <c r="AE7" s="12">
        <v>312.5</v>
      </c>
      <c r="AF7" s="12">
        <v>217.5</v>
      </c>
      <c r="AG7" s="12">
        <v>82.75</v>
      </c>
      <c r="AH7" s="12">
        <v>54.75</v>
      </c>
      <c r="AI7" s="12">
        <v>76.5</v>
      </c>
      <c r="AJ7" s="12">
        <v>13.25</v>
      </c>
      <c r="AK7" s="12">
        <v>22.75</v>
      </c>
      <c r="AL7" s="12">
        <v>88</v>
      </c>
      <c r="AM7" s="12">
        <v>12.5</v>
      </c>
      <c r="AN7" s="12">
        <v>45</v>
      </c>
      <c r="AO7" s="12">
        <v>10.25</v>
      </c>
      <c r="AP7" s="12">
        <v>15.25</v>
      </c>
      <c r="AQ7" s="12">
        <v>160</v>
      </c>
      <c r="AR7" s="12">
        <v>84</v>
      </c>
      <c r="AS7" s="13">
        <v>6844.5</v>
      </c>
      <c r="AT7" s="14"/>
      <c r="AW7" s="12"/>
    </row>
    <row r="8" spans="1:56">
      <c r="A8" s="1" t="s">
        <v>7</v>
      </c>
      <c r="B8" s="12">
        <v>88</v>
      </c>
      <c r="C8" s="12">
        <v>118.25</v>
      </c>
      <c r="D8" s="12">
        <v>83.75</v>
      </c>
      <c r="E8" s="12">
        <v>55.5</v>
      </c>
      <c r="F8" s="12">
        <v>170.5</v>
      </c>
      <c r="G8" s="12">
        <v>7</v>
      </c>
      <c r="H8" s="12">
        <v>105.5</v>
      </c>
      <c r="I8" s="12">
        <v>91.5</v>
      </c>
      <c r="J8" s="12">
        <v>113.75</v>
      </c>
      <c r="K8" s="12">
        <v>29.5</v>
      </c>
      <c r="L8" s="12">
        <v>101.75</v>
      </c>
      <c r="M8" s="12">
        <v>93.75</v>
      </c>
      <c r="N8" s="12">
        <v>31.75</v>
      </c>
      <c r="O8" s="12">
        <v>43.5</v>
      </c>
      <c r="P8" s="12">
        <v>29.75</v>
      </c>
      <c r="Q8" s="12">
        <v>13</v>
      </c>
      <c r="R8" s="12">
        <v>15</v>
      </c>
      <c r="S8" s="12">
        <v>27.5</v>
      </c>
      <c r="T8" s="12">
        <v>11.75</v>
      </c>
      <c r="U8" s="12">
        <v>7</v>
      </c>
      <c r="V8" s="12">
        <v>19</v>
      </c>
      <c r="W8" s="12">
        <v>8.75</v>
      </c>
      <c r="X8" s="12">
        <v>7</v>
      </c>
      <c r="Y8" s="12">
        <v>16</v>
      </c>
      <c r="Z8" s="12">
        <v>47.75</v>
      </c>
      <c r="AA8" s="12">
        <v>165</v>
      </c>
      <c r="AB8" s="12">
        <v>131.25</v>
      </c>
      <c r="AC8" s="12">
        <v>310</v>
      </c>
      <c r="AD8" s="12">
        <v>243.25</v>
      </c>
      <c r="AE8" s="12">
        <v>212.25</v>
      </c>
      <c r="AF8" s="12">
        <v>98.75</v>
      </c>
      <c r="AG8" s="12">
        <v>21.5</v>
      </c>
      <c r="AH8" s="12">
        <v>18.25</v>
      </c>
      <c r="AI8" s="12">
        <v>19.25</v>
      </c>
      <c r="AJ8" s="12">
        <v>5.5</v>
      </c>
      <c r="AK8" s="12">
        <v>9.75</v>
      </c>
      <c r="AL8" s="12">
        <v>20.5</v>
      </c>
      <c r="AM8" s="12">
        <v>0.5</v>
      </c>
      <c r="AN8" s="12">
        <v>24.75</v>
      </c>
      <c r="AO8" s="12">
        <v>1.75</v>
      </c>
      <c r="AP8" s="12">
        <v>3.25</v>
      </c>
      <c r="AQ8" s="12">
        <v>38.75</v>
      </c>
      <c r="AR8" s="12">
        <v>10.25</v>
      </c>
      <c r="AS8" s="13">
        <v>2671</v>
      </c>
      <c r="AT8" s="14"/>
      <c r="AW8" s="15"/>
    </row>
    <row r="9" spans="1:56">
      <c r="A9" s="1" t="s">
        <v>8</v>
      </c>
      <c r="B9" s="12">
        <v>78.5</v>
      </c>
      <c r="C9" s="12">
        <v>107.25</v>
      </c>
      <c r="D9" s="12">
        <v>63.75</v>
      </c>
      <c r="E9" s="12">
        <v>52.75</v>
      </c>
      <c r="F9" s="12">
        <v>218.5</v>
      </c>
      <c r="G9" s="12">
        <v>114.75</v>
      </c>
      <c r="H9" s="12">
        <v>9</v>
      </c>
      <c r="I9" s="12">
        <v>64.5</v>
      </c>
      <c r="J9" s="12">
        <v>97.75</v>
      </c>
      <c r="K9" s="12">
        <v>27</v>
      </c>
      <c r="L9" s="12">
        <v>114</v>
      </c>
      <c r="M9" s="12">
        <v>148</v>
      </c>
      <c r="N9" s="12">
        <v>45.75</v>
      </c>
      <c r="O9" s="12">
        <v>65.75</v>
      </c>
      <c r="P9" s="12">
        <v>44</v>
      </c>
      <c r="Q9" s="12">
        <v>26</v>
      </c>
      <c r="R9" s="12">
        <v>23.75</v>
      </c>
      <c r="S9" s="12">
        <v>43</v>
      </c>
      <c r="T9" s="12">
        <v>49.75</v>
      </c>
      <c r="U9" s="12">
        <v>34.5</v>
      </c>
      <c r="V9" s="12">
        <v>38.5</v>
      </c>
      <c r="W9" s="12">
        <v>19</v>
      </c>
      <c r="X9" s="12">
        <v>19.5</v>
      </c>
      <c r="Y9" s="12">
        <v>31.5</v>
      </c>
      <c r="Z9" s="12">
        <v>57.75</v>
      </c>
      <c r="AA9" s="12">
        <v>363.25</v>
      </c>
      <c r="AB9" s="12">
        <v>258</v>
      </c>
      <c r="AC9" s="12">
        <v>625.25</v>
      </c>
      <c r="AD9" s="12">
        <v>438.5</v>
      </c>
      <c r="AE9" s="12">
        <v>369.5</v>
      </c>
      <c r="AF9" s="12">
        <v>151</v>
      </c>
      <c r="AG9" s="12">
        <v>38</v>
      </c>
      <c r="AH9" s="12">
        <v>37.5</v>
      </c>
      <c r="AI9" s="12">
        <v>27.5</v>
      </c>
      <c r="AJ9" s="12">
        <v>6.75</v>
      </c>
      <c r="AK9" s="12">
        <v>10</v>
      </c>
      <c r="AL9" s="12">
        <v>24</v>
      </c>
      <c r="AM9" s="12">
        <v>10</v>
      </c>
      <c r="AN9" s="12">
        <v>58.75</v>
      </c>
      <c r="AO9" s="12">
        <v>7.25</v>
      </c>
      <c r="AP9" s="12">
        <v>13</v>
      </c>
      <c r="AQ9" s="12">
        <v>65.75</v>
      </c>
      <c r="AR9" s="12">
        <v>17.75</v>
      </c>
      <c r="AS9" s="13">
        <v>4116.25</v>
      </c>
      <c r="AT9" s="14"/>
      <c r="AW9" s="15"/>
    </row>
    <row r="10" spans="1:56">
      <c r="A10" s="1">
        <v>19</v>
      </c>
      <c r="B10" s="12">
        <v>38.25</v>
      </c>
      <c r="C10" s="12">
        <v>74</v>
      </c>
      <c r="D10" s="12">
        <v>50.5</v>
      </c>
      <c r="E10" s="12">
        <v>46.75</v>
      </c>
      <c r="F10" s="12">
        <v>167.75</v>
      </c>
      <c r="G10" s="12">
        <v>88.75</v>
      </c>
      <c r="H10" s="12">
        <v>68.5</v>
      </c>
      <c r="I10" s="12">
        <v>7.5</v>
      </c>
      <c r="J10" s="12">
        <v>15.5</v>
      </c>
      <c r="K10" s="12">
        <v>13.5</v>
      </c>
      <c r="L10" s="12">
        <v>64.75</v>
      </c>
      <c r="M10" s="12">
        <v>74.25</v>
      </c>
      <c r="N10" s="12">
        <v>48</v>
      </c>
      <c r="O10" s="12">
        <v>59.25</v>
      </c>
      <c r="P10" s="12">
        <v>43.25</v>
      </c>
      <c r="Q10" s="12">
        <v>22.5</v>
      </c>
      <c r="R10" s="12">
        <v>31.5</v>
      </c>
      <c r="S10" s="12">
        <v>39</v>
      </c>
      <c r="T10" s="12">
        <v>33.5</v>
      </c>
      <c r="U10" s="12">
        <v>37.25</v>
      </c>
      <c r="V10" s="12">
        <v>43.75</v>
      </c>
      <c r="W10" s="12">
        <v>11.5</v>
      </c>
      <c r="X10" s="12">
        <v>17.25</v>
      </c>
      <c r="Y10" s="12">
        <v>48.25</v>
      </c>
      <c r="Z10" s="12">
        <v>31.75</v>
      </c>
      <c r="AA10" s="12">
        <v>161.75</v>
      </c>
      <c r="AB10" s="12">
        <v>137</v>
      </c>
      <c r="AC10" s="12">
        <v>374</v>
      </c>
      <c r="AD10" s="12">
        <v>221</v>
      </c>
      <c r="AE10" s="12">
        <v>154.25</v>
      </c>
      <c r="AF10" s="12">
        <v>87</v>
      </c>
      <c r="AG10" s="12">
        <v>20.25</v>
      </c>
      <c r="AH10" s="12">
        <v>23.25</v>
      </c>
      <c r="AI10" s="12">
        <v>18.25</v>
      </c>
      <c r="AJ10" s="12">
        <v>6</v>
      </c>
      <c r="AK10" s="12">
        <v>10.5</v>
      </c>
      <c r="AL10" s="12">
        <v>26.75</v>
      </c>
      <c r="AM10" s="12">
        <v>4.5</v>
      </c>
      <c r="AN10" s="12">
        <v>37.25</v>
      </c>
      <c r="AO10" s="12">
        <v>3.25</v>
      </c>
      <c r="AP10" s="12">
        <v>6.75</v>
      </c>
      <c r="AQ10" s="12">
        <v>28.75</v>
      </c>
      <c r="AR10" s="12">
        <v>11.5</v>
      </c>
      <c r="AS10" s="13">
        <v>2508.75</v>
      </c>
      <c r="AT10" s="14"/>
      <c r="AV10" s="17"/>
      <c r="AW10" s="15"/>
      <c r="BC10" s="11"/>
    </row>
    <row r="11" spans="1:56">
      <c r="A11" s="1">
        <v>12</v>
      </c>
      <c r="B11" s="12">
        <v>58.5</v>
      </c>
      <c r="C11" s="12">
        <v>107.75</v>
      </c>
      <c r="D11" s="12">
        <v>89.5</v>
      </c>
      <c r="E11" s="12">
        <v>82.25</v>
      </c>
      <c r="F11" s="12">
        <v>210.5</v>
      </c>
      <c r="G11" s="12">
        <v>112.25</v>
      </c>
      <c r="H11" s="12">
        <v>82.5</v>
      </c>
      <c r="I11" s="12">
        <v>17.25</v>
      </c>
      <c r="J11" s="12">
        <v>7</v>
      </c>
      <c r="K11" s="12">
        <v>18.5</v>
      </c>
      <c r="L11" s="12">
        <v>94.75</v>
      </c>
      <c r="M11" s="12">
        <v>136.75</v>
      </c>
      <c r="N11" s="12">
        <v>80.75</v>
      </c>
      <c r="O11" s="12">
        <v>103.25</v>
      </c>
      <c r="P11" s="12">
        <v>69.75</v>
      </c>
      <c r="Q11" s="12">
        <v>33</v>
      </c>
      <c r="R11" s="12">
        <v>52.25</v>
      </c>
      <c r="S11" s="12">
        <v>88.25</v>
      </c>
      <c r="T11" s="12">
        <v>56.75</v>
      </c>
      <c r="U11" s="12">
        <v>47</v>
      </c>
      <c r="V11" s="12">
        <v>65</v>
      </c>
      <c r="W11" s="12">
        <v>19.5</v>
      </c>
      <c r="X11" s="12">
        <v>30</v>
      </c>
      <c r="Y11" s="12">
        <v>52.75</v>
      </c>
      <c r="Z11" s="12">
        <v>58.25</v>
      </c>
      <c r="AA11" s="12">
        <v>256.25</v>
      </c>
      <c r="AB11" s="12">
        <v>219.75</v>
      </c>
      <c r="AC11" s="12">
        <v>557</v>
      </c>
      <c r="AD11" s="12">
        <v>275.5</v>
      </c>
      <c r="AE11" s="12">
        <v>116</v>
      </c>
      <c r="AF11" s="12">
        <v>86</v>
      </c>
      <c r="AG11" s="12">
        <v>44</v>
      </c>
      <c r="AH11" s="12">
        <v>50.75</v>
      </c>
      <c r="AI11" s="12">
        <v>42.25</v>
      </c>
      <c r="AJ11" s="12">
        <v>21.5</v>
      </c>
      <c r="AK11" s="12">
        <v>7.5</v>
      </c>
      <c r="AL11" s="12">
        <v>31</v>
      </c>
      <c r="AM11" s="12">
        <v>8.5</v>
      </c>
      <c r="AN11" s="12">
        <v>64.75</v>
      </c>
      <c r="AO11" s="12">
        <v>9.75</v>
      </c>
      <c r="AP11" s="12">
        <v>11.75</v>
      </c>
      <c r="AQ11" s="12">
        <v>64.75</v>
      </c>
      <c r="AR11" s="12">
        <v>21.75</v>
      </c>
      <c r="AS11" s="13">
        <v>3662.75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9" t="s">
        <v>37</v>
      </c>
    </row>
    <row r="12" spans="1:56">
      <c r="A12" s="1" t="s">
        <v>9</v>
      </c>
      <c r="B12" s="12">
        <v>14</v>
      </c>
      <c r="C12" s="12">
        <v>31.25</v>
      </c>
      <c r="D12" s="12">
        <v>15.5</v>
      </c>
      <c r="E12" s="12">
        <v>22</v>
      </c>
      <c r="F12" s="12">
        <v>95.25</v>
      </c>
      <c r="G12" s="12">
        <v>37</v>
      </c>
      <c r="H12" s="12">
        <v>25.75</v>
      </c>
      <c r="I12" s="12">
        <v>17.5</v>
      </c>
      <c r="J12" s="12">
        <v>15</v>
      </c>
      <c r="K12" s="12">
        <v>5.5</v>
      </c>
      <c r="L12" s="12">
        <v>63.75</v>
      </c>
      <c r="M12" s="12">
        <v>110</v>
      </c>
      <c r="N12" s="12">
        <v>114.75</v>
      </c>
      <c r="O12" s="12">
        <v>119.75</v>
      </c>
      <c r="P12" s="12">
        <v>51.75</v>
      </c>
      <c r="Q12" s="12">
        <v>30.5</v>
      </c>
      <c r="R12" s="12">
        <v>43</v>
      </c>
      <c r="S12" s="12">
        <v>71.75</v>
      </c>
      <c r="T12" s="12">
        <v>10.25</v>
      </c>
      <c r="U12" s="12">
        <v>6.5</v>
      </c>
      <c r="V12" s="12">
        <v>9</v>
      </c>
      <c r="W12" s="12">
        <v>4.5</v>
      </c>
      <c r="X12" s="12">
        <v>6.25</v>
      </c>
      <c r="Y12" s="12">
        <v>16</v>
      </c>
      <c r="Z12" s="12">
        <v>23.5</v>
      </c>
      <c r="AA12" s="12">
        <v>220.5</v>
      </c>
      <c r="AB12" s="12">
        <v>187.5</v>
      </c>
      <c r="AC12" s="12">
        <v>530.25</v>
      </c>
      <c r="AD12" s="12">
        <v>238.5</v>
      </c>
      <c r="AE12" s="12">
        <v>145</v>
      </c>
      <c r="AF12" s="12">
        <v>81.75</v>
      </c>
      <c r="AG12" s="12">
        <v>23.5</v>
      </c>
      <c r="AH12" s="12">
        <v>28.25</v>
      </c>
      <c r="AI12" s="12">
        <v>22.5</v>
      </c>
      <c r="AJ12" s="12">
        <v>7.5</v>
      </c>
      <c r="AK12" s="12">
        <v>49.5</v>
      </c>
      <c r="AL12" s="12">
        <v>72.5</v>
      </c>
      <c r="AM12" s="12">
        <v>4</v>
      </c>
      <c r="AN12" s="12">
        <v>11.25</v>
      </c>
      <c r="AO12" s="12">
        <v>6.25</v>
      </c>
      <c r="AP12" s="12">
        <v>7.5</v>
      </c>
      <c r="AQ12" s="12">
        <v>22.75</v>
      </c>
      <c r="AR12" s="12">
        <v>18.25</v>
      </c>
      <c r="AS12" s="13">
        <v>2637.25</v>
      </c>
      <c r="AT12" s="14"/>
      <c r="AV12" s="17" t="s">
        <v>43</v>
      </c>
      <c r="AW12" s="15">
        <f>SUM(AA28:AD31)</f>
        <v>2777</v>
      </c>
      <c r="AX12" s="15">
        <f>SUM(Z28:Z31,H28:K31)</f>
        <v>7182.25</v>
      </c>
      <c r="AY12" s="15">
        <f>SUM(AE28:AJ31)</f>
        <v>17745.75</v>
      </c>
      <c r="AZ12" s="15">
        <f>SUM(B28:G31)</f>
        <v>7261.5</v>
      </c>
      <c r="BA12" s="15">
        <f>SUM(AM28:AN31,T28:Y31)</f>
        <v>7826.25</v>
      </c>
      <c r="BB12" s="15">
        <f>SUM(AK28:AL31,L28:S31)</f>
        <v>10174</v>
      </c>
      <c r="BC12" s="14">
        <f>SUM(AO28:AR31)</f>
        <v>5599.25</v>
      </c>
      <c r="BD12" s="9">
        <f t="shared" ref="BD12:BD19" si="0">SUM(AW12:BC12)</f>
        <v>58566</v>
      </c>
    </row>
    <row r="13" spans="1:56">
      <c r="A13" s="1" t="s">
        <v>10</v>
      </c>
      <c r="B13" s="12">
        <v>73.5</v>
      </c>
      <c r="C13" s="12">
        <v>104.25</v>
      </c>
      <c r="D13" s="12">
        <v>51.75</v>
      </c>
      <c r="E13" s="12">
        <v>51.5</v>
      </c>
      <c r="F13" s="12">
        <v>156.25</v>
      </c>
      <c r="G13" s="12">
        <v>96.75</v>
      </c>
      <c r="H13" s="12">
        <v>116</v>
      </c>
      <c r="I13" s="12">
        <v>68.25</v>
      </c>
      <c r="J13" s="12">
        <v>108</v>
      </c>
      <c r="K13" s="12">
        <v>55.75</v>
      </c>
      <c r="L13" s="12">
        <v>9.75</v>
      </c>
      <c r="M13" s="12">
        <v>165</v>
      </c>
      <c r="N13" s="12">
        <v>149.25</v>
      </c>
      <c r="O13" s="12">
        <v>250.5</v>
      </c>
      <c r="P13" s="12">
        <v>142.25</v>
      </c>
      <c r="Q13" s="12">
        <v>63</v>
      </c>
      <c r="R13" s="12">
        <v>40.75</v>
      </c>
      <c r="S13" s="12">
        <v>79.5</v>
      </c>
      <c r="T13" s="12">
        <v>36.5</v>
      </c>
      <c r="U13" s="12">
        <v>14.5</v>
      </c>
      <c r="V13" s="12">
        <v>31.75</v>
      </c>
      <c r="W13" s="12">
        <v>14.75</v>
      </c>
      <c r="X13" s="12">
        <v>20.75</v>
      </c>
      <c r="Y13" s="12">
        <v>28.5</v>
      </c>
      <c r="Z13" s="12">
        <v>91.5</v>
      </c>
      <c r="AA13" s="12">
        <v>280.5</v>
      </c>
      <c r="AB13" s="12">
        <v>210</v>
      </c>
      <c r="AC13" s="12">
        <v>570.75</v>
      </c>
      <c r="AD13" s="12">
        <v>355.25</v>
      </c>
      <c r="AE13" s="12">
        <v>186.75</v>
      </c>
      <c r="AF13" s="12">
        <v>137.5</v>
      </c>
      <c r="AG13" s="12">
        <v>32.25</v>
      </c>
      <c r="AH13" s="12">
        <v>57.25</v>
      </c>
      <c r="AI13" s="12">
        <v>47.5</v>
      </c>
      <c r="AJ13" s="12">
        <v>11.75</v>
      </c>
      <c r="AK13" s="12">
        <v>42</v>
      </c>
      <c r="AL13" s="12">
        <v>82.75</v>
      </c>
      <c r="AM13" s="12">
        <v>6.75</v>
      </c>
      <c r="AN13" s="12">
        <v>54</v>
      </c>
      <c r="AO13" s="12">
        <v>8.25</v>
      </c>
      <c r="AP13" s="12">
        <v>11.5</v>
      </c>
      <c r="AQ13" s="12">
        <v>36.75</v>
      </c>
      <c r="AR13" s="12">
        <v>17.25</v>
      </c>
      <c r="AS13" s="13">
        <v>4169</v>
      </c>
      <c r="AT13" s="14"/>
      <c r="AV13" s="17" t="s">
        <v>44</v>
      </c>
      <c r="AW13" s="15">
        <f>SUM(AA27:AD27,AA9:AD12)</f>
        <v>6834.25</v>
      </c>
      <c r="AX13" s="15">
        <f>SUM(Z27,Z9:Z12,H9:K12,H27:K27)</f>
        <v>831.75</v>
      </c>
      <c r="AY13" s="15">
        <f>SUM(AE9:AJ12,AE27:AJ27)</f>
        <v>1999</v>
      </c>
      <c r="AZ13" s="15">
        <f>SUM(B9:G12,B27:G27)</f>
        <v>2146.75</v>
      </c>
      <c r="BA13" s="15">
        <f>SUM(T9:Y12,AM9:AN12,T27:Y27,AM27:AN27)</f>
        <v>995.5</v>
      </c>
      <c r="BB13" s="15">
        <f>SUM(L9:S12,AK9:AL12,L27:S27,AK27:AL27)</f>
        <v>2709.75</v>
      </c>
      <c r="BC13" s="14">
        <f>SUM(AO9:AR12,AO27:AR27)</f>
        <v>377</v>
      </c>
      <c r="BD13" s="9">
        <f t="shared" si="0"/>
        <v>15894</v>
      </c>
    </row>
    <row r="14" spans="1:56">
      <c r="A14" s="1" t="s">
        <v>11</v>
      </c>
      <c r="B14" s="12">
        <v>77</v>
      </c>
      <c r="C14" s="12">
        <v>137</v>
      </c>
      <c r="D14" s="12">
        <v>73.75</v>
      </c>
      <c r="E14" s="12">
        <v>71</v>
      </c>
      <c r="F14" s="12">
        <v>196.75</v>
      </c>
      <c r="G14" s="12">
        <v>93.25</v>
      </c>
      <c r="H14" s="12">
        <v>157.75</v>
      </c>
      <c r="I14" s="12">
        <v>87.25</v>
      </c>
      <c r="J14" s="12">
        <v>148.5</v>
      </c>
      <c r="K14" s="12">
        <v>105</v>
      </c>
      <c r="L14" s="12">
        <v>153.25</v>
      </c>
      <c r="M14" s="12">
        <v>8</v>
      </c>
      <c r="N14" s="12">
        <v>134.5</v>
      </c>
      <c r="O14" s="12">
        <v>184.25</v>
      </c>
      <c r="P14" s="12">
        <v>143.5</v>
      </c>
      <c r="Q14" s="12">
        <v>89.75</v>
      </c>
      <c r="R14" s="12">
        <v>102.25</v>
      </c>
      <c r="S14" s="12">
        <v>269.75</v>
      </c>
      <c r="T14" s="12">
        <v>67.75</v>
      </c>
      <c r="U14" s="12">
        <v>91</v>
      </c>
      <c r="V14" s="12">
        <v>92.75</v>
      </c>
      <c r="W14" s="12">
        <v>57.75</v>
      </c>
      <c r="X14" s="12">
        <v>43</v>
      </c>
      <c r="Y14" s="12">
        <v>64.75</v>
      </c>
      <c r="Z14" s="12">
        <v>80</v>
      </c>
      <c r="AA14" s="12">
        <v>236.5</v>
      </c>
      <c r="AB14" s="12">
        <v>144</v>
      </c>
      <c r="AC14" s="12">
        <v>436.25</v>
      </c>
      <c r="AD14" s="12">
        <v>207.5</v>
      </c>
      <c r="AE14" s="12">
        <v>90.5</v>
      </c>
      <c r="AF14" s="12">
        <v>84</v>
      </c>
      <c r="AG14" s="12">
        <v>37.25</v>
      </c>
      <c r="AH14" s="12">
        <v>46.5</v>
      </c>
      <c r="AI14" s="12">
        <v>48.25</v>
      </c>
      <c r="AJ14" s="12">
        <v>6.25</v>
      </c>
      <c r="AK14" s="12">
        <v>89</v>
      </c>
      <c r="AL14" s="12">
        <v>499</v>
      </c>
      <c r="AM14" s="12">
        <v>33.25</v>
      </c>
      <c r="AN14" s="12">
        <v>119.5</v>
      </c>
      <c r="AO14" s="12">
        <v>15.5</v>
      </c>
      <c r="AP14" s="12">
        <v>21.75</v>
      </c>
      <c r="AQ14" s="12">
        <v>43.25</v>
      </c>
      <c r="AR14" s="12">
        <v>27.5</v>
      </c>
      <c r="AS14" s="13">
        <v>4915.25</v>
      </c>
      <c r="AT14" s="14"/>
      <c r="AV14" s="17" t="s">
        <v>45</v>
      </c>
      <c r="AW14" s="15">
        <f>SUM(AA32:AD37)</f>
        <v>17532.25</v>
      </c>
      <c r="AX14" s="15">
        <f>SUM(H32:K37,Z32:Z37)</f>
        <v>2151.75</v>
      </c>
      <c r="AY14" s="15">
        <f>SUM(AE32:AJ37)</f>
        <v>6445</v>
      </c>
      <c r="AZ14" s="15">
        <f>SUM(B32:G37)</f>
        <v>2256.25</v>
      </c>
      <c r="BA14" s="15">
        <f>SUM(T32:Y37,AM32:AN37)</f>
        <v>1285.25</v>
      </c>
      <c r="BB14" s="15">
        <f>SUM(L32:S37,AK32:AL37)</f>
        <v>1825.75</v>
      </c>
      <c r="BC14" s="14">
        <f>SUM(AO32:AR37)</f>
        <v>2082.75</v>
      </c>
      <c r="BD14" s="9">
        <f t="shared" si="0"/>
        <v>33579</v>
      </c>
    </row>
    <row r="15" spans="1:56">
      <c r="A15" s="1" t="s">
        <v>12</v>
      </c>
      <c r="B15" s="12">
        <v>27.75</v>
      </c>
      <c r="C15" s="12">
        <v>31.75</v>
      </c>
      <c r="D15" s="12">
        <v>21.5</v>
      </c>
      <c r="E15" s="12">
        <v>17.75</v>
      </c>
      <c r="F15" s="12">
        <v>77</v>
      </c>
      <c r="G15" s="12">
        <v>40</v>
      </c>
      <c r="H15" s="12">
        <v>49.75</v>
      </c>
      <c r="I15" s="12">
        <v>49.25</v>
      </c>
      <c r="J15" s="12">
        <v>86.5</v>
      </c>
      <c r="K15" s="12">
        <v>112.75</v>
      </c>
      <c r="L15" s="12">
        <v>167.5</v>
      </c>
      <c r="M15" s="12">
        <v>132.25</v>
      </c>
      <c r="N15" s="12">
        <v>8.75</v>
      </c>
      <c r="O15" s="12">
        <v>111.5</v>
      </c>
      <c r="P15" s="12">
        <v>95.5</v>
      </c>
      <c r="Q15" s="12">
        <v>40</v>
      </c>
      <c r="R15" s="12">
        <v>37.25</v>
      </c>
      <c r="S15" s="12">
        <v>57.75</v>
      </c>
      <c r="T15" s="12">
        <v>16.5</v>
      </c>
      <c r="U15" s="12">
        <v>7.25</v>
      </c>
      <c r="V15" s="12">
        <v>14.5</v>
      </c>
      <c r="W15" s="12">
        <v>3.25</v>
      </c>
      <c r="X15" s="12">
        <v>3.25</v>
      </c>
      <c r="Y15" s="12">
        <v>13.25</v>
      </c>
      <c r="Z15" s="12">
        <v>25</v>
      </c>
      <c r="AA15" s="12">
        <v>212</v>
      </c>
      <c r="AB15" s="12">
        <v>123.25</v>
      </c>
      <c r="AC15" s="12">
        <v>369.5</v>
      </c>
      <c r="AD15" s="12">
        <v>162.75</v>
      </c>
      <c r="AE15" s="12">
        <v>62</v>
      </c>
      <c r="AF15" s="12">
        <v>45.5</v>
      </c>
      <c r="AG15" s="12">
        <v>17</v>
      </c>
      <c r="AH15" s="12">
        <v>32.75</v>
      </c>
      <c r="AI15" s="12">
        <v>22</v>
      </c>
      <c r="AJ15" s="12">
        <v>7</v>
      </c>
      <c r="AK15" s="12">
        <v>31</v>
      </c>
      <c r="AL15" s="12">
        <v>48</v>
      </c>
      <c r="AM15" s="12">
        <v>1.75</v>
      </c>
      <c r="AN15" s="12">
        <v>20.25</v>
      </c>
      <c r="AO15" s="12">
        <v>4.5</v>
      </c>
      <c r="AP15" s="12">
        <v>8.5</v>
      </c>
      <c r="AQ15" s="12">
        <v>24.75</v>
      </c>
      <c r="AR15" s="12">
        <v>12.75</v>
      </c>
      <c r="AS15" s="13">
        <v>2452.75</v>
      </c>
      <c r="AT15" s="14"/>
      <c r="AV15" s="17" t="s">
        <v>46</v>
      </c>
      <c r="AW15" s="15">
        <f>SUM(AA3:AD8)</f>
        <v>7005.75</v>
      </c>
      <c r="AX15" s="15">
        <f>SUM(H3:K8,Z3:Z8)</f>
        <v>2250.5</v>
      </c>
      <c r="AY15" s="15">
        <f>SUM(AE3:AJ8)</f>
        <v>2219.5</v>
      </c>
      <c r="AZ15" s="15">
        <f>SUM(B3:G8)</f>
        <v>3863.5</v>
      </c>
      <c r="BA15" s="15">
        <f>SUM(T3:Y8,AM3:AN8)</f>
        <v>844.5</v>
      </c>
      <c r="BB15" s="15">
        <f>SUM(L3:S8,AK3:AL8)</f>
        <v>2449.75</v>
      </c>
      <c r="BC15" s="14">
        <f>SUM(AO3:AR8)</f>
        <v>607.25</v>
      </c>
      <c r="BD15" s="9">
        <f t="shared" si="0"/>
        <v>19240.75</v>
      </c>
    </row>
    <row r="16" spans="1:56">
      <c r="A16" s="1" t="s">
        <v>13</v>
      </c>
      <c r="B16" s="12">
        <v>28.5</v>
      </c>
      <c r="C16" s="12">
        <v>38.25</v>
      </c>
      <c r="D16" s="12">
        <v>12.5</v>
      </c>
      <c r="E16" s="12">
        <v>14.75</v>
      </c>
      <c r="F16" s="12">
        <v>88</v>
      </c>
      <c r="G16" s="12">
        <v>42</v>
      </c>
      <c r="H16" s="12">
        <v>77</v>
      </c>
      <c r="I16" s="12">
        <v>73.5</v>
      </c>
      <c r="J16" s="12">
        <v>103.75</v>
      </c>
      <c r="K16" s="12">
        <v>109.25</v>
      </c>
      <c r="L16" s="12">
        <v>248.5</v>
      </c>
      <c r="M16" s="12">
        <v>199</v>
      </c>
      <c r="N16" s="12">
        <v>105.75</v>
      </c>
      <c r="O16" s="12">
        <v>7.5</v>
      </c>
      <c r="P16" s="12">
        <v>131</v>
      </c>
      <c r="Q16" s="12">
        <v>88.25</v>
      </c>
      <c r="R16" s="12">
        <v>87</v>
      </c>
      <c r="S16" s="12">
        <v>145.75</v>
      </c>
      <c r="T16" s="12">
        <v>14.25</v>
      </c>
      <c r="U16" s="12">
        <v>9</v>
      </c>
      <c r="V16" s="12">
        <v>7.25</v>
      </c>
      <c r="W16" s="12">
        <v>5.25</v>
      </c>
      <c r="X16" s="12">
        <v>3.75</v>
      </c>
      <c r="Y16" s="12">
        <v>10.75</v>
      </c>
      <c r="Z16" s="12">
        <v>31.5</v>
      </c>
      <c r="AA16" s="12">
        <v>174.25</v>
      </c>
      <c r="AB16" s="12">
        <v>118</v>
      </c>
      <c r="AC16" s="12">
        <v>349.75</v>
      </c>
      <c r="AD16" s="12">
        <v>175.5</v>
      </c>
      <c r="AE16" s="12">
        <v>50.5</v>
      </c>
      <c r="AF16" s="12">
        <v>42.25</v>
      </c>
      <c r="AG16" s="12">
        <v>16.75</v>
      </c>
      <c r="AH16" s="12">
        <v>26.5</v>
      </c>
      <c r="AI16" s="12">
        <v>18.5</v>
      </c>
      <c r="AJ16" s="12">
        <v>11.75</v>
      </c>
      <c r="AK16" s="12">
        <v>49</v>
      </c>
      <c r="AL16" s="12">
        <v>149.5</v>
      </c>
      <c r="AM16" s="12">
        <v>4</v>
      </c>
      <c r="AN16" s="12">
        <v>29.25</v>
      </c>
      <c r="AO16" s="12">
        <v>4</v>
      </c>
      <c r="AP16" s="12">
        <v>10.25</v>
      </c>
      <c r="AQ16" s="12">
        <v>19.25</v>
      </c>
      <c r="AR16" s="12">
        <v>10.5</v>
      </c>
      <c r="AS16" s="13">
        <v>2941.5</v>
      </c>
      <c r="AT16" s="14"/>
      <c r="AV16" s="17" t="s">
        <v>47</v>
      </c>
      <c r="AW16" s="15">
        <f>SUM(AA21:AD26,AA40:AD41)</f>
        <v>7498</v>
      </c>
      <c r="AX16" s="15">
        <f>SUM(H21:K26,H40:K41,Z21:Z26,Z40:Z41)</f>
        <v>1054.5</v>
      </c>
      <c r="AY16" s="15">
        <f>SUM(AE21:AJ26,AE40:AJ41)</f>
        <v>1367.5</v>
      </c>
      <c r="AZ16" s="15">
        <f>SUM(B21:G26,B40:G41)</f>
        <v>884.25</v>
      </c>
      <c r="BA16" s="15">
        <f>SUM(T21:Y26,T40:Y41,AM21:AN26,AM40:AN41)</f>
        <v>3021</v>
      </c>
      <c r="BB16" s="15">
        <f>SUM(L21:S26,L40:S41,AK21:AL26,AK40:AL41)</f>
        <v>1305.25</v>
      </c>
      <c r="BC16" s="14">
        <f>SUM(AO21:AR26,AO40:AR41)</f>
        <v>737</v>
      </c>
      <c r="BD16" s="9">
        <f t="shared" si="0"/>
        <v>15867.5</v>
      </c>
    </row>
    <row r="17" spans="1:56">
      <c r="A17" s="1" t="s">
        <v>14</v>
      </c>
      <c r="B17" s="12">
        <v>20.25</v>
      </c>
      <c r="C17" s="12">
        <v>41</v>
      </c>
      <c r="D17" s="12">
        <v>14</v>
      </c>
      <c r="E17" s="12">
        <v>15.5</v>
      </c>
      <c r="F17" s="12">
        <v>62.75</v>
      </c>
      <c r="G17" s="12">
        <v>38</v>
      </c>
      <c r="H17" s="12">
        <v>50.25</v>
      </c>
      <c r="I17" s="12">
        <v>51.5</v>
      </c>
      <c r="J17" s="12">
        <v>71.25</v>
      </c>
      <c r="K17" s="12">
        <v>47.5</v>
      </c>
      <c r="L17" s="12">
        <v>161.25</v>
      </c>
      <c r="M17" s="12">
        <v>127.75</v>
      </c>
      <c r="N17" s="12">
        <v>98.75</v>
      </c>
      <c r="O17" s="12">
        <v>137.25</v>
      </c>
      <c r="P17" s="12">
        <v>7.5</v>
      </c>
      <c r="Q17" s="12">
        <v>84.75</v>
      </c>
      <c r="R17" s="12">
        <v>96.5</v>
      </c>
      <c r="S17" s="12">
        <v>154.25</v>
      </c>
      <c r="T17" s="12">
        <v>13.5</v>
      </c>
      <c r="U17" s="12">
        <v>5.25</v>
      </c>
      <c r="V17" s="12">
        <v>7.5</v>
      </c>
      <c r="W17" s="12">
        <v>4.5</v>
      </c>
      <c r="X17" s="12">
        <v>3.25</v>
      </c>
      <c r="Y17" s="12">
        <v>9.75</v>
      </c>
      <c r="Z17" s="12">
        <v>24.25</v>
      </c>
      <c r="AA17" s="12">
        <v>117.5</v>
      </c>
      <c r="AB17" s="12">
        <v>59.5</v>
      </c>
      <c r="AC17" s="12">
        <v>197.5</v>
      </c>
      <c r="AD17" s="12">
        <v>96.75</v>
      </c>
      <c r="AE17" s="12">
        <v>34.5</v>
      </c>
      <c r="AF17" s="12">
        <v>30.75</v>
      </c>
      <c r="AG17" s="12">
        <v>8.5</v>
      </c>
      <c r="AH17" s="12">
        <v>17.75</v>
      </c>
      <c r="AI17" s="12">
        <v>15</v>
      </c>
      <c r="AJ17" s="12">
        <v>4.5</v>
      </c>
      <c r="AK17" s="12">
        <v>17.5</v>
      </c>
      <c r="AL17" s="12">
        <v>42.25</v>
      </c>
      <c r="AM17" s="12">
        <v>2.75</v>
      </c>
      <c r="AN17" s="12">
        <v>22.25</v>
      </c>
      <c r="AO17" s="12">
        <v>4</v>
      </c>
      <c r="AP17" s="12">
        <v>7.5</v>
      </c>
      <c r="AQ17" s="12">
        <v>17</v>
      </c>
      <c r="AR17" s="12">
        <v>4.5</v>
      </c>
      <c r="AS17" s="13">
        <v>2048</v>
      </c>
      <c r="AT17" s="14"/>
      <c r="AV17" s="1" t="s">
        <v>48</v>
      </c>
      <c r="AW17" s="14">
        <f>SUM(AA13:AD20,AA38:AD39)</f>
        <v>9913.25</v>
      </c>
      <c r="AX17" s="14">
        <f>SUM(H13:K20,H38:K39,Z13:Z20,Z38:Z39)</f>
        <v>2818.5</v>
      </c>
      <c r="AY17" s="14">
        <f>SUM(AE13:AJ20,AE38:AJ39)</f>
        <v>1905</v>
      </c>
      <c r="AZ17" s="14">
        <f>SUM(B13:G20,B38:G39)</f>
        <v>2641.5</v>
      </c>
      <c r="BA17" s="14">
        <f>SUM(T13:Y20,T38:Y39,AM13:AN20,AM38:AN39)</f>
        <v>1292.5</v>
      </c>
      <c r="BB17" s="14">
        <f>SUM(L13:S20,L38:S39,AK13:AL20,AK38:AL39)</f>
        <v>9136.25</v>
      </c>
      <c r="BC17" s="14">
        <f>SUM(AO13:AR20,AO38:AR39)</f>
        <v>638.75</v>
      </c>
      <c r="BD17" s="9">
        <f t="shared" si="0"/>
        <v>28345.75</v>
      </c>
    </row>
    <row r="18" spans="1:56">
      <c r="A18" s="1" t="s">
        <v>15</v>
      </c>
      <c r="B18" s="12">
        <v>8.25</v>
      </c>
      <c r="C18" s="12">
        <v>17.25</v>
      </c>
      <c r="D18" s="12">
        <v>9</v>
      </c>
      <c r="E18" s="12">
        <v>11.75</v>
      </c>
      <c r="F18" s="12">
        <v>38.25</v>
      </c>
      <c r="G18" s="12">
        <v>14.5</v>
      </c>
      <c r="H18" s="12">
        <v>22.25</v>
      </c>
      <c r="I18" s="12">
        <v>19.5</v>
      </c>
      <c r="J18" s="12">
        <v>36.75</v>
      </c>
      <c r="K18" s="12">
        <v>29</v>
      </c>
      <c r="L18" s="12">
        <v>56.25</v>
      </c>
      <c r="M18" s="12">
        <v>77.25</v>
      </c>
      <c r="N18" s="12">
        <v>42.5</v>
      </c>
      <c r="O18" s="12">
        <v>99.25</v>
      </c>
      <c r="P18" s="12">
        <v>89.5</v>
      </c>
      <c r="Q18" s="12">
        <v>4.75</v>
      </c>
      <c r="R18" s="12">
        <v>49.25</v>
      </c>
      <c r="S18" s="12">
        <v>87.75</v>
      </c>
      <c r="T18" s="12">
        <v>9</v>
      </c>
      <c r="U18" s="12">
        <v>3</v>
      </c>
      <c r="V18" s="12">
        <v>5.5</v>
      </c>
      <c r="W18" s="12">
        <v>2.5</v>
      </c>
      <c r="X18" s="12">
        <v>2.75</v>
      </c>
      <c r="Y18" s="12">
        <v>4.75</v>
      </c>
      <c r="Z18" s="12">
        <v>8.25</v>
      </c>
      <c r="AA18" s="12">
        <v>84</v>
      </c>
      <c r="AB18" s="12">
        <v>46.5</v>
      </c>
      <c r="AC18" s="12">
        <v>135.5</v>
      </c>
      <c r="AD18" s="12">
        <v>51.75</v>
      </c>
      <c r="AE18" s="12">
        <v>23.5</v>
      </c>
      <c r="AF18" s="12">
        <v>33.75</v>
      </c>
      <c r="AG18" s="12">
        <v>9.5</v>
      </c>
      <c r="AH18" s="12">
        <v>20.25</v>
      </c>
      <c r="AI18" s="12">
        <v>11.25</v>
      </c>
      <c r="AJ18" s="12">
        <v>6.25</v>
      </c>
      <c r="AK18" s="12">
        <v>19.5</v>
      </c>
      <c r="AL18" s="12">
        <v>32.25</v>
      </c>
      <c r="AM18" s="12">
        <v>2.25</v>
      </c>
      <c r="AN18" s="12">
        <v>14.75</v>
      </c>
      <c r="AO18" s="12">
        <v>2.5</v>
      </c>
      <c r="AP18" s="12">
        <v>4.5</v>
      </c>
      <c r="AQ18" s="12">
        <v>7.25</v>
      </c>
      <c r="AR18" s="12">
        <v>3.25</v>
      </c>
      <c r="AS18" s="13">
        <v>1257.25</v>
      </c>
      <c r="AT18" s="14"/>
      <c r="AV18" s="9" t="s">
        <v>58</v>
      </c>
      <c r="AW18" s="15">
        <f>SUM(AA42:AD45)</f>
        <v>4830</v>
      </c>
      <c r="AX18" s="9">
        <f>SUM(Z42:Z45,H42:K45)</f>
        <v>372.75</v>
      </c>
      <c r="AY18" s="9">
        <f>SUM(AE42:AJ45)</f>
        <v>1981.25</v>
      </c>
      <c r="AZ18" s="9">
        <f>SUM(B42:G45)</f>
        <v>626.75</v>
      </c>
      <c r="BA18" s="9">
        <f>SUM(T42:Y45, AM42:AN45)</f>
        <v>691.75</v>
      </c>
      <c r="BB18" s="9">
        <f>SUM(AK42:AL45,L42:S45)</f>
        <v>549.75</v>
      </c>
      <c r="BC18" s="9">
        <f>SUM(AO42:AR45)</f>
        <v>854</v>
      </c>
      <c r="BD18" s="9">
        <f t="shared" si="0"/>
        <v>9906.25</v>
      </c>
    </row>
    <row r="19" spans="1:56">
      <c r="A19" s="1" t="s">
        <v>16</v>
      </c>
      <c r="B19" s="12">
        <v>8</v>
      </c>
      <c r="C19" s="12">
        <v>23.25</v>
      </c>
      <c r="D19" s="12">
        <v>10.5</v>
      </c>
      <c r="E19" s="12">
        <v>11.25</v>
      </c>
      <c r="F19" s="12">
        <v>65</v>
      </c>
      <c r="G19" s="12">
        <v>17</v>
      </c>
      <c r="H19" s="12">
        <v>24.25</v>
      </c>
      <c r="I19" s="12">
        <v>31.75</v>
      </c>
      <c r="J19" s="12">
        <v>58</v>
      </c>
      <c r="K19" s="12">
        <v>38.25</v>
      </c>
      <c r="L19" s="12">
        <v>46.75</v>
      </c>
      <c r="M19" s="12">
        <v>102.25</v>
      </c>
      <c r="N19" s="12">
        <v>28.75</v>
      </c>
      <c r="O19" s="12">
        <v>99.25</v>
      </c>
      <c r="P19" s="12">
        <v>92.75</v>
      </c>
      <c r="Q19" s="12">
        <v>45.25</v>
      </c>
      <c r="R19" s="12">
        <v>8.75</v>
      </c>
      <c r="S19" s="12">
        <v>85.5</v>
      </c>
      <c r="T19" s="12">
        <v>8.75</v>
      </c>
      <c r="U19" s="12">
        <v>6.75</v>
      </c>
      <c r="V19" s="12">
        <v>6.75</v>
      </c>
      <c r="W19" s="12">
        <v>1.75</v>
      </c>
      <c r="X19" s="12">
        <v>4</v>
      </c>
      <c r="Y19" s="12">
        <v>7.5</v>
      </c>
      <c r="Z19" s="12">
        <v>15</v>
      </c>
      <c r="AA19" s="12">
        <v>142.75</v>
      </c>
      <c r="AB19" s="12">
        <v>72</v>
      </c>
      <c r="AC19" s="12">
        <v>248.75</v>
      </c>
      <c r="AD19" s="12">
        <v>95.25</v>
      </c>
      <c r="AE19" s="12">
        <v>20.25</v>
      </c>
      <c r="AF19" s="12">
        <v>17.5</v>
      </c>
      <c r="AG19" s="12">
        <v>10.5</v>
      </c>
      <c r="AH19" s="12">
        <v>11.5</v>
      </c>
      <c r="AI19" s="12">
        <v>18.5</v>
      </c>
      <c r="AJ19" s="12">
        <v>10.5</v>
      </c>
      <c r="AK19" s="12">
        <v>9.75</v>
      </c>
      <c r="AL19" s="12">
        <v>27.75</v>
      </c>
      <c r="AM19" s="12">
        <v>1</v>
      </c>
      <c r="AN19" s="12">
        <v>14.5</v>
      </c>
      <c r="AO19" s="12">
        <v>3.75</v>
      </c>
      <c r="AP19" s="12">
        <v>4.75</v>
      </c>
      <c r="AQ19" s="12">
        <v>16.25</v>
      </c>
      <c r="AR19" s="12">
        <v>4</v>
      </c>
      <c r="AS19" s="13">
        <v>1576.25</v>
      </c>
      <c r="AT19" s="14"/>
      <c r="AV19" s="9" t="s">
        <v>49</v>
      </c>
      <c r="AW19" s="15">
        <f>SUM(AW12:AW18)</f>
        <v>56390.5</v>
      </c>
      <c r="AX19" s="9">
        <f t="shared" ref="AX19:BC19" si="1">SUM(AX12:AX18)</f>
        <v>16662</v>
      </c>
      <c r="AY19" s="9">
        <f t="shared" si="1"/>
        <v>33663</v>
      </c>
      <c r="AZ19" s="9">
        <f t="shared" si="1"/>
        <v>19680.5</v>
      </c>
      <c r="BA19" s="9">
        <f t="shared" si="1"/>
        <v>15956.75</v>
      </c>
      <c r="BB19" s="9">
        <f t="shared" si="1"/>
        <v>28150.5</v>
      </c>
      <c r="BC19" s="9">
        <f t="shared" si="1"/>
        <v>10896</v>
      </c>
      <c r="BD19" s="9">
        <f t="shared" si="0"/>
        <v>181399.25</v>
      </c>
    </row>
    <row r="20" spans="1:56">
      <c r="A20" s="1" t="s">
        <v>17</v>
      </c>
      <c r="B20" s="12">
        <v>23.5</v>
      </c>
      <c r="C20" s="12">
        <v>37.5</v>
      </c>
      <c r="D20" s="12">
        <v>32.75</v>
      </c>
      <c r="E20" s="12">
        <v>27.5</v>
      </c>
      <c r="F20" s="12">
        <v>212.25</v>
      </c>
      <c r="G20" s="12">
        <v>33.75</v>
      </c>
      <c r="H20" s="12">
        <v>52.25</v>
      </c>
      <c r="I20" s="12">
        <v>50.5</v>
      </c>
      <c r="J20" s="12">
        <v>87.25</v>
      </c>
      <c r="K20" s="12">
        <v>66.25</v>
      </c>
      <c r="L20" s="12">
        <v>90.5</v>
      </c>
      <c r="M20" s="12">
        <v>260</v>
      </c>
      <c r="N20" s="12">
        <v>68</v>
      </c>
      <c r="O20" s="12">
        <v>142.75</v>
      </c>
      <c r="P20" s="12">
        <v>149.75</v>
      </c>
      <c r="Q20" s="12">
        <v>99</v>
      </c>
      <c r="R20" s="12">
        <v>101</v>
      </c>
      <c r="S20" s="12">
        <v>20</v>
      </c>
      <c r="T20" s="12">
        <v>21.5</v>
      </c>
      <c r="U20" s="12">
        <v>10.75</v>
      </c>
      <c r="V20" s="12">
        <v>14.75</v>
      </c>
      <c r="W20" s="12">
        <v>6</v>
      </c>
      <c r="X20" s="12">
        <v>4.25</v>
      </c>
      <c r="Y20" s="12">
        <v>12.5</v>
      </c>
      <c r="Z20" s="12">
        <v>19</v>
      </c>
      <c r="AA20" s="12">
        <v>320</v>
      </c>
      <c r="AB20" s="12">
        <v>153.25</v>
      </c>
      <c r="AC20" s="12">
        <v>555.5</v>
      </c>
      <c r="AD20" s="12">
        <v>211</v>
      </c>
      <c r="AE20" s="12">
        <v>60</v>
      </c>
      <c r="AF20" s="12">
        <v>31.25</v>
      </c>
      <c r="AG20" s="12">
        <v>17.25</v>
      </c>
      <c r="AH20" s="12">
        <v>23.5</v>
      </c>
      <c r="AI20" s="12">
        <v>34.75</v>
      </c>
      <c r="AJ20" s="12">
        <v>5.5</v>
      </c>
      <c r="AK20" s="12">
        <v>21.25</v>
      </c>
      <c r="AL20" s="12">
        <v>56.5</v>
      </c>
      <c r="AM20" s="12">
        <v>4.25</v>
      </c>
      <c r="AN20" s="12">
        <v>27.75</v>
      </c>
      <c r="AO20" s="12">
        <v>6.75</v>
      </c>
      <c r="AP20" s="12">
        <v>9</v>
      </c>
      <c r="AQ20" s="12">
        <v>45.75</v>
      </c>
      <c r="AR20" s="12">
        <v>7.25</v>
      </c>
      <c r="AS20" s="13">
        <v>3233.75</v>
      </c>
      <c r="AT20" s="14"/>
      <c r="AV20" s="18"/>
      <c r="AW20" s="15"/>
    </row>
    <row r="21" spans="1:56">
      <c r="A21" s="1" t="s">
        <v>18</v>
      </c>
      <c r="B21" s="12">
        <v>15.25</v>
      </c>
      <c r="C21" s="12">
        <v>22</v>
      </c>
      <c r="D21" s="12">
        <v>12.5</v>
      </c>
      <c r="E21" s="12">
        <v>9</v>
      </c>
      <c r="F21" s="12">
        <v>51.5</v>
      </c>
      <c r="G21" s="12">
        <v>11.25</v>
      </c>
      <c r="H21" s="12">
        <v>56.25</v>
      </c>
      <c r="I21" s="12">
        <v>34.25</v>
      </c>
      <c r="J21" s="12">
        <v>61</v>
      </c>
      <c r="K21" s="12">
        <v>10.25</v>
      </c>
      <c r="L21" s="12">
        <v>34.25</v>
      </c>
      <c r="M21" s="12">
        <v>72.5</v>
      </c>
      <c r="N21" s="12">
        <v>15</v>
      </c>
      <c r="O21" s="12">
        <v>13.5</v>
      </c>
      <c r="P21" s="12">
        <v>12</v>
      </c>
      <c r="Q21" s="12">
        <v>5</v>
      </c>
      <c r="R21" s="12">
        <v>8.75</v>
      </c>
      <c r="S21" s="12">
        <v>15.25</v>
      </c>
      <c r="T21" s="12">
        <v>13.25</v>
      </c>
      <c r="U21" s="12">
        <v>67</v>
      </c>
      <c r="V21" s="12">
        <v>207</v>
      </c>
      <c r="W21" s="12">
        <v>65.25</v>
      </c>
      <c r="X21" s="12">
        <v>33.5</v>
      </c>
      <c r="Y21" s="12">
        <v>41.5</v>
      </c>
      <c r="Z21" s="12">
        <v>11.5</v>
      </c>
      <c r="AA21" s="12">
        <v>263</v>
      </c>
      <c r="AB21" s="12">
        <v>103.5</v>
      </c>
      <c r="AC21" s="12">
        <v>278.5</v>
      </c>
      <c r="AD21" s="12">
        <v>170</v>
      </c>
      <c r="AE21" s="12">
        <v>43</v>
      </c>
      <c r="AF21" s="12">
        <v>43.25</v>
      </c>
      <c r="AG21" s="12">
        <v>25.25</v>
      </c>
      <c r="AH21" s="12">
        <v>24.75</v>
      </c>
      <c r="AI21" s="12">
        <v>26.5</v>
      </c>
      <c r="AJ21" s="12">
        <v>8.25</v>
      </c>
      <c r="AK21" s="12">
        <v>2.75</v>
      </c>
      <c r="AL21" s="12">
        <v>12</v>
      </c>
      <c r="AM21" s="12">
        <v>23.75</v>
      </c>
      <c r="AN21" s="12">
        <v>202.25</v>
      </c>
      <c r="AO21" s="12">
        <v>7.25</v>
      </c>
      <c r="AP21" s="12">
        <v>6.5</v>
      </c>
      <c r="AQ21" s="12">
        <v>58.25</v>
      </c>
      <c r="AR21" s="12">
        <v>13.25</v>
      </c>
      <c r="AS21" s="13">
        <v>2210.5</v>
      </c>
      <c r="AT21" s="14"/>
      <c r="AV21" s="17"/>
      <c r="AW21" s="15" t="s">
        <v>43</v>
      </c>
      <c r="AX21" s="15" t="s">
        <v>44</v>
      </c>
      <c r="AY21" s="9" t="s">
        <v>45</v>
      </c>
      <c r="AZ21" s="9" t="s">
        <v>46</v>
      </c>
      <c r="BA21" s="9" t="s">
        <v>47</v>
      </c>
      <c r="BB21" s="9" t="s">
        <v>48</v>
      </c>
      <c r="BC21" s="9" t="s">
        <v>58</v>
      </c>
    </row>
    <row r="22" spans="1:56">
      <c r="A22" s="1" t="s">
        <v>19</v>
      </c>
      <c r="B22" s="12">
        <v>9.25</v>
      </c>
      <c r="C22" s="12">
        <v>8.75</v>
      </c>
      <c r="D22" s="12">
        <v>10</v>
      </c>
      <c r="E22" s="12">
        <v>11</v>
      </c>
      <c r="F22" s="12">
        <v>55.75</v>
      </c>
      <c r="G22" s="12">
        <v>11.25</v>
      </c>
      <c r="H22" s="12">
        <v>36.5</v>
      </c>
      <c r="I22" s="12">
        <v>29.25</v>
      </c>
      <c r="J22" s="12">
        <v>46.25</v>
      </c>
      <c r="K22" s="12">
        <v>4.25</v>
      </c>
      <c r="L22" s="12">
        <v>11</v>
      </c>
      <c r="M22" s="12">
        <v>87.75</v>
      </c>
      <c r="N22" s="12">
        <v>8.75</v>
      </c>
      <c r="O22" s="12">
        <v>6.5</v>
      </c>
      <c r="P22" s="12">
        <v>7.25</v>
      </c>
      <c r="Q22" s="12">
        <v>4.75</v>
      </c>
      <c r="R22" s="12">
        <v>7.75</v>
      </c>
      <c r="S22" s="12">
        <v>12.75</v>
      </c>
      <c r="T22" s="12">
        <v>75</v>
      </c>
      <c r="U22" s="12">
        <v>12.25</v>
      </c>
      <c r="V22" s="12">
        <v>81.75</v>
      </c>
      <c r="W22" s="12">
        <v>20</v>
      </c>
      <c r="X22" s="12">
        <v>16.25</v>
      </c>
      <c r="Y22" s="12">
        <v>60.25</v>
      </c>
      <c r="Z22" s="12">
        <v>8.25</v>
      </c>
      <c r="AA22" s="12">
        <v>337.5</v>
      </c>
      <c r="AB22" s="12">
        <v>154</v>
      </c>
      <c r="AC22" s="12">
        <v>345.75</v>
      </c>
      <c r="AD22" s="12">
        <v>161.75</v>
      </c>
      <c r="AE22" s="12">
        <v>45.5</v>
      </c>
      <c r="AF22" s="12">
        <v>25</v>
      </c>
      <c r="AG22" s="12">
        <v>19.25</v>
      </c>
      <c r="AH22" s="12">
        <v>14.25</v>
      </c>
      <c r="AI22" s="12">
        <v>28.25</v>
      </c>
      <c r="AJ22" s="12">
        <v>5.25</v>
      </c>
      <c r="AK22" s="12">
        <v>6.75</v>
      </c>
      <c r="AL22" s="12">
        <v>8.25</v>
      </c>
      <c r="AM22" s="12">
        <v>6.75</v>
      </c>
      <c r="AN22" s="12">
        <v>58.25</v>
      </c>
      <c r="AO22" s="12">
        <v>5.75</v>
      </c>
      <c r="AP22" s="12">
        <v>5.5</v>
      </c>
      <c r="AQ22" s="12">
        <v>91.5</v>
      </c>
      <c r="AR22" s="12">
        <v>13.5</v>
      </c>
      <c r="AS22" s="13">
        <v>1975.25</v>
      </c>
      <c r="AT22" s="14"/>
      <c r="AV22" s="17" t="s">
        <v>43</v>
      </c>
      <c r="AW22" s="15">
        <f>AW12</f>
        <v>2777</v>
      </c>
      <c r="AX22" s="15"/>
      <c r="AY22" s="15"/>
    </row>
    <row r="23" spans="1:56">
      <c r="A23" s="1" t="s">
        <v>20</v>
      </c>
      <c r="B23" s="12">
        <v>9</v>
      </c>
      <c r="C23" s="12">
        <v>14.25</v>
      </c>
      <c r="D23" s="12">
        <v>15.5</v>
      </c>
      <c r="E23" s="12">
        <v>20</v>
      </c>
      <c r="F23" s="12">
        <v>84.5</v>
      </c>
      <c r="G23" s="12">
        <v>20.25</v>
      </c>
      <c r="H23" s="12">
        <v>45.75</v>
      </c>
      <c r="I23" s="12">
        <v>39</v>
      </c>
      <c r="J23" s="12">
        <v>64.5</v>
      </c>
      <c r="K23" s="12">
        <v>9</v>
      </c>
      <c r="L23" s="12">
        <v>32</v>
      </c>
      <c r="M23" s="12">
        <v>95.25</v>
      </c>
      <c r="N23" s="12">
        <v>11</v>
      </c>
      <c r="O23" s="12">
        <v>8</v>
      </c>
      <c r="P23" s="12">
        <v>5.5</v>
      </c>
      <c r="Q23" s="12">
        <v>4.75</v>
      </c>
      <c r="R23" s="12">
        <v>4.75</v>
      </c>
      <c r="S23" s="12">
        <v>17.75</v>
      </c>
      <c r="T23" s="12">
        <v>255.25</v>
      </c>
      <c r="U23" s="12">
        <v>92.75</v>
      </c>
      <c r="V23" s="12">
        <v>12.25</v>
      </c>
      <c r="W23" s="12">
        <v>52.5</v>
      </c>
      <c r="X23" s="12">
        <v>36.5</v>
      </c>
      <c r="Y23" s="12">
        <v>106.5</v>
      </c>
      <c r="Z23" s="12">
        <v>7.5</v>
      </c>
      <c r="AA23" s="12">
        <v>471.25</v>
      </c>
      <c r="AB23" s="12">
        <v>209.5</v>
      </c>
      <c r="AC23" s="12">
        <v>485.5</v>
      </c>
      <c r="AD23" s="12">
        <v>278.5</v>
      </c>
      <c r="AE23" s="12">
        <v>64.5</v>
      </c>
      <c r="AF23" s="12">
        <v>44.25</v>
      </c>
      <c r="AG23" s="12">
        <v>24.25</v>
      </c>
      <c r="AH23" s="12">
        <v>15.75</v>
      </c>
      <c r="AI23" s="12">
        <v>27</v>
      </c>
      <c r="AJ23" s="12">
        <v>10.5</v>
      </c>
      <c r="AK23" s="12">
        <v>6.25</v>
      </c>
      <c r="AL23" s="12">
        <v>9</v>
      </c>
      <c r="AM23" s="12">
        <v>29</v>
      </c>
      <c r="AN23" s="12">
        <v>95.25</v>
      </c>
      <c r="AO23" s="12">
        <v>9.25</v>
      </c>
      <c r="AP23" s="12">
        <v>6.5</v>
      </c>
      <c r="AQ23" s="12">
        <v>110.5</v>
      </c>
      <c r="AR23" s="12">
        <v>12.25</v>
      </c>
      <c r="AS23" s="13">
        <v>2973</v>
      </c>
      <c r="AT23" s="14"/>
      <c r="AV23" s="17" t="s">
        <v>44</v>
      </c>
      <c r="AW23" s="15">
        <f>AW13+AX12</f>
        <v>14016.5</v>
      </c>
      <c r="AX23" s="15">
        <f>AX13</f>
        <v>831.75</v>
      </c>
      <c r="AY23" s="15"/>
      <c r="AZ23" s="15"/>
    </row>
    <row r="24" spans="1:56">
      <c r="A24" s="1" t="s">
        <v>21</v>
      </c>
      <c r="B24" s="12">
        <v>6.25</v>
      </c>
      <c r="C24" s="12">
        <v>12.25</v>
      </c>
      <c r="D24" s="12">
        <v>10.25</v>
      </c>
      <c r="E24" s="12">
        <v>8</v>
      </c>
      <c r="F24" s="12">
        <v>48.5</v>
      </c>
      <c r="G24" s="12">
        <v>6.25</v>
      </c>
      <c r="H24" s="12">
        <v>19.5</v>
      </c>
      <c r="I24" s="12">
        <v>11</v>
      </c>
      <c r="J24" s="12">
        <v>22</v>
      </c>
      <c r="K24" s="12">
        <v>3.75</v>
      </c>
      <c r="L24" s="12">
        <v>14.5</v>
      </c>
      <c r="M24" s="12">
        <v>60.25</v>
      </c>
      <c r="N24" s="12">
        <v>3.5</v>
      </c>
      <c r="O24" s="12">
        <v>5</v>
      </c>
      <c r="P24" s="12">
        <v>3.25</v>
      </c>
      <c r="Q24" s="12">
        <v>3.25</v>
      </c>
      <c r="R24" s="12">
        <v>2</v>
      </c>
      <c r="S24" s="12">
        <v>4.75</v>
      </c>
      <c r="T24" s="12">
        <v>85.5</v>
      </c>
      <c r="U24" s="12">
        <v>25</v>
      </c>
      <c r="V24" s="12">
        <v>49.5</v>
      </c>
      <c r="W24" s="12">
        <v>4.75</v>
      </c>
      <c r="X24" s="12">
        <v>17.25</v>
      </c>
      <c r="Y24" s="12">
        <v>43.75</v>
      </c>
      <c r="Z24" s="12">
        <v>5.5</v>
      </c>
      <c r="AA24" s="12">
        <v>253.5</v>
      </c>
      <c r="AB24" s="12">
        <v>109.75</v>
      </c>
      <c r="AC24" s="12">
        <v>261.25</v>
      </c>
      <c r="AD24" s="12">
        <v>156</v>
      </c>
      <c r="AE24" s="12">
        <v>30.75</v>
      </c>
      <c r="AF24" s="12">
        <v>15.75</v>
      </c>
      <c r="AG24" s="12">
        <v>10.5</v>
      </c>
      <c r="AH24" s="12">
        <v>4.75</v>
      </c>
      <c r="AI24" s="12">
        <v>7.75</v>
      </c>
      <c r="AJ24" s="12">
        <v>2.25</v>
      </c>
      <c r="AK24" s="12">
        <v>0.75</v>
      </c>
      <c r="AL24" s="12">
        <v>1.5</v>
      </c>
      <c r="AM24" s="12">
        <v>4.75</v>
      </c>
      <c r="AN24" s="12">
        <v>20.25</v>
      </c>
      <c r="AO24" s="12">
        <v>2.75</v>
      </c>
      <c r="AP24" s="12">
        <v>2.25</v>
      </c>
      <c r="AQ24" s="12">
        <v>62.25</v>
      </c>
      <c r="AR24" s="12">
        <v>6.25</v>
      </c>
      <c r="AS24" s="13">
        <v>1428.5</v>
      </c>
      <c r="AT24" s="14"/>
      <c r="AV24" s="17" t="s">
        <v>45</v>
      </c>
      <c r="AW24" s="15">
        <f>AW14+AY12</f>
        <v>35278</v>
      </c>
      <c r="AX24" s="15">
        <f>AX14+AY13</f>
        <v>4150.75</v>
      </c>
      <c r="AY24" s="15">
        <f>AY14</f>
        <v>6445</v>
      </c>
      <c r="AZ24" s="15"/>
      <c r="BA24" s="15"/>
    </row>
    <row r="25" spans="1:56">
      <c r="A25" s="1" t="s">
        <v>22</v>
      </c>
      <c r="B25" s="12">
        <v>9</v>
      </c>
      <c r="C25" s="12">
        <v>8.5</v>
      </c>
      <c r="D25" s="12">
        <v>3</v>
      </c>
      <c r="E25" s="12">
        <v>6.25</v>
      </c>
      <c r="F25" s="12">
        <v>40.25</v>
      </c>
      <c r="G25" s="12">
        <v>9.75</v>
      </c>
      <c r="H25" s="12">
        <v>21.25</v>
      </c>
      <c r="I25" s="12">
        <v>12</v>
      </c>
      <c r="J25" s="12">
        <v>33</v>
      </c>
      <c r="K25" s="12">
        <v>5.25</v>
      </c>
      <c r="L25" s="12">
        <v>19.5</v>
      </c>
      <c r="M25" s="12">
        <v>39.75</v>
      </c>
      <c r="N25" s="12">
        <v>3.75</v>
      </c>
      <c r="O25" s="12">
        <v>4</v>
      </c>
      <c r="P25" s="12">
        <v>3.25</v>
      </c>
      <c r="Q25" s="12">
        <v>3.25</v>
      </c>
      <c r="R25" s="12">
        <v>2.5</v>
      </c>
      <c r="S25" s="12">
        <v>4.75</v>
      </c>
      <c r="T25" s="12">
        <v>29.5</v>
      </c>
      <c r="U25" s="12">
        <v>20</v>
      </c>
      <c r="V25" s="12">
        <v>36.25</v>
      </c>
      <c r="W25" s="12">
        <v>15.5</v>
      </c>
      <c r="X25" s="12">
        <v>4.25</v>
      </c>
      <c r="Y25" s="12">
        <v>50.25</v>
      </c>
      <c r="Z25" s="12">
        <v>4.5</v>
      </c>
      <c r="AA25" s="12">
        <v>188.25</v>
      </c>
      <c r="AB25" s="12">
        <v>109.5</v>
      </c>
      <c r="AC25" s="12">
        <v>200</v>
      </c>
      <c r="AD25" s="12">
        <v>113</v>
      </c>
      <c r="AE25" s="12">
        <v>28.25</v>
      </c>
      <c r="AF25" s="12">
        <v>17.75</v>
      </c>
      <c r="AG25" s="12">
        <v>10.5</v>
      </c>
      <c r="AH25" s="12">
        <v>7.5</v>
      </c>
      <c r="AI25" s="12">
        <v>10.75</v>
      </c>
      <c r="AJ25" s="12">
        <v>4.5</v>
      </c>
      <c r="AK25" s="12">
        <v>1</v>
      </c>
      <c r="AL25" s="12">
        <v>3.25</v>
      </c>
      <c r="AM25" s="12">
        <v>2.75</v>
      </c>
      <c r="AN25" s="12">
        <v>18</v>
      </c>
      <c r="AO25" s="12">
        <v>2.75</v>
      </c>
      <c r="AP25" s="12">
        <v>2.5</v>
      </c>
      <c r="AQ25" s="12">
        <v>41.5</v>
      </c>
      <c r="AR25" s="12">
        <v>5</v>
      </c>
      <c r="AS25" s="13">
        <v>1156</v>
      </c>
      <c r="AT25" s="14"/>
      <c r="AV25" s="17" t="s">
        <v>46</v>
      </c>
      <c r="AW25" s="15">
        <f>AW15+AZ12</f>
        <v>14267.25</v>
      </c>
      <c r="AX25" s="15">
        <f>AX15+AZ13</f>
        <v>4397.25</v>
      </c>
      <c r="AY25" s="15">
        <f>AY15+AZ14</f>
        <v>4475.75</v>
      </c>
      <c r="AZ25" s="15">
        <f>AZ15</f>
        <v>3863.5</v>
      </c>
      <c r="BA25" s="15"/>
      <c r="BB25" s="15"/>
      <c r="BC25" s="14"/>
    </row>
    <row r="26" spans="1:56">
      <c r="A26" s="1" t="s">
        <v>23</v>
      </c>
      <c r="B26" s="12">
        <v>11.75</v>
      </c>
      <c r="C26" s="12">
        <v>18.5</v>
      </c>
      <c r="D26" s="12">
        <v>29.5</v>
      </c>
      <c r="E26" s="12">
        <v>14.5</v>
      </c>
      <c r="F26" s="12">
        <v>50.25</v>
      </c>
      <c r="G26" s="12">
        <v>20.5</v>
      </c>
      <c r="H26" s="12">
        <v>39.25</v>
      </c>
      <c r="I26" s="12">
        <v>52.75</v>
      </c>
      <c r="J26" s="12">
        <v>58.5</v>
      </c>
      <c r="K26" s="12">
        <v>15.75</v>
      </c>
      <c r="L26" s="12">
        <v>29</v>
      </c>
      <c r="M26" s="12">
        <v>73.75</v>
      </c>
      <c r="N26" s="12">
        <v>16.5</v>
      </c>
      <c r="O26" s="12">
        <v>13.75</v>
      </c>
      <c r="P26" s="12">
        <v>11</v>
      </c>
      <c r="Q26" s="12">
        <v>5.5</v>
      </c>
      <c r="R26" s="12">
        <v>7.25</v>
      </c>
      <c r="S26" s="12">
        <v>14</v>
      </c>
      <c r="T26" s="12">
        <v>41</v>
      </c>
      <c r="U26" s="12">
        <v>59</v>
      </c>
      <c r="V26" s="12">
        <v>95.75</v>
      </c>
      <c r="W26" s="12">
        <v>49.75</v>
      </c>
      <c r="X26" s="12">
        <v>58.75</v>
      </c>
      <c r="Y26" s="12">
        <v>10</v>
      </c>
      <c r="Z26" s="12">
        <v>19</v>
      </c>
      <c r="AA26" s="12">
        <v>389.5</v>
      </c>
      <c r="AB26" s="12">
        <v>260.5</v>
      </c>
      <c r="AC26" s="12">
        <v>561.5</v>
      </c>
      <c r="AD26" s="12">
        <v>368.75</v>
      </c>
      <c r="AE26" s="12">
        <v>222.5</v>
      </c>
      <c r="AF26" s="12">
        <v>100.75</v>
      </c>
      <c r="AG26" s="12">
        <v>29</v>
      </c>
      <c r="AH26" s="12">
        <v>16.5</v>
      </c>
      <c r="AI26" s="12">
        <v>16.75</v>
      </c>
      <c r="AJ26" s="12">
        <v>5</v>
      </c>
      <c r="AK26" s="12">
        <v>5</v>
      </c>
      <c r="AL26" s="12">
        <v>11</v>
      </c>
      <c r="AM26" s="12">
        <v>6.75</v>
      </c>
      <c r="AN26" s="12">
        <v>26</v>
      </c>
      <c r="AO26" s="12">
        <v>2.5</v>
      </c>
      <c r="AP26" s="12">
        <v>2.75</v>
      </c>
      <c r="AQ26" s="12">
        <v>98.25</v>
      </c>
      <c r="AR26" s="12">
        <v>17.5</v>
      </c>
      <c r="AS26" s="13">
        <v>2955.75</v>
      </c>
      <c r="AT26" s="14"/>
      <c r="AV26" s="9" t="s">
        <v>47</v>
      </c>
      <c r="AW26" s="15">
        <f>AW16+BA12</f>
        <v>15324.25</v>
      </c>
      <c r="AX26" s="9">
        <f>AX16+BA13</f>
        <v>2050</v>
      </c>
      <c r="AY26" s="9">
        <f>AY16+BA14</f>
        <v>2652.75</v>
      </c>
      <c r="AZ26" s="9">
        <f>AZ16+BA15</f>
        <v>1728.75</v>
      </c>
      <c r="BA26" s="9">
        <f>BA16</f>
        <v>3021</v>
      </c>
    </row>
    <row r="27" spans="1:56">
      <c r="A27" s="1" t="s">
        <v>24</v>
      </c>
      <c r="B27" s="12">
        <v>18.25</v>
      </c>
      <c r="C27" s="12">
        <v>24.25</v>
      </c>
      <c r="D27" s="12">
        <v>13</v>
      </c>
      <c r="E27" s="12">
        <v>14.5</v>
      </c>
      <c r="F27" s="12">
        <v>56.5</v>
      </c>
      <c r="G27" s="12">
        <v>43</v>
      </c>
      <c r="H27" s="12">
        <v>49</v>
      </c>
      <c r="I27" s="12">
        <v>27</v>
      </c>
      <c r="J27" s="12">
        <v>67.5</v>
      </c>
      <c r="K27" s="12">
        <v>18</v>
      </c>
      <c r="L27" s="12">
        <v>95.75</v>
      </c>
      <c r="M27" s="12">
        <v>71.25</v>
      </c>
      <c r="N27" s="12">
        <v>23.25</v>
      </c>
      <c r="O27" s="12">
        <v>35.75</v>
      </c>
      <c r="P27" s="12">
        <v>25</v>
      </c>
      <c r="Q27" s="12">
        <v>13.75</v>
      </c>
      <c r="R27" s="12">
        <v>14.75</v>
      </c>
      <c r="S27" s="12">
        <v>15.25</v>
      </c>
      <c r="T27" s="12">
        <v>9.5</v>
      </c>
      <c r="U27" s="12">
        <v>5.75</v>
      </c>
      <c r="V27" s="12">
        <v>9.75</v>
      </c>
      <c r="W27" s="12">
        <v>6.25</v>
      </c>
      <c r="X27" s="12">
        <v>6.75</v>
      </c>
      <c r="Y27" s="12">
        <v>21.25</v>
      </c>
      <c r="Z27" s="12">
        <v>6.75</v>
      </c>
      <c r="AA27" s="12">
        <v>388.5</v>
      </c>
      <c r="AB27" s="12">
        <v>280.25</v>
      </c>
      <c r="AC27" s="12">
        <v>716.25</v>
      </c>
      <c r="AD27" s="12">
        <v>385.25</v>
      </c>
      <c r="AE27" s="12">
        <v>201.5</v>
      </c>
      <c r="AF27" s="12">
        <v>111.5</v>
      </c>
      <c r="AG27" s="12">
        <v>24.5</v>
      </c>
      <c r="AH27" s="12">
        <v>29.75</v>
      </c>
      <c r="AI27" s="12">
        <v>18.75</v>
      </c>
      <c r="AJ27" s="12">
        <v>4.75</v>
      </c>
      <c r="AK27" s="12">
        <v>7.5</v>
      </c>
      <c r="AL27" s="12">
        <v>19</v>
      </c>
      <c r="AM27" s="12">
        <v>6.5</v>
      </c>
      <c r="AN27" s="12">
        <v>23</v>
      </c>
      <c r="AO27" s="12">
        <v>5.25</v>
      </c>
      <c r="AP27" s="12">
        <v>6.5</v>
      </c>
      <c r="AQ27" s="12">
        <v>37</v>
      </c>
      <c r="AR27" s="12">
        <v>11.5</v>
      </c>
      <c r="AS27" s="13">
        <v>2969</v>
      </c>
      <c r="AT27" s="14"/>
      <c r="AV27" s="9" t="s">
        <v>48</v>
      </c>
      <c r="AW27" s="15">
        <f>AW17+BB12</f>
        <v>20087.25</v>
      </c>
      <c r="AX27" s="9">
        <f>AX17+BB13</f>
        <v>5528.25</v>
      </c>
      <c r="AY27" s="9">
        <f>AY17+BB14</f>
        <v>3730.75</v>
      </c>
      <c r="AZ27" s="9">
        <f>AZ17+BB15</f>
        <v>5091.25</v>
      </c>
      <c r="BA27" s="9">
        <f>BA17+BB16</f>
        <v>2597.75</v>
      </c>
      <c r="BB27" s="9">
        <f>BB17</f>
        <v>9136.25</v>
      </c>
    </row>
    <row r="28" spans="1:56">
      <c r="A28" s="1" t="s">
        <v>25</v>
      </c>
      <c r="B28" s="12">
        <v>114.25</v>
      </c>
      <c r="C28" s="12">
        <v>318.25</v>
      </c>
      <c r="D28" s="12">
        <v>233.25</v>
      </c>
      <c r="E28" s="12">
        <v>282</v>
      </c>
      <c r="F28" s="12">
        <v>670.5</v>
      </c>
      <c r="G28" s="12">
        <v>224.75</v>
      </c>
      <c r="H28" s="12">
        <v>445</v>
      </c>
      <c r="I28" s="12">
        <v>248.75</v>
      </c>
      <c r="J28" s="12">
        <v>323.5</v>
      </c>
      <c r="K28" s="12">
        <v>254.5</v>
      </c>
      <c r="L28" s="12">
        <v>325.5</v>
      </c>
      <c r="M28" s="12">
        <v>246.25</v>
      </c>
      <c r="N28" s="12">
        <v>232.5</v>
      </c>
      <c r="O28" s="12">
        <v>229.5</v>
      </c>
      <c r="P28" s="12">
        <v>127.5</v>
      </c>
      <c r="Q28" s="12">
        <v>100.5</v>
      </c>
      <c r="R28" s="12">
        <v>167.25</v>
      </c>
      <c r="S28" s="12">
        <v>385.5</v>
      </c>
      <c r="T28" s="12">
        <v>318</v>
      </c>
      <c r="U28" s="12">
        <v>415</v>
      </c>
      <c r="V28" s="12">
        <v>565</v>
      </c>
      <c r="W28" s="12">
        <v>303</v>
      </c>
      <c r="X28" s="12">
        <v>244.25</v>
      </c>
      <c r="Y28" s="12">
        <v>480.5</v>
      </c>
      <c r="Z28" s="12">
        <v>462.5</v>
      </c>
      <c r="AA28" s="12">
        <v>70.25</v>
      </c>
      <c r="AB28" s="12">
        <v>55</v>
      </c>
      <c r="AC28" s="12">
        <v>367.5</v>
      </c>
      <c r="AD28" s="12">
        <v>207.25</v>
      </c>
      <c r="AE28" s="12">
        <v>531.25</v>
      </c>
      <c r="AF28" s="12">
        <v>647.25</v>
      </c>
      <c r="AG28" s="12">
        <v>370.5</v>
      </c>
      <c r="AH28" s="12">
        <v>479.5</v>
      </c>
      <c r="AI28" s="12">
        <v>248.75</v>
      </c>
      <c r="AJ28" s="12">
        <v>105.25</v>
      </c>
      <c r="AK28" s="12">
        <v>198.75</v>
      </c>
      <c r="AL28" s="12">
        <v>1205.25</v>
      </c>
      <c r="AM28" s="12">
        <v>123.25</v>
      </c>
      <c r="AN28" s="12">
        <v>341.75</v>
      </c>
      <c r="AO28" s="12">
        <v>109.5</v>
      </c>
      <c r="AP28" s="12">
        <v>110.5</v>
      </c>
      <c r="AQ28" s="12">
        <v>429.5</v>
      </c>
      <c r="AR28" s="12">
        <v>262</v>
      </c>
      <c r="AS28" s="13">
        <v>13580.5</v>
      </c>
      <c r="AT28" s="14"/>
      <c r="AV28" s="9" t="s">
        <v>58</v>
      </c>
      <c r="AW28" s="15">
        <f>AW18+BC12</f>
        <v>10429.25</v>
      </c>
      <c r="AX28" s="9">
        <f>AX18+BC13</f>
        <v>749.75</v>
      </c>
      <c r="AY28" s="9">
        <f>AY18+BC14</f>
        <v>4064</v>
      </c>
      <c r="AZ28" s="9">
        <f>AZ18+BC15</f>
        <v>1234</v>
      </c>
      <c r="BA28" s="9">
        <f>BA18+BC16</f>
        <v>1428.75</v>
      </c>
      <c r="BB28" s="9">
        <f>SUM(BB18,BC17)</f>
        <v>1188.5</v>
      </c>
      <c r="BC28" s="9">
        <f>BC18</f>
        <v>854</v>
      </c>
      <c r="BD28" s="9">
        <f>SUM(AW22:BC28)</f>
        <v>181399.25</v>
      </c>
    </row>
    <row r="29" spans="1:56">
      <c r="A29" s="1" t="s">
        <v>26</v>
      </c>
      <c r="B29" s="12">
        <v>86</v>
      </c>
      <c r="C29" s="12">
        <v>195</v>
      </c>
      <c r="D29" s="12">
        <v>145.5</v>
      </c>
      <c r="E29" s="12">
        <v>195.25</v>
      </c>
      <c r="F29" s="12">
        <v>404.25</v>
      </c>
      <c r="G29" s="12">
        <v>148.5</v>
      </c>
      <c r="H29" s="12">
        <v>305.75</v>
      </c>
      <c r="I29" s="12">
        <v>177.25</v>
      </c>
      <c r="J29" s="12">
        <v>279.25</v>
      </c>
      <c r="K29" s="12">
        <v>228.75</v>
      </c>
      <c r="L29" s="12">
        <v>234.5</v>
      </c>
      <c r="M29" s="12">
        <v>165</v>
      </c>
      <c r="N29" s="12">
        <v>147</v>
      </c>
      <c r="O29" s="12">
        <v>143.5</v>
      </c>
      <c r="P29" s="12">
        <v>78.5</v>
      </c>
      <c r="Q29" s="12">
        <v>52</v>
      </c>
      <c r="R29" s="12">
        <v>102</v>
      </c>
      <c r="S29" s="12">
        <v>190.5</v>
      </c>
      <c r="T29" s="12">
        <v>107.5</v>
      </c>
      <c r="U29" s="12">
        <v>159</v>
      </c>
      <c r="V29" s="12">
        <v>223.75</v>
      </c>
      <c r="W29" s="12">
        <v>115</v>
      </c>
      <c r="X29" s="12">
        <v>105</v>
      </c>
      <c r="Y29" s="12">
        <v>307.75</v>
      </c>
      <c r="Z29" s="12">
        <v>333</v>
      </c>
      <c r="AA29" s="12">
        <v>38.25</v>
      </c>
      <c r="AB29" s="12">
        <v>34</v>
      </c>
      <c r="AC29" s="12">
        <v>83.5</v>
      </c>
      <c r="AD29" s="12">
        <v>129.75</v>
      </c>
      <c r="AE29" s="12">
        <v>576.75</v>
      </c>
      <c r="AF29" s="12">
        <v>632</v>
      </c>
      <c r="AG29" s="12">
        <v>515.5</v>
      </c>
      <c r="AH29" s="12">
        <v>1434.5</v>
      </c>
      <c r="AI29" s="12">
        <v>278.75</v>
      </c>
      <c r="AJ29" s="12">
        <v>122.25</v>
      </c>
      <c r="AK29" s="12">
        <v>99</v>
      </c>
      <c r="AL29" s="12">
        <v>286.5</v>
      </c>
      <c r="AM29" s="12">
        <v>44</v>
      </c>
      <c r="AN29" s="12">
        <v>113.25</v>
      </c>
      <c r="AO29" s="12">
        <v>88</v>
      </c>
      <c r="AP29" s="12">
        <v>75.5</v>
      </c>
      <c r="AQ29" s="12">
        <v>356.5</v>
      </c>
      <c r="AR29" s="12">
        <v>185.25</v>
      </c>
      <c r="AS29" s="13">
        <v>9722.75</v>
      </c>
      <c r="AT29" s="14"/>
      <c r="AW29" s="15"/>
    </row>
    <row r="30" spans="1:56">
      <c r="A30" s="1" t="s">
        <v>27</v>
      </c>
      <c r="B30" s="12">
        <v>205.5</v>
      </c>
      <c r="C30" s="12">
        <v>517.5</v>
      </c>
      <c r="D30" s="12">
        <v>311</v>
      </c>
      <c r="E30" s="12">
        <v>358</v>
      </c>
      <c r="F30" s="12">
        <v>1041.75</v>
      </c>
      <c r="G30" s="12">
        <v>303.5</v>
      </c>
      <c r="H30" s="12">
        <v>586.5</v>
      </c>
      <c r="I30" s="12">
        <v>369.75</v>
      </c>
      <c r="J30" s="12">
        <v>506.5</v>
      </c>
      <c r="K30" s="12">
        <v>419.5</v>
      </c>
      <c r="L30" s="12">
        <v>495.75</v>
      </c>
      <c r="M30" s="12">
        <v>431.75</v>
      </c>
      <c r="N30" s="12">
        <v>315.25</v>
      </c>
      <c r="O30" s="12">
        <v>293.75</v>
      </c>
      <c r="P30" s="12">
        <v>198.5</v>
      </c>
      <c r="Q30" s="12">
        <v>112.75</v>
      </c>
      <c r="R30" s="12">
        <v>217</v>
      </c>
      <c r="S30" s="12">
        <v>490.75</v>
      </c>
      <c r="T30" s="12">
        <v>265.5</v>
      </c>
      <c r="U30" s="12">
        <v>340</v>
      </c>
      <c r="V30" s="12">
        <v>485</v>
      </c>
      <c r="W30" s="12">
        <v>250.75</v>
      </c>
      <c r="X30" s="12">
        <v>200.25</v>
      </c>
      <c r="Y30" s="12">
        <v>538.75</v>
      </c>
      <c r="Z30" s="12">
        <v>708</v>
      </c>
      <c r="AA30" s="12">
        <v>375.75</v>
      </c>
      <c r="AB30" s="12">
        <v>89.5</v>
      </c>
      <c r="AC30" s="12">
        <v>127.75</v>
      </c>
      <c r="AD30" s="12">
        <v>437</v>
      </c>
      <c r="AE30" s="12">
        <v>1638.5</v>
      </c>
      <c r="AF30" s="12">
        <v>1968.5</v>
      </c>
      <c r="AG30" s="12">
        <v>1134.5</v>
      </c>
      <c r="AH30" s="12">
        <v>2071</v>
      </c>
      <c r="AI30" s="12">
        <v>961.5</v>
      </c>
      <c r="AJ30" s="12">
        <v>371.75</v>
      </c>
      <c r="AK30" s="12">
        <v>188.75</v>
      </c>
      <c r="AL30" s="12">
        <v>905.25</v>
      </c>
      <c r="AM30" s="12">
        <v>118.75</v>
      </c>
      <c r="AN30" s="12">
        <v>295.75</v>
      </c>
      <c r="AO30" s="12">
        <v>266.25</v>
      </c>
      <c r="AP30" s="12">
        <v>258</v>
      </c>
      <c r="AQ30" s="12">
        <v>1634.25</v>
      </c>
      <c r="AR30" s="12">
        <v>684.25</v>
      </c>
      <c r="AS30" s="13">
        <v>23490.25</v>
      </c>
      <c r="AT30" s="14"/>
      <c r="AW30" s="15"/>
    </row>
    <row r="31" spans="1:56">
      <c r="A31" s="1" t="s">
        <v>28</v>
      </c>
      <c r="B31" s="12">
        <v>96</v>
      </c>
      <c r="C31" s="12">
        <v>237.5</v>
      </c>
      <c r="D31" s="12">
        <v>162.5</v>
      </c>
      <c r="E31" s="12">
        <v>274</v>
      </c>
      <c r="F31" s="12">
        <v>490.25</v>
      </c>
      <c r="G31" s="12">
        <v>246.5</v>
      </c>
      <c r="H31" s="12">
        <v>450.5</v>
      </c>
      <c r="I31" s="12">
        <v>236.5</v>
      </c>
      <c r="J31" s="12">
        <v>248</v>
      </c>
      <c r="K31" s="12">
        <v>202</v>
      </c>
      <c r="L31" s="12">
        <v>337.75</v>
      </c>
      <c r="M31" s="12">
        <v>200.5</v>
      </c>
      <c r="N31" s="12">
        <v>158</v>
      </c>
      <c r="O31" s="12">
        <v>165.75</v>
      </c>
      <c r="P31" s="12">
        <v>90.75</v>
      </c>
      <c r="Q31" s="12">
        <v>56</v>
      </c>
      <c r="R31" s="12">
        <v>96</v>
      </c>
      <c r="S31" s="12">
        <v>224.75</v>
      </c>
      <c r="T31" s="12">
        <v>151.75</v>
      </c>
      <c r="U31" s="12">
        <v>152.5</v>
      </c>
      <c r="V31" s="12">
        <v>234.5</v>
      </c>
      <c r="W31" s="12">
        <v>154.25</v>
      </c>
      <c r="X31" s="12">
        <v>109.5</v>
      </c>
      <c r="Y31" s="12">
        <v>341.75</v>
      </c>
      <c r="Z31" s="12">
        <v>396.75</v>
      </c>
      <c r="AA31" s="12">
        <v>187.25</v>
      </c>
      <c r="AB31" s="12">
        <v>117</v>
      </c>
      <c r="AC31" s="12">
        <v>364.75</v>
      </c>
      <c r="AD31" s="12">
        <v>92.5</v>
      </c>
      <c r="AE31" s="12">
        <v>886.75</v>
      </c>
      <c r="AF31" s="12">
        <v>897.25</v>
      </c>
      <c r="AG31" s="12">
        <v>446.5</v>
      </c>
      <c r="AH31" s="12">
        <v>794.75</v>
      </c>
      <c r="AI31" s="12">
        <v>439.5</v>
      </c>
      <c r="AJ31" s="12">
        <v>193</v>
      </c>
      <c r="AK31" s="12">
        <v>106.75</v>
      </c>
      <c r="AL31" s="12">
        <v>371.25</v>
      </c>
      <c r="AM31" s="12">
        <v>65</v>
      </c>
      <c r="AN31" s="12">
        <v>156.25</v>
      </c>
      <c r="AO31" s="12">
        <v>140.25</v>
      </c>
      <c r="AP31" s="12">
        <v>151</v>
      </c>
      <c r="AQ31" s="12">
        <v>482.25</v>
      </c>
      <c r="AR31" s="12">
        <v>366.25</v>
      </c>
      <c r="AS31" s="13">
        <v>11772.5</v>
      </c>
      <c r="AT31" s="14"/>
      <c r="AW31" s="15"/>
    </row>
    <row r="32" spans="1:56">
      <c r="A32" s="1">
        <v>16</v>
      </c>
      <c r="B32" s="12">
        <v>77.75</v>
      </c>
      <c r="C32" s="12">
        <v>92.5</v>
      </c>
      <c r="D32" s="12">
        <v>67.75</v>
      </c>
      <c r="E32" s="12">
        <v>162.25</v>
      </c>
      <c r="F32" s="12">
        <v>358</v>
      </c>
      <c r="G32" s="12">
        <v>242.75</v>
      </c>
      <c r="H32" s="12">
        <v>397.5</v>
      </c>
      <c r="I32" s="12">
        <v>172.25</v>
      </c>
      <c r="J32" s="12">
        <v>134.5</v>
      </c>
      <c r="K32" s="12">
        <v>147.5</v>
      </c>
      <c r="L32" s="12">
        <v>183.25</v>
      </c>
      <c r="M32" s="12">
        <v>82.75</v>
      </c>
      <c r="N32" s="12">
        <v>52.75</v>
      </c>
      <c r="O32" s="12">
        <v>49.5</v>
      </c>
      <c r="P32" s="12">
        <v>33</v>
      </c>
      <c r="Q32" s="12">
        <v>27.25</v>
      </c>
      <c r="R32" s="12">
        <v>22.5</v>
      </c>
      <c r="S32" s="12">
        <v>58</v>
      </c>
      <c r="T32" s="12">
        <v>41.5</v>
      </c>
      <c r="U32" s="12">
        <v>50.5</v>
      </c>
      <c r="V32" s="12">
        <v>60</v>
      </c>
      <c r="W32" s="12">
        <v>31.75</v>
      </c>
      <c r="X32" s="12">
        <v>26</v>
      </c>
      <c r="Y32" s="12">
        <v>211.5</v>
      </c>
      <c r="Z32" s="12">
        <v>246</v>
      </c>
      <c r="AA32" s="12">
        <v>483.25</v>
      </c>
      <c r="AB32" s="12">
        <v>431</v>
      </c>
      <c r="AC32" s="12">
        <v>1904.25</v>
      </c>
      <c r="AD32" s="12">
        <v>1003.5</v>
      </c>
      <c r="AE32" s="12">
        <v>41.25</v>
      </c>
      <c r="AF32" s="12">
        <v>344.75</v>
      </c>
      <c r="AG32" s="12">
        <v>370</v>
      </c>
      <c r="AH32" s="12">
        <v>601.5</v>
      </c>
      <c r="AI32" s="12">
        <v>264.5</v>
      </c>
      <c r="AJ32" s="12">
        <v>119.75</v>
      </c>
      <c r="AK32" s="12">
        <v>27.25</v>
      </c>
      <c r="AL32" s="12">
        <v>86</v>
      </c>
      <c r="AM32" s="12">
        <v>11</v>
      </c>
      <c r="AN32" s="12">
        <v>47.75</v>
      </c>
      <c r="AO32" s="12">
        <v>70.75</v>
      </c>
      <c r="AP32" s="12">
        <v>94</v>
      </c>
      <c r="AQ32" s="12">
        <v>168.75</v>
      </c>
      <c r="AR32" s="12">
        <v>203</v>
      </c>
      <c r="AS32" s="13">
        <v>9301.25</v>
      </c>
      <c r="AT32" s="14"/>
      <c r="AW32" s="15"/>
    </row>
    <row r="33" spans="1:49">
      <c r="A33" s="1">
        <v>24</v>
      </c>
      <c r="B33" s="12">
        <v>79.75</v>
      </c>
      <c r="C33" s="12">
        <v>94.75</v>
      </c>
      <c r="D33" s="12">
        <v>43.5</v>
      </c>
      <c r="E33" s="12">
        <v>76.75</v>
      </c>
      <c r="F33" s="12">
        <v>222</v>
      </c>
      <c r="G33" s="12">
        <v>103.75</v>
      </c>
      <c r="H33" s="12">
        <v>158</v>
      </c>
      <c r="I33" s="12">
        <v>94.5</v>
      </c>
      <c r="J33" s="12">
        <v>92.25</v>
      </c>
      <c r="K33" s="12">
        <v>75.25</v>
      </c>
      <c r="L33" s="12">
        <v>135.75</v>
      </c>
      <c r="M33" s="12">
        <v>79.75</v>
      </c>
      <c r="N33" s="12">
        <v>38.25</v>
      </c>
      <c r="O33" s="12">
        <v>39.5</v>
      </c>
      <c r="P33" s="12">
        <v>27.75</v>
      </c>
      <c r="Q33" s="12">
        <v>20.25</v>
      </c>
      <c r="R33" s="12">
        <v>11.5</v>
      </c>
      <c r="S33" s="12">
        <v>28.5</v>
      </c>
      <c r="T33" s="12">
        <v>39.25</v>
      </c>
      <c r="U33" s="12">
        <v>24.25</v>
      </c>
      <c r="V33" s="12">
        <v>43</v>
      </c>
      <c r="W33" s="12">
        <v>18.75</v>
      </c>
      <c r="X33" s="12">
        <v>19</v>
      </c>
      <c r="Y33" s="12">
        <v>96.25</v>
      </c>
      <c r="Z33" s="12">
        <v>123.25</v>
      </c>
      <c r="AA33" s="12">
        <v>535</v>
      </c>
      <c r="AB33" s="12">
        <v>436</v>
      </c>
      <c r="AC33" s="12">
        <v>2161.25</v>
      </c>
      <c r="AD33" s="12">
        <v>964.5</v>
      </c>
      <c r="AE33" s="12">
        <v>335.25</v>
      </c>
      <c r="AF33" s="12">
        <v>56.5</v>
      </c>
      <c r="AG33" s="12">
        <v>243</v>
      </c>
      <c r="AH33" s="12">
        <v>546</v>
      </c>
      <c r="AI33" s="12">
        <v>216.5</v>
      </c>
      <c r="AJ33" s="12">
        <v>120</v>
      </c>
      <c r="AK33" s="12">
        <v>13.25</v>
      </c>
      <c r="AL33" s="12">
        <v>49</v>
      </c>
      <c r="AM33" s="12">
        <v>9</v>
      </c>
      <c r="AN33" s="12">
        <v>54</v>
      </c>
      <c r="AO33" s="12">
        <v>54.5</v>
      </c>
      <c r="AP33" s="12">
        <v>116.75</v>
      </c>
      <c r="AQ33" s="12">
        <v>156.75</v>
      </c>
      <c r="AR33" s="12">
        <v>121.5</v>
      </c>
      <c r="AS33" s="13">
        <v>7974.25</v>
      </c>
      <c r="AT33" s="14"/>
      <c r="AW33" s="15"/>
    </row>
    <row r="34" spans="1:49">
      <c r="A34" s="1" t="s">
        <v>29</v>
      </c>
      <c r="B34" s="12">
        <v>20.25</v>
      </c>
      <c r="C34" s="12">
        <v>30.25</v>
      </c>
      <c r="D34" s="12">
        <v>11.5</v>
      </c>
      <c r="E34" s="12">
        <v>23.25</v>
      </c>
      <c r="F34" s="12">
        <v>81</v>
      </c>
      <c r="G34" s="12">
        <v>20.75</v>
      </c>
      <c r="H34" s="12">
        <v>38.5</v>
      </c>
      <c r="I34" s="12">
        <v>26.25</v>
      </c>
      <c r="J34" s="12">
        <v>39.75</v>
      </c>
      <c r="K34" s="12">
        <v>21</v>
      </c>
      <c r="L34" s="12">
        <v>32</v>
      </c>
      <c r="M34" s="12">
        <v>38.5</v>
      </c>
      <c r="N34" s="12">
        <v>13.5</v>
      </c>
      <c r="O34" s="12">
        <v>13</v>
      </c>
      <c r="P34" s="12">
        <v>11.5</v>
      </c>
      <c r="Q34" s="12">
        <v>12.5</v>
      </c>
      <c r="R34" s="12">
        <v>9</v>
      </c>
      <c r="S34" s="12">
        <v>18.25</v>
      </c>
      <c r="T34" s="12">
        <v>20.5</v>
      </c>
      <c r="U34" s="12">
        <v>22</v>
      </c>
      <c r="V34" s="12">
        <v>22.75</v>
      </c>
      <c r="W34" s="12">
        <v>12.25</v>
      </c>
      <c r="X34" s="12">
        <v>9</v>
      </c>
      <c r="Y34" s="12">
        <v>33</v>
      </c>
      <c r="Z34" s="12">
        <v>28.5</v>
      </c>
      <c r="AA34" s="12">
        <v>328.75</v>
      </c>
      <c r="AB34" s="12">
        <v>279.75</v>
      </c>
      <c r="AC34" s="12">
        <v>1362.5</v>
      </c>
      <c r="AD34" s="12">
        <v>404.75</v>
      </c>
      <c r="AE34" s="12">
        <v>307.25</v>
      </c>
      <c r="AF34" s="12">
        <v>240.5</v>
      </c>
      <c r="AG34" s="12">
        <v>34.25</v>
      </c>
      <c r="AH34" s="12">
        <v>99.75</v>
      </c>
      <c r="AI34" s="12">
        <v>52.75</v>
      </c>
      <c r="AJ34" s="12">
        <v>40</v>
      </c>
      <c r="AK34" s="12">
        <v>8.75</v>
      </c>
      <c r="AL34" s="12">
        <v>25.25</v>
      </c>
      <c r="AM34" s="12">
        <v>4.5</v>
      </c>
      <c r="AN34" s="12">
        <v>36</v>
      </c>
      <c r="AO34" s="12">
        <v>26</v>
      </c>
      <c r="AP34" s="12">
        <v>49.75</v>
      </c>
      <c r="AQ34" s="12">
        <v>82.25</v>
      </c>
      <c r="AR34" s="12">
        <v>54</v>
      </c>
      <c r="AS34" s="13">
        <v>4045.5</v>
      </c>
      <c r="AT34" s="14"/>
      <c r="AW34" s="15"/>
    </row>
    <row r="35" spans="1:49">
      <c r="A35" s="1" t="s">
        <v>30</v>
      </c>
      <c r="B35" s="12">
        <v>26.75</v>
      </c>
      <c r="C35" s="12">
        <v>57.75</v>
      </c>
      <c r="D35" s="12">
        <v>17.75</v>
      </c>
      <c r="E35" s="12">
        <v>19.5</v>
      </c>
      <c r="F35" s="12">
        <v>52</v>
      </c>
      <c r="G35" s="12">
        <v>21</v>
      </c>
      <c r="H35" s="12">
        <v>31</v>
      </c>
      <c r="I35" s="12">
        <v>28.25</v>
      </c>
      <c r="J35" s="12">
        <v>49.5</v>
      </c>
      <c r="K35" s="12">
        <v>28.25</v>
      </c>
      <c r="L35" s="12">
        <v>48</v>
      </c>
      <c r="M35" s="12">
        <v>47.5</v>
      </c>
      <c r="N35" s="12">
        <v>27.5</v>
      </c>
      <c r="O35" s="12">
        <v>20.75</v>
      </c>
      <c r="P35" s="12">
        <v>19.5</v>
      </c>
      <c r="Q35" s="12">
        <v>18</v>
      </c>
      <c r="R35" s="12">
        <v>12.25</v>
      </c>
      <c r="S35" s="12">
        <v>18.75</v>
      </c>
      <c r="T35" s="12">
        <v>20.25</v>
      </c>
      <c r="U35" s="12">
        <v>15.5</v>
      </c>
      <c r="V35" s="12">
        <v>20.75</v>
      </c>
      <c r="W35" s="12">
        <v>5.25</v>
      </c>
      <c r="X35" s="12">
        <v>9.75</v>
      </c>
      <c r="Y35" s="12">
        <v>16.75</v>
      </c>
      <c r="Z35" s="12">
        <v>36.25</v>
      </c>
      <c r="AA35" s="12">
        <v>457.25</v>
      </c>
      <c r="AB35" s="12">
        <v>436.75</v>
      </c>
      <c r="AC35" s="12">
        <v>2956.25</v>
      </c>
      <c r="AD35" s="12">
        <v>682.5</v>
      </c>
      <c r="AE35" s="12">
        <v>534.75</v>
      </c>
      <c r="AF35" s="12">
        <v>505.75</v>
      </c>
      <c r="AG35" s="12">
        <v>95.25</v>
      </c>
      <c r="AH35" s="12">
        <v>55.25</v>
      </c>
      <c r="AI35" s="12">
        <v>70</v>
      </c>
      <c r="AJ35" s="12">
        <v>86.5</v>
      </c>
      <c r="AK35" s="12">
        <v>8.5</v>
      </c>
      <c r="AL35" s="12">
        <v>28.25</v>
      </c>
      <c r="AM35" s="12">
        <v>5</v>
      </c>
      <c r="AN35" s="12">
        <v>45</v>
      </c>
      <c r="AO35" s="12">
        <v>40.75</v>
      </c>
      <c r="AP35" s="12">
        <v>116.75</v>
      </c>
      <c r="AQ35" s="12">
        <v>89.75</v>
      </c>
      <c r="AR35" s="12">
        <v>74</v>
      </c>
      <c r="AS35" s="13">
        <v>6956.75</v>
      </c>
      <c r="AT35" s="14"/>
      <c r="AW35" s="15"/>
    </row>
    <row r="36" spans="1:49">
      <c r="A36" s="1" t="s">
        <v>31</v>
      </c>
      <c r="B36" s="12">
        <v>24.5</v>
      </c>
      <c r="C36" s="12">
        <v>41.75</v>
      </c>
      <c r="D36" s="12">
        <v>15</v>
      </c>
      <c r="E36" s="12">
        <v>16.75</v>
      </c>
      <c r="F36" s="12">
        <v>86.25</v>
      </c>
      <c r="G36" s="12">
        <v>18.25</v>
      </c>
      <c r="H36" s="12">
        <v>28.25</v>
      </c>
      <c r="I36" s="12">
        <v>24</v>
      </c>
      <c r="J36" s="12">
        <v>42.5</v>
      </c>
      <c r="K36" s="12">
        <v>20.25</v>
      </c>
      <c r="L36" s="12">
        <v>41.5</v>
      </c>
      <c r="M36" s="12">
        <v>45.75</v>
      </c>
      <c r="N36" s="12">
        <v>26.5</v>
      </c>
      <c r="O36" s="12">
        <v>20.25</v>
      </c>
      <c r="P36" s="12">
        <v>13</v>
      </c>
      <c r="Q36" s="12">
        <v>12.25</v>
      </c>
      <c r="R36" s="12">
        <v>19</v>
      </c>
      <c r="S36" s="12">
        <v>23.5</v>
      </c>
      <c r="T36" s="12">
        <v>24.25</v>
      </c>
      <c r="U36" s="12">
        <v>21.25</v>
      </c>
      <c r="V36" s="12">
        <v>21.75</v>
      </c>
      <c r="W36" s="12">
        <v>10.25</v>
      </c>
      <c r="X36" s="12">
        <v>9.5</v>
      </c>
      <c r="Y36" s="12">
        <v>19.5</v>
      </c>
      <c r="Z36" s="12">
        <v>21.25</v>
      </c>
      <c r="AA36" s="12">
        <v>230</v>
      </c>
      <c r="AB36" s="12">
        <v>206.25</v>
      </c>
      <c r="AC36" s="12">
        <v>1029.25</v>
      </c>
      <c r="AD36" s="12">
        <v>413.25</v>
      </c>
      <c r="AE36" s="12">
        <v>245.75</v>
      </c>
      <c r="AF36" s="12">
        <v>217.25</v>
      </c>
      <c r="AG36" s="12">
        <v>43.5</v>
      </c>
      <c r="AH36" s="12">
        <v>85.25</v>
      </c>
      <c r="AI36" s="12">
        <v>9</v>
      </c>
      <c r="AJ36" s="12">
        <v>45.75</v>
      </c>
      <c r="AK36" s="12">
        <v>8.25</v>
      </c>
      <c r="AL36" s="12">
        <v>39.75</v>
      </c>
      <c r="AM36" s="12">
        <v>6.75</v>
      </c>
      <c r="AN36" s="12">
        <v>32.25</v>
      </c>
      <c r="AO36" s="12">
        <v>31.75</v>
      </c>
      <c r="AP36" s="12">
        <v>94.75</v>
      </c>
      <c r="AQ36" s="12">
        <v>146</v>
      </c>
      <c r="AR36" s="12">
        <v>107.75</v>
      </c>
      <c r="AS36" s="13">
        <v>3639.5</v>
      </c>
      <c r="AT36" s="14"/>
      <c r="AW36" s="15"/>
    </row>
    <row r="37" spans="1:49">
      <c r="A37" s="1" t="s">
        <v>32</v>
      </c>
      <c r="B37" s="12">
        <v>7</v>
      </c>
      <c r="C37" s="12">
        <v>14.5</v>
      </c>
      <c r="D37" s="12">
        <v>3.25</v>
      </c>
      <c r="E37" s="12">
        <v>6.5</v>
      </c>
      <c r="F37" s="12">
        <v>13.25</v>
      </c>
      <c r="G37" s="12">
        <v>6</v>
      </c>
      <c r="H37" s="12">
        <v>6.25</v>
      </c>
      <c r="I37" s="12">
        <v>7.75</v>
      </c>
      <c r="J37" s="12">
        <v>23.75</v>
      </c>
      <c r="K37" s="12">
        <v>4.75</v>
      </c>
      <c r="L37" s="12">
        <v>12.75</v>
      </c>
      <c r="M37" s="12">
        <v>8.75</v>
      </c>
      <c r="N37" s="12">
        <v>6.75</v>
      </c>
      <c r="O37" s="12">
        <v>10.5</v>
      </c>
      <c r="P37" s="12">
        <v>5.5</v>
      </c>
      <c r="Q37" s="12">
        <v>4</v>
      </c>
      <c r="R37" s="12">
        <v>11</v>
      </c>
      <c r="S37" s="12">
        <v>5.75</v>
      </c>
      <c r="T37" s="12">
        <v>8.75</v>
      </c>
      <c r="U37" s="12">
        <v>5.25</v>
      </c>
      <c r="V37" s="12">
        <v>9</v>
      </c>
      <c r="W37" s="12">
        <v>2.75</v>
      </c>
      <c r="X37" s="12">
        <v>2.5</v>
      </c>
      <c r="Y37" s="12">
        <v>4.25</v>
      </c>
      <c r="Z37" s="12">
        <v>4.75</v>
      </c>
      <c r="AA37" s="12">
        <v>101.25</v>
      </c>
      <c r="AB37" s="12">
        <v>95</v>
      </c>
      <c r="AC37" s="12">
        <v>440.75</v>
      </c>
      <c r="AD37" s="12">
        <v>189.25</v>
      </c>
      <c r="AE37" s="12">
        <v>105.5</v>
      </c>
      <c r="AF37" s="12">
        <v>126.5</v>
      </c>
      <c r="AG37" s="12">
        <v>48.25</v>
      </c>
      <c r="AH37" s="12">
        <v>86</v>
      </c>
      <c r="AI37" s="12">
        <v>45.5</v>
      </c>
      <c r="AJ37" s="12">
        <v>5.75</v>
      </c>
      <c r="AK37" s="12">
        <v>2.75</v>
      </c>
      <c r="AL37" s="12">
        <v>11.25</v>
      </c>
      <c r="AM37" s="12">
        <v>6</v>
      </c>
      <c r="AN37" s="12">
        <v>19.5</v>
      </c>
      <c r="AO37" s="12">
        <v>10.5</v>
      </c>
      <c r="AP37" s="12">
        <v>38.75</v>
      </c>
      <c r="AQ37" s="12">
        <v>92.5</v>
      </c>
      <c r="AR37" s="12">
        <v>41.5</v>
      </c>
      <c r="AS37" s="13">
        <v>1661.75</v>
      </c>
      <c r="AT37" s="14"/>
      <c r="AW37" s="15"/>
    </row>
    <row r="38" spans="1:49">
      <c r="A38" s="1" t="s">
        <v>33</v>
      </c>
      <c r="B38" s="12">
        <v>3.75</v>
      </c>
      <c r="C38" s="12">
        <v>5.75</v>
      </c>
      <c r="D38" s="12">
        <v>4.25</v>
      </c>
      <c r="E38" s="12">
        <v>6.75</v>
      </c>
      <c r="F38" s="12">
        <v>31.25</v>
      </c>
      <c r="G38" s="12">
        <v>9.25</v>
      </c>
      <c r="H38" s="12">
        <v>10</v>
      </c>
      <c r="I38" s="12">
        <v>12</v>
      </c>
      <c r="J38" s="12">
        <v>14.5</v>
      </c>
      <c r="K38" s="12">
        <v>53.5</v>
      </c>
      <c r="L38" s="12">
        <v>39.5</v>
      </c>
      <c r="M38" s="12">
        <v>89.25</v>
      </c>
      <c r="N38" s="12">
        <v>26</v>
      </c>
      <c r="O38" s="12">
        <v>60.25</v>
      </c>
      <c r="P38" s="12">
        <v>21.25</v>
      </c>
      <c r="Q38" s="12">
        <v>19.75</v>
      </c>
      <c r="R38" s="12">
        <v>6.75</v>
      </c>
      <c r="S38" s="12">
        <v>19</v>
      </c>
      <c r="T38" s="12">
        <v>4.5</v>
      </c>
      <c r="U38" s="12">
        <v>5</v>
      </c>
      <c r="V38" s="12">
        <v>5.25</v>
      </c>
      <c r="W38" s="12">
        <v>1.5</v>
      </c>
      <c r="X38" s="12">
        <v>0.5</v>
      </c>
      <c r="Y38" s="12">
        <v>4.25</v>
      </c>
      <c r="Z38" s="12">
        <v>8.5</v>
      </c>
      <c r="AA38" s="12">
        <v>178.25</v>
      </c>
      <c r="AB38" s="12">
        <v>86.75</v>
      </c>
      <c r="AC38" s="12">
        <v>204.5</v>
      </c>
      <c r="AD38" s="12">
        <v>101</v>
      </c>
      <c r="AE38" s="12">
        <v>22.75</v>
      </c>
      <c r="AF38" s="12">
        <v>16.5</v>
      </c>
      <c r="AG38" s="12">
        <v>11.25</v>
      </c>
      <c r="AH38" s="12">
        <v>6.5</v>
      </c>
      <c r="AI38" s="12">
        <v>10.5</v>
      </c>
      <c r="AJ38" s="12">
        <v>3</v>
      </c>
      <c r="AK38" s="12">
        <v>1.75</v>
      </c>
      <c r="AL38" s="12">
        <v>89.25</v>
      </c>
      <c r="AM38" s="12">
        <v>0.75</v>
      </c>
      <c r="AN38" s="12">
        <v>3.25</v>
      </c>
      <c r="AO38" s="12">
        <v>3.5</v>
      </c>
      <c r="AP38" s="12">
        <v>2</v>
      </c>
      <c r="AQ38" s="12">
        <v>19</v>
      </c>
      <c r="AR38" s="12">
        <v>2.5</v>
      </c>
      <c r="AS38" s="13">
        <v>1225.25</v>
      </c>
      <c r="AT38" s="14"/>
      <c r="AW38" s="15"/>
    </row>
    <row r="39" spans="1:49">
      <c r="A39" s="1" t="s">
        <v>34</v>
      </c>
      <c r="B39" s="12">
        <v>10.75</v>
      </c>
      <c r="C39" s="12">
        <v>18.75</v>
      </c>
      <c r="D39" s="12">
        <v>11</v>
      </c>
      <c r="E39" s="12">
        <v>11.25</v>
      </c>
      <c r="F39" s="12">
        <v>93.25</v>
      </c>
      <c r="G39" s="12">
        <v>20.25</v>
      </c>
      <c r="H39" s="12">
        <v>32.25</v>
      </c>
      <c r="I39" s="12">
        <v>29</v>
      </c>
      <c r="J39" s="12">
        <v>42.25</v>
      </c>
      <c r="K39" s="12">
        <v>60</v>
      </c>
      <c r="L39" s="12">
        <v>80.75</v>
      </c>
      <c r="M39" s="12">
        <v>495</v>
      </c>
      <c r="N39" s="12">
        <v>44.5</v>
      </c>
      <c r="O39" s="12">
        <v>170</v>
      </c>
      <c r="P39" s="12">
        <v>51.25</v>
      </c>
      <c r="Q39" s="12">
        <v>31.5</v>
      </c>
      <c r="R39" s="12">
        <v>33.5</v>
      </c>
      <c r="S39" s="12">
        <v>60</v>
      </c>
      <c r="T39" s="12">
        <v>13.25</v>
      </c>
      <c r="U39" s="12">
        <v>7.75</v>
      </c>
      <c r="V39" s="12">
        <v>12.5</v>
      </c>
      <c r="W39" s="12">
        <v>1.5</v>
      </c>
      <c r="X39" s="12">
        <v>3.25</v>
      </c>
      <c r="Y39" s="12">
        <v>11.75</v>
      </c>
      <c r="Z39" s="12">
        <v>17.25</v>
      </c>
      <c r="AA39" s="12">
        <v>1053.75</v>
      </c>
      <c r="AB39" s="12">
        <v>310.5</v>
      </c>
      <c r="AC39" s="12">
        <v>889</v>
      </c>
      <c r="AD39" s="12">
        <v>376.25</v>
      </c>
      <c r="AE39" s="12">
        <v>67.75</v>
      </c>
      <c r="AF39" s="12">
        <v>42.75</v>
      </c>
      <c r="AG39" s="12">
        <v>27</v>
      </c>
      <c r="AH39" s="12">
        <v>26</v>
      </c>
      <c r="AI39" s="12">
        <v>41</v>
      </c>
      <c r="AJ39" s="12">
        <v>15.25</v>
      </c>
      <c r="AK39" s="12">
        <v>96.25</v>
      </c>
      <c r="AL39" s="12">
        <v>20.5</v>
      </c>
      <c r="AM39" s="12">
        <v>1.5</v>
      </c>
      <c r="AN39" s="12">
        <v>9.25</v>
      </c>
      <c r="AO39" s="12">
        <v>10</v>
      </c>
      <c r="AP39" s="12">
        <v>13</v>
      </c>
      <c r="AQ39" s="12">
        <v>139.75</v>
      </c>
      <c r="AR39" s="12">
        <v>24.75</v>
      </c>
      <c r="AS39" s="13">
        <v>4526.75</v>
      </c>
      <c r="AT39" s="14"/>
      <c r="AW39" s="15"/>
    </row>
    <row r="40" spans="1:49">
      <c r="A40" s="1" t="s">
        <v>35</v>
      </c>
      <c r="B40" s="12">
        <v>3.25</v>
      </c>
      <c r="C40" s="12">
        <v>3.75</v>
      </c>
      <c r="D40" s="12">
        <v>2</v>
      </c>
      <c r="E40" s="12">
        <v>1.75</v>
      </c>
      <c r="F40" s="12">
        <v>11.5</v>
      </c>
      <c r="G40" s="12">
        <v>3.5</v>
      </c>
      <c r="H40" s="12">
        <v>13</v>
      </c>
      <c r="I40" s="12">
        <v>7.5</v>
      </c>
      <c r="J40" s="12">
        <v>12.25</v>
      </c>
      <c r="K40" s="12">
        <v>1.75</v>
      </c>
      <c r="L40" s="12">
        <v>8.75</v>
      </c>
      <c r="M40" s="12">
        <v>33.25</v>
      </c>
      <c r="N40" s="12">
        <v>3</v>
      </c>
      <c r="O40" s="12">
        <v>3.25</v>
      </c>
      <c r="P40" s="12">
        <v>4.25</v>
      </c>
      <c r="Q40" s="12">
        <v>3</v>
      </c>
      <c r="R40" s="12">
        <v>2</v>
      </c>
      <c r="S40" s="12">
        <v>4.25</v>
      </c>
      <c r="T40" s="12">
        <v>24.25</v>
      </c>
      <c r="U40" s="12">
        <v>11.5</v>
      </c>
      <c r="V40" s="12">
        <v>20</v>
      </c>
      <c r="W40" s="12">
        <v>6.75</v>
      </c>
      <c r="X40" s="12">
        <v>4.25</v>
      </c>
      <c r="Y40" s="12">
        <v>9</v>
      </c>
      <c r="Z40" s="12">
        <v>5.25</v>
      </c>
      <c r="AA40" s="12">
        <v>113.25</v>
      </c>
      <c r="AB40" s="12">
        <v>32</v>
      </c>
      <c r="AC40" s="12">
        <v>127.75</v>
      </c>
      <c r="AD40" s="12">
        <v>68.75</v>
      </c>
      <c r="AE40" s="12">
        <v>11.5</v>
      </c>
      <c r="AF40" s="12">
        <v>15.5</v>
      </c>
      <c r="AG40" s="12">
        <v>7.25</v>
      </c>
      <c r="AH40" s="12">
        <v>5.5</v>
      </c>
      <c r="AI40" s="12">
        <v>9.25</v>
      </c>
      <c r="AJ40" s="12">
        <v>4.75</v>
      </c>
      <c r="AK40" s="12">
        <v>0.75</v>
      </c>
      <c r="AL40" s="12">
        <v>0.75</v>
      </c>
      <c r="AM40" s="12">
        <v>4.25</v>
      </c>
      <c r="AN40" s="12">
        <v>26</v>
      </c>
      <c r="AO40" s="12">
        <v>3.5</v>
      </c>
      <c r="AP40" s="12">
        <v>5.25</v>
      </c>
      <c r="AQ40" s="12">
        <v>20.5</v>
      </c>
      <c r="AR40" s="12">
        <v>2.75</v>
      </c>
      <c r="AS40" s="13">
        <v>662.25</v>
      </c>
      <c r="AT40" s="14"/>
      <c r="AW40" s="15"/>
    </row>
    <row r="41" spans="1:49">
      <c r="A41" s="1" t="s">
        <v>36</v>
      </c>
      <c r="B41" s="12">
        <v>33.75</v>
      </c>
      <c r="C41" s="12">
        <v>37</v>
      </c>
      <c r="D41" s="12">
        <v>7.25</v>
      </c>
      <c r="E41" s="12">
        <v>10.5</v>
      </c>
      <c r="F41" s="12">
        <v>45</v>
      </c>
      <c r="G41" s="12">
        <v>20.75</v>
      </c>
      <c r="H41" s="12">
        <v>82.25</v>
      </c>
      <c r="I41" s="12">
        <v>38.25</v>
      </c>
      <c r="J41" s="12">
        <v>71.5</v>
      </c>
      <c r="K41" s="12">
        <v>9</v>
      </c>
      <c r="L41" s="12">
        <v>44</v>
      </c>
      <c r="M41" s="12">
        <v>120.5</v>
      </c>
      <c r="N41" s="12">
        <v>20.5</v>
      </c>
      <c r="O41" s="12">
        <v>32.25</v>
      </c>
      <c r="P41" s="12">
        <v>29</v>
      </c>
      <c r="Q41" s="12">
        <v>21</v>
      </c>
      <c r="R41" s="12">
        <v>14.25</v>
      </c>
      <c r="S41" s="12">
        <v>29.25</v>
      </c>
      <c r="T41" s="12">
        <v>195.25</v>
      </c>
      <c r="U41" s="12">
        <v>72.5</v>
      </c>
      <c r="V41" s="12">
        <v>101.25</v>
      </c>
      <c r="W41" s="12">
        <v>16.75</v>
      </c>
      <c r="X41" s="12">
        <v>20.25</v>
      </c>
      <c r="Y41" s="12">
        <v>26</v>
      </c>
      <c r="Z41" s="12">
        <v>27.25</v>
      </c>
      <c r="AA41" s="12">
        <v>311.75</v>
      </c>
      <c r="AB41" s="12">
        <v>109.25</v>
      </c>
      <c r="AC41" s="12">
        <v>342.75</v>
      </c>
      <c r="AD41" s="12">
        <v>162.25</v>
      </c>
      <c r="AE41" s="12">
        <v>50.5</v>
      </c>
      <c r="AF41" s="12">
        <v>77</v>
      </c>
      <c r="AG41" s="12">
        <v>32.75</v>
      </c>
      <c r="AH41" s="12">
        <v>54.75</v>
      </c>
      <c r="AI41" s="12">
        <v>43.5</v>
      </c>
      <c r="AJ41" s="12">
        <v>19</v>
      </c>
      <c r="AK41" s="12">
        <v>4.5</v>
      </c>
      <c r="AL41" s="12">
        <v>9.5</v>
      </c>
      <c r="AM41" s="12">
        <v>33.75</v>
      </c>
      <c r="AN41" s="12">
        <v>11</v>
      </c>
      <c r="AO41" s="12">
        <v>16</v>
      </c>
      <c r="AP41" s="12">
        <v>12.75</v>
      </c>
      <c r="AQ41" s="12">
        <v>73.75</v>
      </c>
      <c r="AR41" s="12">
        <v>16.25</v>
      </c>
      <c r="AS41" s="13">
        <v>2506.25</v>
      </c>
      <c r="AT41" s="14"/>
      <c r="AW41" s="15"/>
    </row>
    <row r="42" spans="1:49">
      <c r="A42" s="1" t="s">
        <v>53</v>
      </c>
      <c r="B42" s="12">
        <v>5</v>
      </c>
      <c r="C42" s="12">
        <v>12.5</v>
      </c>
      <c r="D42" s="12">
        <v>5</v>
      </c>
      <c r="E42" s="12">
        <v>5.5</v>
      </c>
      <c r="F42" s="12">
        <v>13.5</v>
      </c>
      <c r="G42" s="12">
        <v>1.75</v>
      </c>
      <c r="H42" s="12">
        <v>4.75</v>
      </c>
      <c r="I42" s="12">
        <v>5.5</v>
      </c>
      <c r="J42" s="12">
        <v>10.5</v>
      </c>
      <c r="K42" s="12">
        <v>6</v>
      </c>
      <c r="L42" s="12">
        <v>11</v>
      </c>
      <c r="M42" s="12">
        <v>17.75</v>
      </c>
      <c r="N42" s="12">
        <v>5.25</v>
      </c>
      <c r="O42" s="12">
        <v>6.25</v>
      </c>
      <c r="P42" s="12">
        <v>6</v>
      </c>
      <c r="Q42" s="12">
        <v>3.5</v>
      </c>
      <c r="R42" s="12">
        <v>2.5</v>
      </c>
      <c r="S42" s="12">
        <v>5.75</v>
      </c>
      <c r="T42" s="12">
        <v>9.5</v>
      </c>
      <c r="U42" s="12">
        <v>7.75</v>
      </c>
      <c r="V42" s="12">
        <v>10.75</v>
      </c>
      <c r="W42" s="12">
        <v>3.75</v>
      </c>
      <c r="X42" s="12">
        <v>2.75</v>
      </c>
      <c r="Y42" s="12">
        <v>3.5</v>
      </c>
      <c r="Z42" s="12">
        <v>5.5</v>
      </c>
      <c r="AA42" s="12">
        <v>95</v>
      </c>
      <c r="AB42" s="12">
        <v>65.5</v>
      </c>
      <c r="AC42" s="12">
        <v>284.25</v>
      </c>
      <c r="AD42" s="12">
        <v>131</v>
      </c>
      <c r="AE42" s="12">
        <v>62</v>
      </c>
      <c r="AF42" s="12">
        <v>63.75</v>
      </c>
      <c r="AG42" s="12">
        <v>25.75</v>
      </c>
      <c r="AH42" s="12">
        <v>46.25</v>
      </c>
      <c r="AI42" s="12">
        <v>44</v>
      </c>
      <c r="AJ42" s="12">
        <v>14.75</v>
      </c>
      <c r="AK42" s="12">
        <v>3.25</v>
      </c>
      <c r="AL42" s="12">
        <v>9.25</v>
      </c>
      <c r="AM42" s="12">
        <v>4</v>
      </c>
      <c r="AN42" s="12">
        <v>11</v>
      </c>
      <c r="AO42" s="12">
        <v>6.5</v>
      </c>
      <c r="AP42" s="12">
        <v>29.25</v>
      </c>
      <c r="AQ42" s="12">
        <v>28</v>
      </c>
      <c r="AR42" s="12">
        <v>19</v>
      </c>
      <c r="AS42" s="13">
        <v>1114</v>
      </c>
      <c r="AT42" s="14"/>
      <c r="AW42" s="15"/>
    </row>
    <row r="43" spans="1:49">
      <c r="A43" s="1" t="s">
        <v>54</v>
      </c>
      <c r="B43" s="12">
        <v>7.5</v>
      </c>
      <c r="C43" s="12">
        <v>15</v>
      </c>
      <c r="D43" s="12">
        <v>3.5</v>
      </c>
      <c r="E43" s="12">
        <v>2.75</v>
      </c>
      <c r="F43" s="12">
        <v>16</v>
      </c>
      <c r="G43" s="12">
        <v>4.5</v>
      </c>
      <c r="H43" s="12">
        <v>10</v>
      </c>
      <c r="I43" s="12">
        <v>10.25</v>
      </c>
      <c r="J43" s="12">
        <v>15</v>
      </c>
      <c r="K43" s="12">
        <v>6.25</v>
      </c>
      <c r="L43" s="12">
        <v>12.75</v>
      </c>
      <c r="M43" s="12">
        <v>20</v>
      </c>
      <c r="N43" s="12">
        <v>8.75</v>
      </c>
      <c r="O43" s="12">
        <v>11</v>
      </c>
      <c r="P43" s="12">
        <v>5.75</v>
      </c>
      <c r="Q43" s="12">
        <v>2</v>
      </c>
      <c r="R43" s="12">
        <v>4</v>
      </c>
      <c r="S43" s="12">
        <v>6.5</v>
      </c>
      <c r="T43" s="12">
        <v>8.25</v>
      </c>
      <c r="U43" s="12">
        <v>5.25</v>
      </c>
      <c r="V43" s="12">
        <v>7</v>
      </c>
      <c r="W43" s="12">
        <v>4</v>
      </c>
      <c r="X43" s="12">
        <v>2.5</v>
      </c>
      <c r="Y43" s="12">
        <v>2.75</v>
      </c>
      <c r="Z43" s="12">
        <v>8.25</v>
      </c>
      <c r="AA43" s="12">
        <v>95</v>
      </c>
      <c r="AB43" s="12">
        <v>64.5</v>
      </c>
      <c r="AC43" s="12">
        <v>284.5</v>
      </c>
      <c r="AD43" s="12">
        <v>160</v>
      </c>
      <c r="AE43" s="12">
        <v>91.25</v>
      </c>
      <c r="AF43" s="12">
        <v>133.75</v>
      </c>
      <c r="AG43" s="12">
        <v>48.5</v>
      </c>
      <c r="AH43" s="12">
        <v>114.75</v>
      </c>
      <c r="AI43" s="12">
        <v>99.75</v>
      </c>
      <c r="AJ43" s="12">
        <v>44</v>
      </c>
      <c r="AK43" s="12">
        <v>1.75</v>
      </c>
      <c r="AL43" s="12">
        <v>10.25</v>
      </c>
      <c r="AM43" s="12">
        <v>4.25</v>
      </c>
      <c r="AN43" s="12">
        <v>13</v>
      </c>
      <c r="AO43" s="12">
        <v>29.5</v>
      </c>
      <c r="AP43" s="12">
        <v>4.25</v>
      </c>
      <c r="AQ43" s="12">
        <v>73.5</v>
      </c>
      <c r="AR43" s="12">
        <v>32.5</v>
      </c>
      <c r="AS43" s="13">
        <v>1504.5</v>
      </c>
      <c r="AT43" s="14"/>
      <c r="AW43" s="15"/>
    </row>
    <row r="44" spans="1:49">
      <c r="A44" s="1" t="s">
        <v>55</v>
      </c>
      <c r="B44" s="12">
        <v>22.75</v>
      </c>
      <c r="C44" s="12">
        <v>48.75</v>
      </c>
      <c r="D44" s="12">
        <v>52.25</v>
      </c>
      <c r="E44" s="12">
        <v>66.75</v>
      </c>
      <c r="F44" s="12">
        <v>150.25</v>
      </c>
      <c r="G44" s="12">
        <v>37.25</v>
      </c>
      <c r="H44" s="12">
        <v>65.5</v>
      </c>
      <c r="I44" s="12">
        <v>27.75</v>
      </c>
      <c r="J44" s="12">
        <v>55.5</v>
      </c>
      <c r="K44" s="12">
        <v>22</v>
      </c>
      <c r="L44" s="12">
        <v>31.5</v>
      </c>
      <c r="M44" s="12">
        <v>36.75</v>
      </c>
      <c r="N44" s="12">
        <v>24.25</v>
      </c>
      <c r="O44" s="12">
        <v>12.5</v>
      </c>
      <c r="P44" s="12">
        <v>10.75</v>
      </c>
      <c r="Q44" s="12">
        <v>5.75</v>
      </c>
      <c r="R44" s="12">
        <v>12.25</v>
      </c>
      <c r="S44" s="12">
        <v>37.5</v>
      </c>
      <c r="T44" s="12">
        <v>56.5</v>
      </c>
      <c r="U44" s="12">
        <v>80.75</v>
      </c>
      <c r="V44" s="12">
        <v>100.75</v>
      </c>
      <c r="W44" s="12">
        <v>52.5</v>
      </c>
      <c r="X44" s="12">
        <v>47.25</v>
      </c>
      <c r="Y44" s="12">
        <v>84.25</v>
      </c>
      <c r="Z44" s="12">
        <v>36.75</v>
      </c>
      <c r="AA44" s="12">
        <v>322.5</v>
      </c>
      <c r="AB44" s="12">
        <v>257</v>
      </c>
      <c r="AC44" s="12">
        <v>1277.25</v>
      </c>
      <c r="AD44" s="12">
        <v>448.5</v>
      </c>
      <c r="AE44" s="12">
        <v>151.5</v>
      </c>
      <c r="AF44" s="12">
        <v>121.75</v>
      </c>
      <c r="AG44" s="12">
        <v>78</v>
      </c>
      <c r="AH44" s="12">
        <v>90.75</v>
      </c>
      <c r="AI44" s="12">
        <v>121.5</v>
      </c>
      <c r="AJ44" s="12">
        <v>70.5</v>
      </c>
      <c r="AK44" s="12">
        <v>13</v>
      </c>
      <c r="AL44" s="12">
        <v>110.5</v>
      </c>
      <c r="AM44" s="12">
        <v>22.5</v>
      </c>
      <c r="AN44" s="12">
        <v>64.25</v>
      </c>
      <c r="AO44" s="12">
        <v>30.25</v>
      </c>
      <c r="AP44" s="12">
        <v>57.25</v>
      </c>
      <c r="AQ44" s="12">
        <v>19</v>
      </c>
      <c r="AR44" s="12">
        <v>227.5</v>
      </c>
      <c r="AS44" s="13">
        <v>4662.25</v>
      </c>
      <c r="AT44" s="14"/>
      <c r="AW44" s="15"/>
    </row>
    <row r="45" spans="1:49">
      <c r="A45" s="1" t="s">
        <v>56</v>
      </c>
      <c r="B45" s="12">
        <v>7.75</v>
      </c>
      <c r="C45" s="12">
        <v>17.5</v>
      </c>
      <c r="D45" s="12">
        <v>11.5</v>
      </c>
      <c r="E45" s="12">
        <v>12.75</v>
      </c>
      <c r="F45" s="12">
        <v>89.75</v>
      </c>
      <c r="G45" s="12">
        <v>17</v>
      </c>
      <c r="H45" s="12">
        <v>19.5</v>
      </c>
      <c r="I45" s="12">
        <v>15.5</v>
      </c>
      <c r="J45" s="12">
        <v>24.75</v>
      </c>
      <c r="K45" s="12">
        <v>11.75</v>
      </c>
      <c r="L45" s="12">
        <v>15</v>
      </c>
      <c r="M45" s="12">
        <v>26.25</v>
      </c>
      <c r="N45" s="12">
        <v>11.5</v>
      </c>
      <c r="O45" s="12">
        <v>8.75</v>
      </c>
      <c r="P45" s="12">
        <v>3.5</v>
      </c>
      <c r="Q45" s="12">
        <v>5.25</v>
      </c>
      <c r="R45" s="12">
        <v>3.5</v>
      </c>
      <c r="S45" s="12">
        <v>6</v>
      </c>
      <c r="T45" s="12">
        <v>14.25</v>
      </c>
      <c r="U45" s="12">
        <v>9.75</v>
      </c>
      <c r="V45" s="12">
        <v>13.5</v>
      </c>
      <c r="W45" s="12">
        <v>5.5</v>
      </c>
      <c r="X45" s="12">
        <v>4.25</v>
      </c>
      <c r="Y45" s="12">
        <v>18.75</v>
      </c>
      <c r="Z45" s="12">
        <v>11.75</v>
      </c>
      <c r="AA45" s="12">
        <v>214</v>
      </c>
      <c r="AB45" s="12">
        <v>145.75</v>
      </c>
      <c r="AC45" s="12">
        <v>666.25</v>
      </c>
      <c r="AD45" s="12">
        <v>319</v>
      </c>
      <c r="AE45" s="12">
        <v>178</v>
      </c>
      <c r="AF45" s="12">
        <v>118.5</v>
      </c>
      <c r="AG45" s="12">
        <v>55.25</v>
      </c>
      <c r="AH45" s="12">
        <v>78.5</v>
      </c>
      <c r="AI45" s="12">
        <v>91</v>
      </c>
      <c r="AJ45" s="12">
        <v>37.5</v>
      </c>
      <c r="AK45" s="12">
        <v>2.75</v>
      </c>
      <c r="AL45" s="12">
        <v>19.25</v>
      </c>
      <c r="AM45" s="12">
        <v>4.75</v>
      </c>
      <c r="AN45" s="12">
        <v>12.25</v>
      </c>
      <c r="AO45" s="12">
        <v>19.25</v>
      </c>
      <c r="AP45" s="12">
        <v>35</v>
      </c>
      <c r="AQ45" s="12">
        <v>233.75</v>
      </c>
      <c r="AR45" s="12">
        <v>9.5</v>
      </c>
      <c r="AS45" s="13">
        <v>2625.5</v>
      </c>
      <c r="AT45" s="14"/>
      <c r="AW45" s="15"/>
    </row>
    <row r="46" spans="1:49">
      <c r="A46" s="11" t="s">
        <v>49</v>
      </c>
      <c r="B46" s="14">
        <v>1873.75</v>
      </c>
      <c r="C46" s="14">
        <v>3297.5</v>
      </c>
      <c r="D46" s="14">
        <v>2305.25</v>
      </c>
      <c r="E46" s="14">
        <v>2365.5</v>
      </c>
      <c r="F46" s="14">
        <v>6985</v>
      </c>
      <c r="G46" s="14">
        <v>2853.5</v>
      </c>
      <c r="H46" s="14">
        <v>4353.5</v>
      </c>
      <c r="I46" s="14">
        <v>2761.5</v>
      </c>
      <c r="J46" s="14">
        <v>3897.75</v>
      </c>
      <c r="K46" s="14">
        <v>2469.75</v>
      </c>
      <c r="L46" s="14">
        <v>4122.25</v>
      </c>
      <c r="M46" s="14">
        <v>4811.75</v>
      </c>
      <c r="N46" s="14">
        <v>2355.25</v>
      </c>
      <c r="O46" s="14">
        <v>2986.75</v>
      </c>
      <c r="P46" s="14">
        <v>2044.75</v>
      </c>
      <c r="Q46" s="14">
        <v>1267.75</v>
      </c>
      <c r="R46" s="14">
        <v>1588</v>
      </c>
      <c r="S46" s="14">
        <v>3151.5</v>
      </c>
      <c r="T46" s="14">
        <v>2299</v>
      </c>
      <c r="U46" s="14">
        <v>2068</v>
      </c>
      <c r="V46" s="14">
        <v>2943.75</v>
      </c>
      <c r="W46" s="14">
        <v>1441.75</v>
      </c>
      <c r="X46" s="14">
        <v>1218.25</v>
      </c>
      <c r="Y46" s="14">
        <v>2963.25</v>
      </c>
      <c r="Z46" s="14">
        <v>3179.5</v>
      </c>
      <c r="AA46" s="14">
        <v>11564.5</v>
      </c>
      <c r="AB46" s="14">
        <v>7186</v>
      </c>
      <c r="AC46" s="14">
        <v>25581</v>
      </c>
      <c r="AD46" s="14">
        <v>12059</v>
      </c>
      <c r="AE46" s="14">
        <v>8701.75</v>
      </c>
      <c r="AF46" s="14">
        <v>8064.25</v>
      </c>
      <c r="AG46" s="14">
        <v>4202.25</v>
      </c>
      <c r="AH46" s="14">
        <v>7371.5</v>
      </c>
      <c r="AI46" s="14">
        <v>3710.75</v>
      </c>
      <c r="AJ46" s="14">
        <v>1612.5</v>
      </c>
      <c r="AK46" s="14">
        <v>1224.75</v>
      </c>
      <c r="AL46" s="14">
        <v>4597.75</v>
      </c>
      <c r="AM46" s="14">
        <v>657</v>
      </c>
      <c r="AN46" s="14">
        <v>2365.75</v>
      </c>
      <c r="AO46" s="14">
        <v>1109.5</v>
      </c>
      <c r="AP46" s="14">
        <v>1460.25</v>
      </c>
      <c r="AQ46" s="14">
        <v>5510.5</v>
      </c>
      <c r="AR46" s="14">
        <v>2815.75</v>
      </c>
      <c r="AS46" s="14">
        <v>181399.25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workbookViewId="0">
      <pane xSplit="1" ySplit="2" topLeftCell="B3" activePane="bottomRight" state="frozen"/>
      <selection activeCell="BG3" sqref="BG3"/>
      <selection pane="topRight" activeCell="BG3" sqref="BG3"/>
      <selection pane="bottomLeft" activeCell="BG3" sqref="BG3"/>
      <selection pane="bottomRight" activeCell="D2" sqref="D2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/>
    <col min="47" max="48" width="9.1640625" style="9"/>
    <col min="49" max="49" width="8.6640625" style="9" customWidth="1"/>
    <col min="50" max="16384" width="9.1640625" style="9"/>
  </cols>
  <sheetData>
    <row r="1" spans="1:56" ht="26.25" customHeight="1">
      <c r="A1" s="7" t="s">
        <v>0</v>
      </c>
      <c r="B1" s="8" t="s">
        <v>1</v>
      </c>
      <c r="D1" s="9" t="s">
        <v>61</v>
      </c>
      <c r="G1" s="19">
        <f>'Weekday OD'!G1</f>
        <v>39965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9.75</v>
      </c>
      <c r="C3" s="12">
        <v>46</v>
      </c>
      <c r="D3" s="12">
        <v>64.25</v>
      </c>
      <c r="E3" s="12">
        <v>37.75</v>
      </c>
      <c r="F3" s="12">
        <v>123.75</v>
      </c>
      <c r="G3" s="12">
        <v>62</v>
      </c>
      <c r="H3" s="12">
        <v>54.25</v>
      </c>
      <c r="I3" s="12">
        <v>23.75</v>
      </c>
      <c r="J3" s="12">
        <v>36.25</v>
      </c>
      <c r="K3" s="12">
        <v>21.75</v>
      </c>
      <c r="L3" s="12">
        <v>54.5</v>
      </c>
      <c r="M3" s="12">
        <v>63</v>
      </c>
      <c r="N3" s="12">
        <v>14</v>
      </c>
      <c r="O3" s="12">
        <v>23.5</v>
      </c>
      <c r="P3" s="12">
        <v>19.25</v>
      </c>
      <c r="Q3" s="12">
        <v>7.25</v>
      </c>
      <c r="R3" s="12">
        <v>8.75</v>
      </c>
      <c r="S3" s="12">
        <v>12.75</v>
      </c>
      <c r="T3" s="12">
        <v>10</v>
      </c>
      <c r="U3" s="12">
        <v>5.75</v>
      </c>
      <c r="V3" s="12">
        <v>5</v>
      </c>
      <c r="W3" s="12">
        <v>2.25</v>
      </c>
      <c r="X3" s="12">
        <v>4.25</v>
      </c>
      <c r="Y3" s="12">
        <v>8.75</v>
      </c>
      <c r="Z3" s="12">
        <v>13.25</v>
      </c>
      <c r="AA3" s="12">
        <v>79</v>
      </c>
      <c r="AB3" s="12">
        <v>49.5</v>
      </c>
      <c r="AC3" s="12">
        <v>168</v>
      </c>
      <c r="AD3" s="12">
        <v>134</v>
      </c>
      <c r="AE3" s="12">
        <v>46.75</v>
      </c>
      <c r="AF3" s="12">
        <v>61.75</v>
      </c>
      <c r="AG3" s="12">
        <v>17.75</v>
      </c>
      <c r="AH3" s="12">
        <v>19.75</v>
      </c>
      <c r="AI3" s="12">
        <v>15.25</v>
      </c>
      <c r="AJ3" s="12">
        <v>6.25</v>
      </c>
      <c r="AK3" s="12">
        <v>2.5</v>
      </c>
      <c r="AL3" s="12">
        <v>9</v>
      </c>
      <c r="AM3" s="12">
        <v>1.25</v>
      </c>
      <c r="AN3" s="12">
        <v>20.5</v>
      </c>
      <c r="AO3" s="12">
        <v>6.5</v>
      </c>
      <c r="AP3" s="12">
        <v>6</v>
      </c>
      <c r="AQ3" s="12">
        <v>30.75</v>
      </c>
      <c r="AR3" s="12">
        <v>8</v>
      </c>
      <c r="AS3" s="13">
        <v>1414.25</v>
      </c>
      <c r="AT3" s="14"/>
      <c r="AV3" s="9" t="s">
        <v>38</v>
      </c>
      <c r="AW3" s="12">
        <f>SUM(B3:Z27,AK3:AN27,B38:Z41,AK38:AN41)</f>
        <v>26914.5</v>
      </c>
      <c r="AY3" s="9" t="s">
        <v>39</v>
      </c>
      <c r="AZ3" s="15">
        <f>SUM(AW12:AW18,AX12:BC12)</f>
        <v>98064.75</v>
      </c>
      <c r="BA3" s="16">
        <f>AZ3/BD$19</f>
        <v>0.65920675173557719</v>
      </c>
    </row>
    <row r="4" spans="1:56">
      <c r="A4" s="1" t="s">
        <v>3</v>
      </c>
      <c r="B4" s="12">
        <v>55.75</v>
      </c>
      <c r="C4" s="12">
        <v>4.5</v>
      </c>
      <c r="D4" s="12">
        <v>59.5</v>
      </c>
      <c r="E4" s="12">
        <v>43.25</v>
      </c>
      <c r="F4" s="12">
        <v>206.75</v>
      </c>
      <c r="G4" s="12">
        <v>80.5</v>
      </c>
      <c r="H4" s="12">
        <v>74.5</v>
      </c>
      <c r="I4" s="12">
        <v>41.75</v>
      </c>
      <c r="J4" s="12">
        <v>79.5</v>
      </c>
      <c r="K4" s="12">
        <v>31.75</v>
      </c>
      <c r="L4" s="12">
        <v>65.5</v>
      </c>
      <c r="M4" s="12">
        <v>119.75</v>
      </c>
      <c r="N4" s="12">
        <v>24.25</v>
      </c>
      <c r="O4" s="12">
        <v>30.75</v>
      </c>
      <c r="P4" s="12">
        <v>24</v>
      </c>
      <c r="Q4" s="12">
        <v>11.5</v>
      </c>
      <c r="R4" s="12">
        <v>20.5</v>
      </c>
      <c r="S4" s="12">
        <v>30.5</v>
      </c>
      <c r="T4" s="12">
        <v>15.75</v>
      </c>
      <c r="U4" s="12">
        <v>8.5</v>
      </c>
      <c r="V4" s="12">
        <v>15</v>
      </c>
      <c r="W4" s="12">
        <v>5.25</v>
      </c>
      <c r="X4" s="12">
        <v>4.75</v>
      </c>
      <c r="Y4" s="12">
        <v>15.75</v>
      </c>
      <c r="Z4" s="12">
        <v>22.25</v>
      </c>
      <c r="AA4" s="12">
        <v>212.5</v>
      </c>
      <c r="AB4" s="12">
        <v>117.5</v>
      </c>
      <c r="AC4" s="12">
        <v>469.75</v>
      </c>
      <c r="AD4" s="12">
        <v>369</v>
      </c>
      <c r="AE4" s="12">
        <v>71.5</v>
      </c>
      <c r="AF4" s="12">
        <v>69.5</v>
      </c>
      <c r="AG4" s="12">
        <v>24.5</v>
      </c>
      <c r="AH4" s="12">
        <v>45.75</v>
      </c>
      <c r="AI4" s="12">
        <v>28</v>
      </c>
      <c r="AJ4" s="12">
        <v>15</v>
      </c>
      <c r="AK4" s="12">
        <v>6</v>
      </c>
      <c r="AL4" s="12">
        <v>14.5</v>
      </c>
      <c r="AM4" s="12">
        <v>4.25</v>
      </c>
      <c r="AN4" s="12">
        <v>23.75</v>
      </c>
      <c r="AO4" s="12">
        <v>8.5</v>
      </c>
      <c r="AP4" s="12">
        <v>7.25</v>
      </c>
      <c r="AQ4" s="12">
        <v>64.75</v>
      </c>
      <c r="AR4" s="12">
        <v>12.5</v>
      </c>
      <c r="AS4" s="13">
        <v>2656.25</v>
      </c>
      <c r="AT4" s="14"/>
      <c r="AV4" s="9" t="s">
        <v>40</v>
      </c>
      <c r="AW4" s="12">
        <f>SUM(AA28:AJ37, AA42:AJ45, AO28:AR37, AO42:AR45)</f>
        <v>51864</v>
      </c>
      <c r="AY4" s="9" t="s">
        <v>41</v>
      </c>
      <c r="AZ4" s="15">
        <f>SUM(AX13:BB18)</f>
        <v>45365</v>
      </c>
      <c r="BA4" s="16">
        <f>AZ4/BD$19</f>
        <v>0.30495070137316882</v>
      </c>
    </row>
    <row r="5" spans="1:56">
      <c r="A5" s="1" t="s">
        <v>4</v>
      </c>
      <c r="B5" s="12">
        <v>70.25</v>
      </c>
      <c r="C5" s="12">
        <v>42.75</v>
      </c>
      <c r="D5" s="12">
        <v>4.25</v>
      </c>
      <c r="E5" s="12">
        <v>36.75</v>
      </c>
      <c r="F5" s="12">
        <v>235.25</v>
      </c>
      <c r="G5" s="12">
        <v>55.25</v>
      </c>
      <c r="H5" s="12">
        <v>53</v>
      </c>
      <c r="I5" s="12">
        <v>35.25</v>
      </c>
      <c r="J5" s="12">
        <v>49</v>
      </c>
      <c r="K5" s="12">
        <v>21.25</v>
      </c>
      <c r="L5" s="12">
        <v>34.75</v>
      </c>
      <c r="M5" s="12">
        <v>71.75</v>
      </c>
      <c r="N5" s="12">
        <v>10.5</v>
      </c>
      <c r="O5" s="12">
        <v>15.25</v>
      </c>
      <c r="P5" s="12">
        <v>9.5</v>
      </c>
      <c r="Q5" s="12">
        <v>6.75</v>
      </c>
      <c r="R5" s="12">
        <v>6</v>
      </c>
      <c r="S5" s="12">
        <v>20.5</v>
      </c>
      <c r="T5" s="12">
        <v>12.25</v>
      </c>
      <c r="U5" s="12">
        <v>8</v>
      </c>
      <c r="V5" s="12">
        <v>12.75</v>
      </c>
      <c r="W5" s="12">
        <v>4.5</v>
      </c>
      <c r="X5" s="12">
        <v>6.25</v>
      </c>
      <c r="Y5" s="12">
        <v>21.5</v>
      </c>
      <c r="Z5" s="12">
        <v>7.75</v>
      </c>
      <c r="AA5" s="12">
        <v>139.5</v>
      </c>
      <c r="AB5" s="12">
        <v>90.75</v>
      </c>
      <c r="AC5" s="12">
        <v>272.5</v>
      </c>
      <c r="AD5" s="12">
        <v>273.25</v>
      </c>
      <c r="AE5" s="12">
        <v>34.75</v>
      </c>
      <c r="AF5" s="12">
        <v>32.25</v>
      </c>
      <c r="AG5" s="12">
        <v>14.75</v>
      </c>
      <c r="AH5" s="12">
        <v>14</v>
      </c>
      <c r="AI5" s="12">
        <v>9.5</v>
      </c>
      <c r="AJ5" s="12">
        <v>3.5</v>
      </c>
      <c r="AK5" s="12">
        <v>5.5</v>
      </c>
      <c r="AL5" s="12">
        <v>8.75</v>
      </c>
      <c r="AM5" s="12">
        <v>3</v>
      </c>
      <c r="AN5" s="12">
        <v>8.75</v>
      </c>
      <c r="AO5" s="12">
        <v>1.25</v>
      </c>
      <c r="AP5" s="12">
        <v>3.75</v>
      </c>
      <c r="AQ5" s="12">
        <v>54.25</v>
      </c>
      <c r="AR5" s="12">
        <v>10.5</v>
      </c>
      <c r="AS5" s="13">
        <v>1831.5</v>
      </c>
      <c r="AT5" s="14"/>
      <c r="AV5" s="9" t="s">
        <v>42</v>
      </c>
      <c r="AW5" s="12">
        <f>SUM(AA3:AJ27,B28:Z37,AA38:AJ41,AK28:AN37, B42:Z45, AK42:AN45, AO3:AR27, AO38:AR41)</f>
        <v>69983.25</v>
      </c>
    </row>
    <row r="6" spans="1:56">
      <c r="A6" s="1" t="s">
        <v>5</v>
      </c>
      <c r="B6" s="12">
        <v>37.25</v>
      </c>
      <c r="C6" s="12">
        <v>38.25</v>
      </c>
      <c r="D6" s="12">
        <v>38.25</v>
      </c>
      <c r="E6" s="12">
        <v>7</v>
      </c>
      <c r="F6" s="12">
        <v>63.25</v>
      </c>
      <c r="G6" s="12">
        <v>39.5</v>
      </c>
      <c r="H6" s="12">
        <v>42.5</v>
      </c>
      <c r="I6" s="12">
        <v>33</v>
      </c>
      <c r="J6" s="12">
        <v>63.25</v>
      </c>
      <c r="K6" s="12">
        <v>26.75</v>
      </c>
      <c r="L6" s="12">
        <v>35.5</v>
      </c>
      <c r="M6" s="12">
        <v>67.25</v>
      </c>
      <c r="N6" s="12">
        <v>13.75</v>
      </c>
      <c r="O6" s="12">
        <v>17.5</v>
      </c>
      <c r="P6" s="12">
        <v>8.5</v>
      </c>
      <c r="Q6" s="12">
        <v>5</v>
      </c>
      <c r="R6" s="12">
        <v>10.25</v>
      </c>
      <c r="S6" s="12">
        <v>19.25</v>
      </c>
      <c r="T6" s="12">
        <v>10</v>
      </c>
      <c r="U6" s="12">
        <v>11.5</v>
      </c>
      <c r="V6" s="12">
        <v>14.5</v>
      </c>
      <c r="W6" s="12">
        <v>8.25</v>
      </c>
      <c r="X6" s="12">
        <v>8</v>
      </c>
      <c r="Y6" s="12">
        <v>13</v>
      </c>
      <c r="Z6" s="12">
        <v>8.25</v>
      </c>
      <c r="AA6" s="12">
        <v>211</v>
      </c>
      <c r="AB6" s="12">
        <v>125.75</v>
      </c>
      <c r="AC6" s="12">
        <v>330.75</v>
      </c>
      <c r="AD6" s="12">
        <v>342.5</v>
      </c>
      <c r="AE6" s="12">
        <v>102.25</v>
      </c>
      <c r="AF6" s="12">
        <v>76.5</v>
      </c>
      <c r="AG6" s="12">
        <v>20.75</v>
      </c>
      <c r="AH6" s="12">
        <v>16.5</v>
      </c>
      <c r="AI6" s="12">
        <v>12.25</v>
      </c>
      <c r="AJ6" s="12">
        <v>5</v>
      </c>
      <c r="AK6" s="12">
        <v>3.5</v>
      </c>
      <c r="AL6" s="12">
        <v>10</v>
      </c>
      <c r="AM6" s="12">
        <v>1.25</v>
      </c>
      <c r="AN6" s="12">
        <v>8.25</v>
      </c>
      <c r="AO6" s="12">
        <v>1.75</v>
      </c>
      <c r="AP6" s="12">
        <v>4</v>
      </c>
      <c r="AQ6" s="12">
        <v>70</v>
      </c>
      <c r="AR6" s="12">
        <v>16.25</v>
      </c>
      <c r="AS6" s="13">
        <v>1997.75</v>
      </c>
      <c r="AT6" s="14"/>
      <c r="AW6" s="12"/>
    </row>
    <row r="7" spans="1:56">
      <c r="A7" s="1" t="s">
        <v>6</v>
      </c>
      <c r="B7" s="12">
        <v>146.25</v>
      </c>
      <c r="C7" s="12">
        <v>188.5</v>
      </c>
      <c r="D7" s="12">
        <v>227.75</v>
      </c>
      <c r="E7" s="12">
        <v>69.75</v>
      </c>
      <c r="F7" s="12">
        <v>15.75</v>
      </c>
      <c r="G7" s="12">
        <v>121.5</v>
      </c>
      <c r="H7" s="12">
        <v>140.25</v>
      </c>
      <c r="I7" s="12">
        <v>118.75</v>
      </c>
      <c r="J7" s="12">
        <v>155.25</v>
      </c>
      <c r="K7" s="12">
        <v>70</v>
      </c>
      <c r="L7" s="12">
        <v>86.25</v>
      </c>
      <c r="M7" s="12">
        <v>273</v>
      </c>
      <c r="N7" s="12">
        <v>38.5</v>
      </c>
      <c r="O7" s="12">
        <v>40.25</v>
      </c>
      <c r="P7" s="12">
        <v>39.75</v>
      </c>
      <c r="Q7" s="12">
        <v>17.5</v>
      </c>
      <c r="R7" s="12">
        <v>41.25</v>
      </c>
      <c r="S7" s="12">
        <v>163.75</v>
      </c>
      <c r="T7" s="12">
        <v>36.5</v>
      </c>
      <c r="U7" s="12">
        <v>28</v>
      </c>
      <c r="V7" s="12">
        <v>45</v>
      </c>
      <c r="W7" s="12">
        <v>29</v>
      </c>
      <c r="X7" s="12">
        <v>16.75</v>
      </c>
      <c r="Y7" s="12">
        <v>23.25</v>
      </c>
      <c r="Z7" s="12">
        <v>32.5</v>
      </c>
      <c r="AA7" s="12">
        <v>330.5</v>
      </c>
      <c r="AB7" s="12">
        <v>228.5</v>
      </c>
      <c r="AC7" s="12">
        <v>820</v>
      </c>
      <c r="AD7" s="12">
        <v>572.5</v>
      </c>
      <c r="AE7" s="12">
        <v>159</v>
      </c>
      <c r="AF7" s="12">
        <v>113.5</v>
      </c>
      <c r="AG7" s="12">
        <v>48.25</v>
      </c>
      <c r="AH7" s="12">
        <v>33</v>
      </c>
      <c r="AI7" s="12">
        <v>40.75</v>
      </c>
      <c r="AJ7" s="12">
        <v>7.5</v>
      </c>
      <c r="AK7" s="12">
        <v>18.25</v>
      </c>
      <c r="AL7" s="12">
        <v>59.25</v>
      </c>
      <c r="AM7" s="12">
        <v>5.5</v>
      </c>
      <c r="AN7" s="12">
        <v>18.5</v>
      </c>
      <c r="AO7" s="12">
        <v>9.25</v>
      </c>
      <c r="AP7" s="12">
        <v>7</v>
      </c>
      <c r="AQ7" s="12">
        <v>242.25</v>
      </c>
      <c r="AR7" s="12">
        <v>66</v>
      </c>
      <c r="AS7" s="13">
        <v>4944.5</v>
      </c>
      <c r="AT7" s="14"/>
      <c r="AW7" s="12"/>
    </row>
    <row r="8" spans="1:56">
      <c r="A8" s="1" t="s">
        <v>7</v>
      </c>
      <c r="B8" s="12">
        <v>67.75</v>
      </c>
      <c r="C8" s="12">
        <v>71.75</v>
      </c>
      <c r="D8" s="12">
        <v>49.75</v>
      </c>
      <c r="E8" s="12">
        <v>39.25</v>
      </c>
      <c r="F8" s="12">
        <v>94.75</v>
      </c>
      <c r="G8" s="12">
        <v>4.75</v>
      </c>
      <c r="H8" s="12">
        <v>75</v>
      </c>
      <c r="I8" s="12">
        <v>65</v>
      </c>
      <c r="J8" s="12">
        <v>71.75</v>
      </c>
      <c r="K8" s="12">
        <v>39.5</v>
      </c>
      <c r="L8" s="12">
        <v>61</v>
      </c>
      <c r="M8" s="12">
        <v>89</v>
      </c>
      <c r="N8" s="12">
        <v>28</v>
      </c>
      <c r="O8" s="12">
        <v>24</v>
      </c>
      <c r="P8" s="12">
        <v>16.25</v>
      </c>
      <c r="Q8" s="12">
        <v>9.75</v>
      </c>
      <c r="R8" s="12">
        <v>11.75</v>
      </c>
      <c r="S8" s="12">
        <v>35</v>
      </c>
      <c r="T8" s="12">
        <v>12.75</v>
      </c>
      <c r="U8" s="12">
        <v>5.25</v>
      </c>
      <c r="V8" s="12">
        <v>17.25</v>
      </c>
      <c r="W8" s="12">
        <v>5.25</v>
      </c>
      <c r="X8" s="12">
        <v>4.75</v>
      </c>
      <c r="Y8" s="12">
        <v>16</v>
      </c>
      <c r="Z8" s="12">
        <v>37</v>
      </c>
      <c r="AA8" s="12">
        <v>144</v>
      </c>
      <c r="AB8" s="12">
        <v>109.75</v>
      </c>
      <c r="AC8" s="12">
        <v>265</v>
      </c>
      <c r="AD8" s="12">
        <v>330.5</v>
      </c>
      <c r="AE8" s="12">
        <v>139</v>
      </c>
      <c r="AF8" s="12">
        <v>72</v>
      </c>
      <c r="AG8" s="12">
        <v>18</v>
      </c>
      <c r="AH8" s="12">
        <v>18.5</v>
      </c>
      <c r="AI8" s="12">
        <v>14.75</v>
      </c>
      <c r="AJ8" s="12">
        <v>4</v>
      </c>
      <c r="AK8" s="12">
        <v>6</v>
      </c>
      <c r="AL8" s="12">
        <v>16.5</v>
      </c>
      <c r="AM8" s="12">
        <v>0.75</v>
      </c>
      <c r="AN8" s="12">
        <v>18.75</v>
      </c>
      <c r="AO8" s="12">
        <v>4</v>
      </c>
      <c r="AP8" s="12">
        <v>3</v>
      </c>
      <c r="AQ8" s="12">
        <v>56.5</v>
      </c>
      <c r="AR8" s="12">
        <v>13</v>
      </c>
      <c r="AS8" s="13">
        <v>2186.25</v>
      </c>
      <c r="AT8" s="14"/>
      <c r="AW8" s="15"/>
    </row>
    <row r="9" spans="1:56">
      <c r="A9" s="1" t="s">
        <v>8</v>
      </c>
      <c r="B9" s="12">
        <v>57</v>
      </c>
      <c r="C9" s="12">
        <v>70.5</v>
      </c>
      <c r="D9" s="12">
        <v>52.5</v>
      </c>
      <c r="E9" s="12">
        <v>41</v>
      </c>
      <c r="F9" s="12">
        <v>135</v>
      </c>
      <c r="G9" s="12">
        <v>76.5</v>
      </c>
      <c r="H9" s="12">
        <v>6.5</v>
      </c>
      <c r="I9" s="12">
        <v>41.75</v>
      </c>
      <c r="J9" s="12">
        <v>53.75</v>
      </c>
      <c r="K9" s="12">
        <v>35</v>
      </c>
      <c r="L9" s="12">
        <v>80.25</v>
      </c>
      <c r="M9" s="12">
        <v>123.5</v>
      </c>
      <c r="N9" s="12">
        <v>36.75</v>
      </c>
      <c r="O9" s="12">
        <v>41.25</v>
      </c>
      <c r="P9" s="12">
        <v>37.75</v>
      </c>
      <c r="Q9" s="12">
        <v>15</v>
      </c>
      <c r="R9" s="12">
        <v>14.75</v>
      </c>
      <c r="S9" s="12">
        <v>43.5</v>
      </c>
      <c r="T9" s="12">
        <v>31.75</v>
      </c>
      <c r="U9" s="12">
        <v>22.25</v>
      </c>
      <c r="V9" s="12">
        <v>26.5</v>
      </c>
      <c r="W9" s="12">
        <v>13.25</v>
      </c>
      <c r="X9" s="12">
        <v>12</v>
      </c>
      <c r="Y9" s="12">
        <v>29.5</v>
      </c>
      <c r="Z9" s="12">
        <v>37.25</v>
      </c>
      <c r="AA9" s="12">
        <v>245</v>
      </c>
      <c r="AB9" s="12">
        <v>182.75</v>
      </c>
      <c r="AC9" s="12">
        <v>497.25</v>
      </c>
      <c r="AD9" s="12">
        <v>628.25</v>
      </c>
      <c r="AE9" s="12">
        <v>203.5</v>
      </c>
      <c r="AF9" s="12">
        <v>124</v>
      </c>
      <c r="AG9" s="12">
        <v>29.25</v>
      </c>
      <c r="AH9" s="12">
        <v>29.25</v>
      </c>
      <c r="AI9" s="12">
        <v>21.75</v>
      </c>
      <c r="AJ9" s="12">
        <v>9</v>
      </c>
      <c r="AK9" s="12">
        <v>6</v>
      </c>
      <c r="AL9" s="12">
        <v>19.75</v>
      </c>
      <c r="AM9" s="12">
        <v>9</v>
      </c>
      <c r="AN9" s="12">
        <v>56.5</v>
      </c>
      <c r="AO9" s="12">
        <v>5.25</v>
      </c>
      <c r="AP9" s="12">
        <v>5.75</v>
      </c>
      <c r="AQ9" s="12">
        <v>88.75</v>
      </c>
      <c r="AR9" s="12">
        <v>11.75</v>
      </c>
      <c r="AS9" s="13">
        <v>3307.5</v>
      </c>
      <c r="AT9" s="14"/>
      <c r="AW9" s="15"/>
    </row>
    <row r="10" spans="1:56">
      <c r="A10" s="1">
        <v>19</v>
      </c>
      <c r="B10" s="12">
        <v>21.75</v>
      </c>
      <c r="C10" s="12">
        <v>36.25</v>
      </c>
      <c r="D10" s="12">
        <v>33.25</v>
      </c>
      <c r="E10" s="12">
        <v>33.75</v>
      </c>
      <c r="F10" s="12">
        <v>114.25</v>
      </c>
      <c r="G10" s="12">
        <v>67.25</v>
      </c>
      <c r="H10" s="12">
        <v>34.25</v>
      </c>
      <c r="I10" s="12">
        <v>3</v>
      </c>
      <c r="J10" s="12">
        <v>11</v>
      </c>
      <c r="K10" s="12">
        <v>13.25</v>
      </c>
      <c r="L10" s="12">
        <v>33.25</v>
      </c>
      <c r="M10" s="12">
        <v>61.5</v>
      </c>
      <c r="N10" s="12">
        <v>20.75</v>
      </c>
      <c r="O10" s="12">
        <v>26.5</v>
      </c>
      <c r="P10" s="12">
        <v>25</v>
      </c>
      <c r="Q10" s="12">
        <v>13.5</v>
      </c>
      <c r="R10" s="12">
        <v>14</v>
      </c>
      <c r="S10" s="12">
        <v>27.75</v>
      </c>
      <c r="T10" s="12">
        <v>13.5</v>
      </c>
      <c r="U10" s="12">
        <v>18.75</v>
      </c>
      <c r="V10" s="12">
        <v>22</v>
      </c>
      <c r="W10" s="12">
        <v>8.75</v>
      </c>
      <c r="X10" s="12">
        <v>7</v>
      </c>
      <c r="Y10" s="12">
        <v>23.75</v>
      </c>
      <c r="Z10" s="12">
        <v>19.25</v>
      </c>
      <c r="AA10" s="12">
        <v>136.25</v>
      </c>
      <c r="AB10" s="12">
        <v>98.25</v>
      </c>
      <c r="AC10" s="12">
        <v>265.5</v>
      </c>
      <c r="AD10" s="12">
        <v>290.75</v>
      </c>
      <c r="AE10" s="12">
        <v>103.75</v>
      </c>
      <c r="AF10" s="12">
        <v>72.25</v>
      </c>
      <c r="AG10" s="12">
        <v>18.25</v>
      </c>
      <c r="AH10" s="12">
        <v>16.5</v>
      </c>
      <c r="AI10" s="12">
        <v>16</v>
      </c>
      <c r="AJ10" s="12">
        <v>2.25</v>
      </c>
      <c r="AK10" s="12">
        <v>3.75</v>
      </c>
      <c r="AL10" s="12">
        <v>13.75</v>
      </c>
      <c r="AM10" s="12">
        <v>6.5</v>
      </c>
      <c r="AN10" s="12">
        <v>24.25</v>
      </c>
      <c r="AO10" s="12">
        <v>2</v>
      </c>
      <c r="AP10" s="12">
        <v>4.5</v>
      </c>
      <c r="AQ10" s="12">
        <v>39.25</v>
      </c>
      <c r="AR10" s="12">
        <v>7</v>
      </c>
      <c r="AS10" s="13">
        <v>1824</v>
      </c>
      <c r="AT10" s="14"/>
      <c r="AV10" s="17"/>
      <c r="AW10" s="15"/>
      <c r="BC10" s="11"/>
    </row>
    <row r="11" spans="1:56">
      <c r="A11" s="1">
        <v>12</v>
      </c>
      <c r="B11" s="12">
        <v>33.5</v>
      </c>
      <c r="C11" s="12">
        <v>67.5</v>
      </c>
      <c r="D11" s="12">
        <v>36.75</v>
      </c>
      <c r="E11" s="12">
        <v>48</v>
      </c>
      <c r="F11" s="12">
        <v>135.5</v>
      </c>
      <c r="G11" s="12">
        <v>64.25</v>
      </c>
      <c r="H11" s="12">
        <v>52</v>
      </c>
      <c r="I11" s="12">
        <v>11.5</v>
      </c>
      <c r="J11" s="12">
        <v>7.5</v>
      </c>
      <c r="K11" s="12">
        <v>14</v>
      </c>
      <c r="L11" s="12">
        <v>67.75</v>
      </c>
      <c r="M11" s="12">
        <v>99</v>
      </c>
      <c r="N11" s="12">
        <v>52.25</v>
      </c>
      <c r="O11" s="12">
        <v>65.75</v>
      </c>
      <c r="P11" s="12">
        <v>39.25</v>
      </c>
      <c r="Q11" s="12">
        <v>21.25</v>
      </c>
      <c r="R11" s="12">
        <v>29</v>
      </c>
      <c r="S11" s="12">
        <v>54.25</v>
      </c>
      <c r="T11" s="12">
        <v>33.5</v>
      </c>
      <c r="U11" s="12">
        <v>22.25</v>
      </c>
      <c r="V11" s="12">
        <v>35.25</v>
      </c>
      <c r="W11" s="12">
        <v>13.5</v>
      </c>
      <c r="X11" s="12">
        <v>16.25</v>
      </c>
      <c r="Y11" s="12">
        <v>32.25</v>
      </c>
      <c r="Z11" s="12">
        <v>34.5</v>
      </c>
      <c r="AA11" s="12">
        <v>199.5</v>
      </c>
      <c r="AB11" s="12">
        <v>162</v>
      </c>
      <c r="AC11" s="12">
        <v>457.5</v>
      </c>
      <c r="AD11" s="12">
        <v>256</v>
      </c>
      <c r="AE11" s="12">
        <v>82.25</v>
      </c>
      <c r="AF11" s="12">
        <v>61.5</v>
      </c>
      <c r="AG11" s="12">
        <v>31.25</v>
      </c>
      <c r="AH11" s="12">
        <v>37.25</v>
      </c>
      <c r="AI11" s="12">
        <v>26.5</v>
      </c>
      <c r="AJ11" s="12">
        <v>14.75</v>
      </c>
      <c r="AK11" s="12">
        <v>8</v>
      </c>
      <c r="AL11" s="12">
        <v>16</v>
      </c>
      <c r="AM11" s="12">
        <v>7.25</v>
      </c>
      <c r="AN11" s="12">
        <v>41</v>
      </c>
      <c r="AO11" s="12">
        <v>4.5</v>
      </c>
      <c r="AP11" s="12">
        <v>5</v>
      </c>
      <c r="AQ11" s="12">
        <v>87.25</v>
      </c>
      <c r="AR11" s="12">
        <v>11.25</v>
      </c>
      <c r="AS11" s="13">
        <v>2595.25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9" t="s">
        <v>37</v>
      </c>
    </row>
    <row r="12" spans="1:56">
      <c r="A12" s="1" t="s">
        <v>9</v>
      </c>
      <c r="B12" s="12">
        <v>22.25</v>
      </c>
      <c r="C12" s="12">
        <v>34</v>
      </c>
      <c r="D12" s="12">
        <v>25</v>
      </c>
      <c r="E12" s="12">
        <v>27.5</v>
      </c>
      <c r="F12" s="12">
        <v>72.25</v>
      </c>
      <c r="G12" s="12">
        <v>43</v>
      </c>
      <c r="H12" s="12">
        <v>35</v>
      </c>
      <c r="I12" s="12">
        <v>10.25</v>
      </c>
      <c r="J12" s="12">
        <v>18.5</v>
      </c>
      <c r="K12" s="12">
        <v>5.25</v>
      </c>
      <c r="L12" s="12">
        <v>99.5</v>
      </c>
      <c r="M12" s="12">
        <v>106.25</v>
      </c>
      <c r="N12" s="12">
        <v>89.25</v>
      </c>
      <c r="O12" s="12">
        <v>87.25</v>
      </c>
      <c r="P12" s="12">
        <v>35.75</v>
      </c>
      <c r="Q12" s="12">
        <v>22.5</v>
      </c>
      <c r="R12" s="12">
        <v>29</v>
      </c>
      <c r="S12" s="12">
        <v>44.25</v>
      </c>
      <c r="T12" s="12">
        <v>7.5</v>
      </c>
      <c r="U12" s="12">
        <v>5.75</v>
      </c>
      <c r="V12" s="12">
        <v>9.5</v>
      </c>
      <c r="W12" s="12">
        <v>6.25</v>
      </c>
      <c r="X12" s="12">
        <v>7.5</v>
      </c>
      <c r="Y12" s="12">
        <v>13.25</v>
      </c>
      <c r="Z12" s="12">
        <v>26</v>
      </c>
      <c r="AA12" s="12">
        <v>181.25</v>
      </c>
      <c r="AB12" s="12">
        <v>154.75</v>
      </c>
      <c r="AC12" s="12">
        <v>470</v>
      </c>
      <c r="AD12" s="12">
        <v>359.5</v>
      </c>
      <c r="AE12" s="12">
        <v>130</v>
      </c>
      <c r="AF12" s="12">
        <v>104.5</v>
      </c>
      <c r="AG12" s="12">
        <v>29.75</v>
      </c>
      <c r="AH12" s="12">
        <v>41</v>
      </c>
      <c r="AI12" s="12">
        <v>22.25</v>
      </c>
      <c r="AJ12" s="12">
        <v>6.25</v>
      </c>
      <c r="AK12" s="12">
        <v>34.5</v>
      </c>
      <c r="AL12" s="12">
        <v>45.75</v>
      </c>
      <c r="AM12" s="12">
        <v>2.75</v>
      </c>
      <c r="AN12" s="12">
        <v>9.5</v>
      </c>
      <c r="AO12" s="12">
        <v>5</v>
      </c>
      <c r="AP12" s="12">
        <v>4.5</v>
      </c>
      <c r="AQ12" s="12">
        <v>27.75</v>
      </c>
      <c r="AR12" s="12">
        <v>12</v>
      </c>
      <c r="AS12" s="13">
        <v>2523.5</v>
      </c>
      <c r="AT12" s="14"/>
      <c r="AV12" s="17" t="s">
        <v>43</v>
      </c>
      <c r="AW12" s="15">
        <f>SUM(AA28:AD31)</f>
        <v>2690.5</v>
      </c>
      <c r="AX12" s="15">
        <f>SUM(Z28:Z31,H28:K31)</f>
        <v>6351.75</v>
      </c>
      <c r="AY12" s="15">
        <f>SUM(AE28:AJ31)</f>
        <v>14478.75</v>
      </c>
      <c r="AZ12" s="15">
        <f>SUM(B28:G31)</f>
        <v>6151.75</v>
      </c>
      <c r="BA12" s="15">
        <f>SUM(AM28:AN31,T28:Y31)</f>
        <v>6440.5</v>
      </c>
      <c r="BB12" s="15">
        <f>SUM(AK28:AL31,L28:S31)</f>
        <v>8615.25</v>
      </c>
      <c r="BC12" s="14">
        <f>SUM(AO28:AR31)</f>
        <v>5612.5</v>
      </c>
      <c r="BD12" s="9">
        <f t="shared" ref="BD12:BD19" si="0">SUM(AW12:BC12)</f>
        <v>50341</v>
      </c>
    </row>
    <row r="13" spans="1:56">
      <c r="A13" s="1" t="s">
        <v>10</v>
      </c>
      <c r="B13" s="12">
        <v>59.75</v>
      </c>
      <c r="C13" s="12">
        <v>76</v>
      </c>
      <c r="D13" s="12">
        <v>37</v>
      </c>
      <c r="E13" s="12">
        <v>36.25</v>
      </c>
      <c r="F13" s="12">
        <v>91.25</v>
      </c>
      <c r="G13" s="12">
        <v>71.25</v>
      </c>
      <c r="H13" s="12">
        <v>86.25</v>
      </c>
      <c r="I13" s="12">
        <v>48</v>
      </c>
      <c r="J13" s="12">
        <v>65.75</v>
      </c>
      <c r="K13" s="12">
        <v>100.25</v>
      </c>
      <c r="L13" s="12">
        <v>3.75</v>
      </c>
      <c r="M13" s="12">
        <v>127.5</v>
      </c>
      <c r="N13" s="12">
        <v>95.25</v>
      </c>
      <c r="O13" s="12">
        <v>163.5</v>
      </c>
      <c r="P13" s="12">
        <v>106.5</v>
      </c>
      <c r="Q13" s="12">
        <v>45</v>
      </c>
      <c r="R13" s="12">
        <v>28.5</v>
      </c>
      <c r="S13" s="12">
        <v>65.25</v>
      </c>
      <c r="T13" s="12">
        <v>25.75</v>
      </c>
      <c r="U13" s="12">
        <v>15.25</v>
      </c>
      <c r="V13" s="12">
        <v>16.5</v>
      </c>
      <c r="W13" s="12">
        <v>7.25</v>
      </c>
      <c r="X13" s="12">
        <v>8</v>
      </c>
      <c r="Y13" s="12">
        <v>22</v>
      </c>
      <c r="Z13" s="12">
        <v>67.25</v>
      </c>
      <c r="AA13" s="12">
        <v>222.5</v>
      </c>
      <c r="AB13" s="12">
        <v>141.5</v>
      </c>
      <c r="AC13" s="12">
        <v>488.25</v>
      </c>
      <c r="AD13" s="12">
        <v>463.5</v>
      </c>
      <c r="AE13" s="12">
        <v>112.5</v>
      </c>
      <c r="AF13" s="12">
        <v>98.5</v>
      </c>
      <c r="AG13" s="12">
        <v>22</v>
      </c>
      <c r="AH13" s="12">
        <v>44.5</v>
      </c>
      <c r="AI13" s="12">
        <v>37.25</v>
      </c>
      <c r="AJ13" s="12">
        <v>9.75</v>
      </c>
      <c r="AK13" s="12">
        <v>28</v>
      </c>
      <c r="AL13" s="12">
        <v>52.75</v>
      </c>
      <c r="AM13" s="12">
        <v>5.25</v>
      </c>
      <c r="AN13" s="12">
        <v>35.25</v>
      </c>
      <c r="AO13" s="12">
        <v>6</v>
      </c>
      <c r="AP13" s="12">
        <v>8.25</v>
      </c>
      <c r="AQ13" s="12">
        <v>41.25</v>
      </c>
      <c r="AR13" s="12">
        <v>11.75</v>
      </c>
      <c r="AS13" s="13">
        <v>3297.75</v>
      </c>
      <c r="AT13" s="14"/>
      <c r="AV13" s="17" t="s">
        <v>44</v>
      </c>
      <c r="AW13" s="15">
        <f>SUM(AA27:AD27,AA9:AD12)</f>
        <v>6215.25</v>
      </c>
      <c r="AX13" s="15">
        <f>SUM(Z27,Z9:Z12,H9:K12,H27:K27)</f>
        <v>593</v>
      </c>
      <c r="AY13" s="15">
        <f>SUM(AE9:AJ12,AE27:AJ27)</f>
        <v>1488.5</v>
      </c>
      <c r="AZ13" s="15">
        <f>SUM(B9:G12,B27:G27)</f>
        <v>1459.5</v>
      </c>
      <c r="BA13" s="15">
        <f>SUM(T9:Y12,AM9:AN12,T27:Y27,AM27:AN27)</f>
        <v>642.25</v>
      </c>
      <c r="BB13" s="15">
        <f>SUM(L9:S12,AK9:AL12,L27:S27,AK27:AL27)</f>
        <v>1928.75</v>
      </c>
      <c r="BC13" s="14">
        <f>SUM(AO9:AR12,AO27:AR27)</f>
        <v>373</v>
      </c>
      <c r="BD13" s="9">
        <f t="shared" si="0"/>
        <v>12700.25</v>
      </c>
    </row>
    <row r="14" spans="1:56">
      <c r="A14" s="1" t="s">
        <v>11</v>
      </c>
      <c r="B14" s="12">
        <v>55.75</v>
      </c>
      <c r="C14" s="12">
        <v>101.75</v>
      </c>
      <c r="D14" s="12">
        <v>62.75</v>
      </c>
      <c r="E14" s="12">
        <v>45.75</v>
      </c>
      <c r="F14" s="12">
        <v>117</v>
      </c>
      <c r="G14" s="12">
        <v>71.5</v>
      </c>
      <c r="H14" s="12">
        <v>100.5</v>
      </c>
      <c r="I14" s="12">
        <v>56.5</v>
      </c>
      <c r="J14" s="12">
        <v>104</v>
      </c>
      <c r="K14" s="12">
        <v>69</v>
      </c>
      <c r="L14" s="12">
        <v>106.25</v>
      </c>
      <c r="M14" s="12">
        <v>11.5</v>
      </c>
      <c r="N14" s="12">
        <v>88.25</v>
      </c>
      <c r="O14" s="12">
        <v>126.75</v>
      </c>
      <c r="P14" s="12">
        <v>94.75</v>
      </c>
      <c r="Q14" s="12">
        <v>73.75</v>
      </c>
      <c r="R14" s="12">
        <v>58.75</v>
      </c>
      <c r="S14" s="12">
        <v>157.75</v>
      </c>
      <c r="T14" s="12">
        <v>46.25</v>
      </c>
      <c r="U14" s="12">
        <v>54.75</v>
      </c>
      <c r="V14" s="12">
        <v>56.25</v>
      </c>
      <c r="W14" s="12">
        <v>53</v>
      </c>
      <c r="X14" s="12">
        <v>31.5</v>
      </c>
      <c r="Y14" s="12">
        <v>40</v>
      </c>
      <c r="Z14" s="12">
        <v>51.75</v>
      </c>
      <c r="AA14" s="12">
        <v>210.75</v>
      </c>
      <c r="AB14" s="12">
        <v>138.5</v>
      </c>
      <c r="AC14" s="12">
        <v>425.75</v>
      </c>
      <c r="AD14" s="12">
        <v>234.75</v>
      </c>
      <c r="AE14" s="12">
        <v>69.75</v>
      </c>
      <c r="AF14" s="12">
        <v>71</v>
      </c>
      <c r="AG14" s="12">
        <v>28.25</v>
      </c>
      <c r="AH14" s="12">
        <v>28</v>
      </c>
      <c r="AI14" s="12">
        <v>26</v>
      </c>
      <c r="AJ14" s="12">
        <v>6.25</v>
      </c>
      <c r="AK14" s="12">
        <v>59.75</v>
      </c>
      <c r="AL14" s="12">
        <v>331.25</v>
      </c>
      <c r="AM14" s="12">
        <v>20.75</v>
      </c>
      <c r="AN14" s="12">
        <v>81.5</v>
      </c>
      <c r="AO14" s="12">
        <v>6.25</v>
      </c>
      <c r="AP14" s="12">
        <v>10.75</v>
      </c>
      <c r="AQ14" s="12">
        <v>53.25</v>
      </c>
      <c r="AR14" s="12">
        <v>19.75</v>
      </c>
      <c r="AS14" s="13">
        <v>3658</v>
      </c>
      <c r="AT14" s="14"/>
      <c r="AV14" s="17" t="s">
        <v>45</v>
      </c>
      <c r="AW14" s="15">
        <f>SUM(AA32:AD37)</f>
        <v>14677</v>
      </c>
      <c r="AX14" s="15">
        <f>SUM(H32:K37,Z32:Z37)</f>
        <v>1383.25</v>
      </c>
      <c r="AY14" s="15">
        <f>SUM(AE32:AJ37)</f>
        <v>4736.25</v>
      </c>
      <c r="AZ14" s="15">
        <f>SUM(B32:G37)</f>
        <v>1308</v>
      </c>
      <c r="BA14" s="15">
        <f>SUM(T32:Y37,AM32:AN37)</f>
        <v>927.25</v>
      </c>
      <c r="BB14" s="15">
        <f>SUM(L32:S37,AK32:AL37)</f>
        <v>1388.25</v>
      </c>
      <c r="BC14" s="14">
        <f>SUM(AO32:AR37)</f>
        <v>1912.25</v>
      </c>
      <c r="BD14" s="9">
        <f t="shared" si="0"/>
        <v>26332.25</v>
      </c>
    </row>
    <row r="15" spans="1:56">
      <c r="A15" s="1" t="s">
        <v>12</v>
      </c>
      <c r="B15" s="12">
        <v>19.75</v>
      </c>
      <c r="C15" s="12">
        <v>25.5</v>
      </c>
      <c r="D15" s="12">
        <v>11.25</v>
      </c>
      <c r="E15" s="12">
        <v>15.75</v>
      </c>
      <c r="F15" s="12">
        <v>44.25</v>
      </c>
      <c r="G15" s="12">
        <v>23</v>
      </c>
      <c r="H15" s="12">
        <v>37</v>
      </c>
      <c r="I15" s="12">
        <v>30.25</v>
      </c>
      <c r="J15" s="12">
        <v>67</v>
      </c>
      <c r="K15" s="12">
        <v>82.5</v>
      </c>
      <c r="L15" s="12">
        <v>110.75</v>
      </c>
      <c r="M15" s="12">
        <v>94.75</v>
      </c>
      <c r="N15" s="12">
        <v>7.75</v>
      </c>
      <c r="O15" s="12">
        <v>69.75</v>
      </c>
      <c r="P15" s="12">
        <v>66.5</v>
      </c>
      <c r="Q15" s="12">
        <v>35.75</v>
      </c>
      <c r="R15" s="12">
        <v>20</v>
      </c>
      <c r="S15" s="12">
        <v>38.25</v>
      </c>
      <c r="T15" s="12">
        <v>9.75</v>
      </c>
      <c r="U15" s="12">
        <v>8.75</v>
      </c>
      <c r="V15" s="12">
        <v>7.25</v>
      </c>
      <c r="W15" s="12">
        <v>2</v>
      </c>
      <c r="X15" s="12">
        <v>3.25</v>
      </c>
      <c r="Y15" s="12">
        <v>10</v>
      </c>
      <c r="Z15" s="12">
        <v>22.75</v>
      </c>
      <c r="AA15" s="12">
        <v>117</v>
      </c>
      <c r="AB15" s="12">
        <v>83.75</v>
      </c>
      <c r="AC15" s="12">
        <v>306.75</v>
      </c>
      <c r="AD15" s="12">
        <v>233.25</v>
      </c>
      <c r="AE15" s="12">
        <v>34.75</v>
      </c>
      <c r="AF15" s="12">
        <v>46.25</v>
      </c>
      <c r="AG15" s="12">
        <v>13.5</v>
      </c>
      <c r="AH15" s="12">
        <v>18.75</v>
      </c>
      <c r="AI15" s="12">
        <v>19</v>
      </c>
      <c r="AJ15" s="12">
        <v>5.25</v>
      </c>
      <c r="AK15" s="12">
        <v>22</v>
      </c>
      <c r="AL15" s="12">
        <v>35.25</v>
      </c>
      <c r="AM15" s="12">
        <v>4</v>
      </c>
      <c r="AN15" s="12">
        <v>20.75</v>
      </c>
      <c r="AO15" s="12">
        <v>1.25</v>
      </c>
      <c r="AP15" s="12">
        <v>5</v>
      </c>
      <c r="AQ15" s="12">
        <v>33.25</v>
      </c>
      <c r="AR15" s="12">
        <v>5.5</v>
      </c>
      <c r="AS15" s="13">
        <v>1868.75</v>
      </c>
      <c r="AT15" s="14"/>
      <c r="AV15" s="17" t="s">
        <v>46</v>
      </c>
      <c r="AW15" s="15">
        <f>SUM(AA3:AD8)</f>
        <v>6186</v>
      </c>
      <c r="AX15" s="15">
        <f>SUM(H3:K8,Z3:Z8)</f>
        <v>1544</v>
      </c>
      <c r="AY15" s="15">
        <f>SUM(AE3:AJ8)</f>
        <v>1432</v>
      </c>
      <c r="AZ15" s="15">
        <f>SUM(B3:G8)</f>
        <v>2559.25</v>
      </c>
      <c r="BA15" s="15">
        <f>SUM(T3:Y8,AM3:AN8)</f>
        <v>585.75</v>
      </c>
      <c r="BB15" s="15">
        <f>SUM(L3:S8,AK3:AL8)</f>
        <v>2016.5</v>
      </c>
      <c r="BC15" s="14">
        <f>SUM(AO3:AR8)</f>
        <v>707</v>
      </c>
      <c r="BD15" s="9">
        <f t="shared" si="0"/>
        <v>15030.5</v>
      </c>
    </row>
    <row r="16" spans="1:56">
      <c r="A16" s="1" t="s">
        <v>13</v>
      </c>
      <c r="B16" s="12">
        <v>17.75</v>
      </c>
      <c r="C16" s="12">
        <v>26</v>
      </c>
      <c r="D16" s="12">
        <v>11.25</v>
      </c>
      <c r="E16" s="12">
        <v>14.75</v>
      </c>
      <c r="F16" s="12">
        <v>44.5</v>
      </c>
      <c r="G16" s="12">
        <v>23.75</v>
      </c>
      <c r="H16" s="12">
        <v>47.5</v>
      </c>
      <c r="I16" s="12">
        <v>31.75</v>
      </c>
      <c r="J16" s="12">
        <v>70.5</v>
      </c>
      <c r="K16" s="12">
        <v>77.5</v>
      </c>
      <c r="L16" s="12">
        <v>149.5</v>
      </c>
      <c r="M16" s="12">
        <v>144.25</v>
      </c>
      <c r="N16" s="12">
        <v>75.25</v>
      </c>
      <c r="O16" s="12">
        <v>7.25</v>
      </c>
      <c r="P16" s="12">
        <v>85</v>
      </c>
      <c r="Q16" s="12">
        <v>67</v>
      </c>
      <c r="R16" s="12">
        <v>70.5</v>
      </c>
      <c r="S16" s="12">
        <v>113.5</v>
      </c>
      <c r="T16" s="12">
        <v>13.25</v>
      </c>
      <c r="U16" s="12">
        <v>4.5</v>
      </c>
      <c r="V16" s="12">
        <v>7</v>
      </c>
      <c r="W16" s="12">
        <v>4</v>
      </c>
      <c r="X16" s="12">
        <v>2.75</v>
      </c>
      <c r="Y16" s="12">
        <v>9.25</v>
      </c>
      <c r="Z16" s="12">
        <v>22.75</v>
      </c>
      <c r="AA16" s="12">
        <v>146.5</v>
      </c>
      <c r="AB16" s="12">
        <v>87</v>
      </c>
      <c r="AC16" s="12">
        <v>284</v>
      </c>
      <c r="AD16" s="12">
        <v>228.25</v>
      </c>
      <c r="AE16" s="12">
        <v>31.25</v>
      </c>
      <c r="AF16" s="12">
        <v>33.5</v>
      </c>
      <c r="AG16" s="12">
        <v>16</v>
      </c>
      <c r="AH16" s="12">
        <v>22</v>
      </c>
      <c r="AI16" s="12">
        <v>20.5</v>
      </c>
      <c r="AJ16" s="12">
        <v>8.75</v>
      </c>
      <c r="AK16" s="12">
        <v>42.25</v>
      </c>
      <c r="AL16" s="12">
        <v>114.5</v>
      </c>
      <c r="AM16" s="12">
        <v>3.5</v>
      </c>
      <c r="AN16" s="12">
        <v>21.75</v>
      </c>
      <c r="AO16" s="12">
        <v>5.5</v>
      </c>
      <c r="AP16" s="12">
        <v>5.5</v>
      </c>
      <c r="AQ16" s="12">
        <v>21.25</v>
      </c>
      <c r="AR16" s="12">
        <v>8.5</v>
      </c>
      <c r="AS16" s="13">
        <v>2241.5</v>
      </c>
      <c r="AT16" s="14"/>
      <c r="AV16" s="17" t="s">
        <v>47</v>
      </c>
      <c r="AW16" s="15">
        <f>SUM(AA21:AD26,AA40:AD41)</f>
        <v>6570</v>
      </c>
      <c r="AX16" s="15">
        <f>SUM(H21:K26,H40:K41,Z21:Z26,Z40:Z41)</f>
        <v>730.25</v>
      </c>
      <c r="AY16" s="15">
        <f>SUM(AE21:AJ26,AE40:AJ41)</f>
        <v>1008.75</v>
      </c>
      <c r="AZ16" s="15">
        <f>SUM(B21:G26,B40:G41)</f>
        <v>599.75</v>
      </c>
      <c r="BA16" s="15">
        <f>SUM(T21:Y26,T40:Y41,AM21:AN26,AM40:AN41)</f>
        <v>2148</v>
      </c>
      <c r="BB16" s="15">
        <f>SUM(L21:S26,L40:S41,AK21:AL26,AK40:AL41)</f>
        <v>993.25</v>
      </c>
      <c r="BC16" s="14">
        <f>SUM(AO21:AR26,AO40:AR41)</f>
        <v>862.5</v>
      </c>
      <c r="BD16" s="9">
        <f t="shared" si="0"/>
        <v>12912.5</v>
      </c>
    </row>
    <row r="17" spans="1:56">
      <c r="A17" s="1" t="s">
        <v>14</v>
      </c>
      <c r="B17" s="12">
        <v>18.75</v>
      </c>
      <c r="C17" s="12">
        <v>30.75</v>
      </c>
      <c r="D17" s="12">
        <v>8.75</v>
      </c>
      <c r="E17" s="12">
        <v>9.25</v>
      </c>
      <c r="F17" s="12">
        <v>30.25</v>
      </c>
      <c r="G17" s="12">
        <v>17.25</v>
      </c>
      <c r="H17" s="12">
        <v>39.25</v>
      </c>
      <c r="I17" s="12">
        <v>27</v>
      </c>
      <c r="J17" s="12">
        <v>41.5</v>
      </c>
      <c r="K17" s="12">
        <v>33.5</v>
      </c>
      <c r="L17" s="12">
        <v>110</v>
      </c>
      <c r="M17" s="12">
        <v>107</v>
      </c>
      <c r="N17" s="12">
        <v>66</v>
      </c>
      <c r="O17" s="12">
        <v>106</v>
      </c>
      <c r="P17" s="12">
        <v>3.75</v>
      </c>
      <c r="Q17" s="12">
        <v>61.5</v>
      </c>
      <c r="R17" s="12">
        <v>63.25</v>
      </c>
      <c r="S17" s="12">
        <v>110</v>
      </c>
      <c r="T17" s="12">
        <v>7.75</v>
      </c>
      <c r="U17" s="12">
        <v>4.75</v>
      </c>
      <c r="V17" s="12">
        <v>5.75</v>
      </c>
      <c r="W17" s="12">
        <v>2</v>
      </c>
      <c r="X17" s="12">
        <v>4.25</v>
      </c>
      <c r="Y17" s="12">
        <v>6.25</v>
      </c>
      <c r="Z17" s="12">
        <v>13.5</v>
      </c>
      <c r="AA17" s="12">
        <v>76</v>
      </c>
      <c r="AB17" s="12">
        <v>36.25</v>
      </c>
      <c r="AC17" s="12">
        <v>155.75</v>
      </c>
      <c r="AD17" s="12">
        <v>128.25</v>
      </c>
      <c r="AE17" s="12">
        <v>23.25</v>
      </c>
      <c r="AF17" s="12">
        <v>20.75</v>
      </c>
      <c r="AG17" s="12">
        <v>10</v>
      </c>
      <c r="AH17" s="12">
        <v>9.25</v>
      </c>
      <c r="AI17" s="12">
        <v>15.75</v>
      </c>
      <c r="AJ17" s="12">
        <v>4.75</v>
      </c>
      <c r="AK17" s="12">
        <v>11</v>
      </c>
      <c r="AL17" s="12">
        <v>34.75</v>
      </c>
      <c r="AM17" s="12">
        <v>3</v>
      </c>
      <c r="AN17" s="12">
        <v>20.75</v>
      </c>
      <c r="AO17" s="12">
        <v>3.5</v>
      </c>
      <c r="AP17" s="12">
        <v>6</v>
      </c>
      <c r="AQ17" s="12">
        <v>14.25</v>
      </c>
      <c r="AR17" s="12">
        <v>2.5</v>
      </c>
      <c r="AS17" s="13">
        <v>1503.75</v>
      </c>
      <c r="AT17" s="14"/>
      <c r="AV17" s="1" t="s">
        <v>48</v>
      </c>
      <c r="AW17" s="14">
        <f>SUM(AA13:AD20,AA38:AD39)</f>
        <v>8747.5</v>
      </c>
      <c r="AX17" s="14">
        <f>SUM(H13:K20,H38:K39,Z13:Z20,Z38:Z39)</f>
        <v>1949.5</v>
      </c>
      <c r="AY17" s="14">
        <f>SUM(AE13:AJ20,AE38:AJ39)</f>
        <v>1416.75</v>
      </c>
      <c r="AZ17" s="14">
        <f>SUM(B13:G20,B38:G39)</f>
        <v>1765.5</v>
      </c>
      <c r="BA17" s="14">
        <f>SUM(T13:Y20,T38:Y39,AM13:AN20,AM38:AN39)</f>
        <v>946.75</v>
      </c>
      <c r="BB17" s="14">
        <f>SUM(L13:S20,L38:S39,AK13:AL20,AK38:AL39)</f>
        <v>6452.5</v>
      </c>
      <c r="BC17" s="14">
        <f>SUM(AO13:AR20,AO38:AR39)</f>
        <v>602.75</v>
      </c>
      <c r="BD17" s="9">
        <f t="shared" si="0"/>
        <v>21881.25</v>
      </c>
    </row>
    <row r="18" spans="1:56">
      <c r="A18" s="1" t="s">
        <v>15</v>
      </c>
      <c r="B18" s="12">
        <v>8.25</v>
      </c>
      <c r="C18" s="12">
        <v>11.25</v>
      </c>
      <c r="D18" s="12">
        <v>5.75</v>
      </c>
      <c r="E18" s="12">
        <v>4.5</v>
      </c>
      <c r="F18" s="12">
        <v>17</v>
      </c>
      <c r="G18" s="12">
        <v>5.5</v>
      </c>
      <c r="H18" s="12">
        <v>15.5</v>
      </c>
      <c r="I18" s="12">
        <v>16.75</v>
      </c>
      <c r="J18" s="12">
        <v>22.25</v>
      </c>
      <c r="K18" s="12">
        <v>18.5</v>
      </c>
      <c r="L18" s="12">
        <v>34.5</v>
      </c>
      <c r="M18" s="12">
        <v>72.5</v>
      </c>
      <c r="N18" s="12">
        <v>28</v>
      </c>
      <c r="O18" s="12">
        <v>64.75</v>
      </c>
      <c r="P18" s="12">
        <v>58</v>
      </c>
      <c r="Q18" s="12">
        <v>7</v>
      </c>
      <c r="R18" s="12">
        <v>35</v>
      </c>
      <c r="S18" s="12">
        <v>67.25</v>
      </c>
      <c r="T18" s="12">
        <v>4</v>
      </c>
      <c r="U18" s="12">
        <v>4.25</v>
      </c>
      <c r="V18" s="12">
        <v>4</v>
      </c>
      <c r="W18" s="12">
        <v>1.75</v>
      </c>
      <c r="X18" s="12">
        <v>1.75</v>
      </c>
      <c r="Y18" s="12">
        <v>5.25</v>
      </c>
      <c r="Z18" s="12">
        <v>6.5</v>
      </c>
      <c r="AA18" s="12">
        <v>45.75</v>
      </c>
      <c r="AB18" s="12">
        <v>22.25</v>
      </c>
      <c r="AC18" s="12">
        <v>110.25</v>
      </c>
      <c r="AD18" s="12">
        <v>92.5</v>
      </c>
      <c r="AE18" s="12">
        <v>14</v>
      </c>
      <c r="AF18" s="12">
        <v>17.25</v>
      </c>
      <c r="AG18" s="12">
        <v>8.75</v>
      </c>
      <c r="AH18" s="12">
        <v>7.75</v>
      </c>
      <c r="AI18" s="12">
        <v>8</v>
      </c>
      <c r="AJ18" s="12">
        <v>4.5</v>
      </c>
      <c r="AK18" s="12">
        <v>8</v>
      </c>
      <c r="AL18" s="12">
        <v>24.5</v>
      </c>
      <c r="AM18" s="12">
        <v>1.75</v>
      </c>
      <c r="AN18" s="12">
        <v>15.5</v>
      </c>
      <c r="AO18" s="12">
        <v>2.25</v>
      </c>
      <c r="AP18" s="12">
        <v>1.25</v>
      </c>
      <c r="AQ18" s="12">
        <v>8.75</v>
      </c>
      <c r="AR18" s="12">
        <v>1.75</v>
      </c>
      <c r="AS18" s="13">
        <v>914.5</v>
      </c>
      <c r="AT18" s="14"/>
      <c r="AV18" s="9" t="s">
        <v>58</v>
      </c>
      <c r="AW18" s="15">
        <f>SUM(AA42:AD45)</f>
        <v>5328</v>
      </c>
      <c r="AX18" s="9">
        <f>SUM(Z42:Z45,H42:K45)</f>
        <v>298.5</v>
      </c>
      <c r="AY18" s="9">
        <f>SUM(AE42:AJ45)</f>
        <v>1554.25</v>
      </c>
      <c r="AZ18" s="9">
        <f>SUM(B42:G45)</f>
        <v>452.25</v>
      </c>
      <c r="BA18" s="9">
        <f>SUM(T42:Y45, AM42:AN45)</f>
        <v>595</v>
      </c>
      <c r="BB18" s="9">
        <f>SUM(AK42:AL45,L42:S45)</f>
        <v>461.5</v>
      </c>
      <c r="BC18" s="9">
        <f>SUM(AO42:AR45)</f>
        <v>874.5</v>
      </c>
      <c r="BD18" s="9">
        <f t="shared" si="0"/>
        <v>9564</v>
      </c>
    </row>
    <row r="19" spans="1:56">
      <c r="A19" s="1" t="s">
        <v>16</v>
      </c>
      <c r="B19" s="12">
        <v>5.75</v>
      </c>
      <c r="C19" s="12">
        <v>18</v>
      </c>
      <c r="D19" s="12">
        <v>8.75</v>
      </c>
      <c r="E19" s="12">
        <v>8.5</v>
      </c>
      <c r="F19" s="12">
        <v>31</v>
      </c>
      <c r="G19" s="12">
        <v>15.5</v>
      </c>
      <c r="H19" s="12">
        <v>12.75</v>
      </c>
      <c r="I19" s="12">
        <v>15.5</v>
      </c>
      <c r="J19" s="12">
        <v>34.25</v>
      </c>
      <c r="K19" s="12">
        <v>34.5</v>
      </c>
      <c r="L19" s="12">
        <v>35</v>
      </c>
      <c r="M19" s="12">
        <v>70.75</v>
      </c>
      <c r="N19" s="12">
        <v>17.5</v>
      </c>
      <c r="O19" s="12">
        <v>69.25</v>
      </c>
      <c r="P19" s="12">
        <v>70</v>
      </c>
      <c r="Q19" s="12">
        <v>37.75</v>
      </c>
      <c r="R19" s="12">
        <v>5.75</v>
      </c>
      <c r="S19" s="12">
        <v>63.5</v>
      </c>
      <c r="T19" s="12">
        <v>6.5</v>
      </c>
      <c r="U19" s="12">
        <v>5.5</v>
      </c>
      <c r="V19" s="12">
        <v>6</v>
      </c>
      <c r="W19" s="12">
        <v>2.5</v>
      </c>
      <c r="X19" s="12">
        <v>1.25</v>
      </c>
      <c r="Y19" s="12">
        <v>8</v>
      </c>
      <c r="Z19" s="12">
        <v>10</v>
      </c>
      <c r="AA19" s="12">
        <v>93</v>
      </c>
      <c r="AB19" s="12">
        <v>48</v>
      </c>
      <c r="AC19" s="12">
        <v>182</v>
      </c>
      <c r="AD19" s="12">
        <v>136</v>
      </c>
      <c r="AE19" s="12">
        <v>15.5</v>
      </c>
      <c r="AF19" s="12">
        <v>11.25</v>
      </c>
      <c r="AG19" s="12">
        <v>10.75</v>
      </c>
      <c r="AH19" s="12">
        <v>12.25</v>
      </c>
      <c r="AI19" s="12">
        <v>13</v>
      </c>
      <c r="AJ19" s="12">
        <v>7</v>
      </c>
      <c r="AK19" s="12">
        <v>3</v>
      </c>
      <c r="AL19" s="12">
        <v>24.25</v>
      </c>
      <c r="AM19" s="12">
        <v>1.5</v>
      </c>
      <c r="AN19" s="12">
        <v>12.25</v>
      </c>
      <c r="AO19" s="12">
        <v>2.75</v>
      </c>
      <c r="AP19" s="12">
        <v>3</v>
      </c>
      <c r="AQ19" s="12">
        <v>25.25</v>
      </c>
      <c r="AR19" s="12">
        <v>2.5</v>
      </c>
      <c r="AS19" s="13">
        <v>1197</v>
      </c>
      <c r="AT19" s="14"/>
      <c r="AV19" s="9" t="s">
        <v>49</v>
      </c>
      <c r="AW19" s="15">
        <f>SUM(AW12:AW18)</f>
        <v>50414.25</v>
      </c>
      <c r="AX19" s="9">
        <f t="shared" ref="AX19:BC19" si="1">SUM(AX12:AX18)</f>
        <v>12850.25</v>
      </c>
      <c r="AY19" s="9">
        <f t="shared" si="1"/>
        <v>26115.25</v>
      </c>
      <c r="AZ19" s="9">
        <f t="shared" si="1"/>
        <v>14296</v>
      </c>
      <c r="BA19" s="9">
        <f t="shared" si="1"/>
        <v>12285.5</v>
      </c>
      <c r="BB19" s="9">
        <f t="shared" si="1"/>
        <v>21856</v>
      </c>
      <c r="BC19" s="9">
        <f t="shared" si="1"/>
        <v>10944.5</v>
      </c>
      <c r="BD19" s="9">
        <f t="shared" si="0"/>
        <v>148761.75</v>
      </c>
    </row>
    <row r="20" spans="1:56">
      <c r="A20" s="1" t="s">
        <v>17</v>
      </c>
      <c r="B20" s="12">
        <v>17.25</v>
      </c>
      <c r="C20" s="12">
        <v>38.5</v>
      </c>
      <c r="D20" s="12">
        <v>24.75</v>
      </c>
      <c r="E20" s="12">
        <v>21</v>
      </c>
      <c r="F20" s="12">
        <v>123</v>
      </c>
      <c r="G20" s="12">
        <v>29.5</v>
      </c>
      <c r="H20" s="12">
        <v>38</v>
      </c>
      <c r="I20" s="12">
        <v>24.5</v>
      </c>
      <c r="J20" s="12">
        <v>54.25</v>
      </c>
      <c r="K20" s="12">
        <v>56.75</v>
      </c>
      <c r="L20" s="12">
        <v>66</v>
      </c>
      <c r="M20" s="12">
        <v>178.5</v>
      </c>
      <c r="N20" s="12">
        <v>35.75</v>
      </c>
      <c r="O20" s="12">
        <v>122</v>
      </c>
      <c r="P20" s="12">
        <v>116.25</v>
      </c>
      <c r="Q20" s="12">
        <v>62.75</v>
      </c>
      <c r="R20" s="12">
        <v>67.25</v>
      </c>
      <c r="S20" s="12">
        <v>15.5</v>
      </c>
      <c r="T20" s="12">
        <v>16</v>
      </c>
      <c r="U20" s="12">
        <v>8.25</v>
      </c>
      <c r="V20" s="12">
        <v>10.75</v>
      </c>
      <c r="W20" s="12">
        <v>5.25</v>
      </c>
      <c r="X20" s="12">
        <v>3.5</v>
      </c>
      <c r="Y20" s="12">
        <v>13.75</v>
      </c>
      <c r="Z20" s="12">
        <v>9.25</v>
      </c>
      <c r="AA20" s="12">
        <v>180.75</v>
      </c>
      <c r="AB20" s="12">
        <v>121.5</v>
      </c>
      <c r="AC20" s="12">
        <v>410.25</v>
      </c>
      <c r="AD20" s="12">
        <v>353.5</v>
      </c>
      <c r="AE20" s="12">
        <v>36.5</v>
      </c>
      <c r="AF20" s="12">
        <v>22.75</v>
      </c>
      <c r="AG20" s="12">
        <v>18.5</v>
      </c>
      <c r="AH20" s="12">
        <v>17.75</v>
      </c>
      <c r="AI20" s="12">
        <v>26</v>
      </c>
      <c r="AJ20" s="12">
        <v>4.25</v>
      </c>
      <c r="AK20" s="12">
        <v>16.75</v>
      </c>
      <c r="AL20" s="12">
        <v>39.5</v>
      </c>
      <c r="AM20" s="12">
        <v>5.25</v>
      </c>
      <c r="AN20" s="12">
        <v>30.75</v>
      </c>
      <c r="AO20" s="12">
        <v>4</v>
      </c>
      <c r="AP20" s="12">
        <v>5.5</v>
      </c>
      <c r="AQ20" s="12">
        <v>52.25</v>
      </c>
      <c r="AR20" s="12">
        <v>3.75</v>
      </c>
      <c r="AS20" s="13">
        <v>2507.75</v>
      </c>
      <c r="AT20" s="14"/>
      <c r="AV20" s="18"/>
      <c r="AW20" s="15"/>
    </row>
    <row r="21" spans="1:56">
      <c r="A21" s="1" t="s">
        <v>18</v>
      </c>
      <c r="B21" s="12">
        <v>11.5</v>
      </c>
      <c r="C21" s="12">
        <v>18.75</v>
      </c>
      <c r="D21" s="12">
        <v>10.5</v>
      </c>
      <c r="E21" s="12">
        <v>8.75</v>
      </c>
      <c r="F21" s="12">
        <v>34</v>
      </c>
      <c r="G21" s="12">
        <v>9.75</v>
      </c>
      <c r="H21" s="12">
        <v>36.25</v>
      </c>
      <c r="I21" s="12">
        <v>20.75</v>
      </c>
      <c r="J21" s="12">
        <v>36.75</v>
      </c>
      <c r="K21" s="12">
        <v>6</v>
      </c>
      <c r="L21" s="12">
        <v>20.25</v>
      </c>
      <c r="M21" s="12">
        <v>53.25</v>
      </c>
      <c r="N21" s="12">
        <v>4.25</v>
      </c>
      <c r="O21" s="12">
        <v>10.25</v>
      </c>
      <c r="P21" s="12">
        <v>10.75</v>
      </c>
      <c r="Q21" s="12">
        <v>6.5</v>
      </c>
      <c r="R21" s="12">
        <v>7.25</v>
      </c>
      <c r="S21" s="12">
        <v>14.25</v>
      </c>
      <c r="T21" s="12">
        <v>10</v>
      </c>
      <c r="U21" s="12">
        <v>41</v>
      </c>
      <c r="V21" s="12">
        <v>159.5</v>
      </c>
      <c r="W21" s="12">
        <v>60.25</v>
      </c>
      <c r="X21" s="12">
        <v>20</v>
      </c>
      <c r="Y21" s="12">
        <v>39.75</v>
      </c>
      <c r="Z21" s="12">
        <v>5.25</v>
      </c>
      <c r="AA21" s="12">
        <v>150.5</v>
      </c>
      <c r="AB21" s="12">
        <v>66</v>
      </c>
      <c r="AC21" s="12">
        <v>231.5</v>
      </c>
      <c r="AD21" s="12">
        <v>212.5</v>
      </c>
      <c r="AE21" s="12">
        <v>33.5</v>
      </c>
      <c r="AF21" s="12">
        <v>27.25</v>
      </c>
      <c r="AG21" s="12">
        <v>20.5</v>
      </c>
      <c r="AH21" s="12">
        <v>15.25</v>
      </c>
      <c r="AI21" s="12">
        <v>25.5</v>
      </c>
      <c r="AJ21" s="12">
        <v>9.5</v>
      </c>
      <c r="AK21" s="12">
        <v>1.75</v>
      </c>
      <c r="AL21" s="12">
        <v>3.75</v>
      </c>
      <c r="AM21" s="12">
        <v>15.5</v>
      </c>
      <c r="AN21" s="12">
        <v>123.25</v>
      </c>
      <c r="AO21" s="12">
        <v>7</v>
      </c>
      <c r="AP21" s="12">
        <v>8.75</v>
      </c>
      <c r="AQ21" s="12">
        <v>73</v>
      </c>
      <c r="AR21" s="12">
        <v>9</v>
      </c>
      <c r="AS21" s="13">
        <v>1689.5</v>
      </c>
      <c r="AT21" s="14"/>
      <c r="AV21" s="17"/>
      <c r="AW21" s="15" t="s">
        <v>43</v>
      </c>
      <c r="AX21" s="15" t="s">
        <v>44</v>
      </c>
      <c r="AY21" s="9" t="s">
        <v>45</v>
      </c>
      <c r="AZ21" s="9" t="s">
        <v>46</v>
      </c>
      <c r="BA21" s="9" t="s">
        <v>47</v>
      </c>
      <c r="BB21" s="9" t="s">
        <v>48</v>
      </c>
      <c r="BC21" s="9" t="s">
        <v>58</v>
      </c>
    </row>
    <row r="22" spans="1:56">
      <c r="A22" s="1" t="s">
        <v>19</v>
      </c>
      <c r="B22" s="12">
        <v>4.5</v>
      </c>
      <c r="C22" s="12">
        <v>9.75</v>
      </c>
      <c r="D22" s="12">
        <v>9.5</v>
      </c>
      <c r="E22" s="12">
        <v>10.5</v>
      </c>
      <c r="F22" s="12">
        <v>30</v>
      </c>
      <c r="G22" s="12">
        <v>13</v>
      </c>
      <c r="H22" s="12">
        <v>26</v>
      </c>
      <c r="I22" s="12">
        <v>13.25</v>
      </c>
      <c r="J22" s="12">
        <v>30.75</v>
      </c>
      <c r="K22" s="12">
        <v>5</v>
      </c>
      <c r="L22" s="12">
        <v>12.25</v>
      </c>
      <c r="M22" s="12">
        <v>71.75</v>
      </c>
      <c r="N22" s="12">
        <v>9</v>
      </c>
      <c r="O22" s="12">
        <v>4.5</v>
      </c>
      <c r="P22" s="12">
        <v>4.75</v>
      </c>
      <c r="Q22" s="12">
        <v>4.25</v>
      </c>
      <c r="R22" s="12">
        <v>6.75</v>
      </c>
      <c r="S22" s="12">
        <v>12.5</v>
      </c>
      <c r="T22" s="12">
        <v>38.75</v>
      </c>
      <c r="U22" s="12">
        <v>7</v>
      </c>
      <c r="V22" s="12">
        <v>61</v>
      </c>
      <c r="W22" s="12">
        <v>13.25</v>
      </c>
      <c r="X22" s="12">
        <v>13.75</v>
      </c>
      <c r="Y22" s="12">
        <v>47</v>
      </c>
      <c r="Z22" s="12">
        <v>2</v>
      </c>
      <c r="AA22" s="12">
        <v>206.75</v>
      </c>
      <c r="AB22" s="12">
        <v>102</v>
      </c>
      <c r="AC22" s="12">
        <v>295.5</v>
      </c>
      <c r="AD22" s="12">
        <v>235.25</v>
      </c>
      <c r="AE22" s="12">
        <v>37.5</v>
      </c>
      <c r="AF22" s="12">
        <v>17</v>
      </c>
      <c r="AG22" s="12">
        <v>10</v>
      </c>
      <c r="AH22" s="12">
        <v>8.5</v>
      </c>
      <c r="AI22" s="12">
        <v>15.75</v>
      </c>
      <c r="AJ22" s="12">
        <v>4</v>
      </c>
      <c r="AK22" s="12">
        <v>2.25</v>
      </c>
      <c r="AL22" s="12">
        <v>5</v>
      </c>
      <c r="AM22" s="12">
        <v>4.25</v>
      </c>
      <c r="AN22" s="12">
        <v>33.75</v>
      </c>
      <c r="AO22" s="12">
        <v>7.25</v>
      </c>
      <c r="AP22" s="12">
        <v>7.5</v>
      </c>
      <c r="AQ22" s="12">
        <v>128</v>
      </c>
      <c r="AR22" s="12">
        <v>11</v>
      </c>
      <c r="AS22" s="13">
        <v>1592</v>
      </c>
      <c r="AT22" s="14"/>
      <c r="AV22" s="17" t="s">
        <v>43</v>
      </c>
      <c r="AW22" s="15">
        <f>AW12</f>
        <v>2690.5</v>
      </c>
      <c r="AX22" s="15"/>
      <c r="AY22" s="15"/>
    </row>
    <row r="23" spans="1:56">
      <c r="A23" s="1" t="s">
        <v>20</v>
      </c>
      <c r="B23" s="12">
        <v>6</v>
      </c>
      <c r="C23" s="12">
        <v>10.5</v>
      </c>
      <c r="D23" s="12">
        <v>8.5</v>
      </c>
      <c r="E23" s="12">
        <v>13.75</v>
      </c>
      <c r="F23" s="12">
        <v>51</v>
      </c>
      <c r="G23" s="12">
        <v>19.75</v>
      </c>
      <c r="H23" s="12">
        <v>37.75</v>
      </c>
      <c r="I23" s="12">
        <v>24.25</v>
      </c>
      <c r="J23" s="12">
        <v>41</v>
      </c>
      <c r="K23" s="12">
        <v>9.75</v>
      </c>
      <c r="L23" s="12">
        <v>13</v>
      </c>
      <c r="M23" s="12">
        <v>74.75</v>
      </c>
      <c r="N23" s="12">
        <v>8</v>
      </c>
      <c r="O23" s="12">
        <v>10.25</v>
      </c>
      <c r="P23" s="12">
        <v>7.25</v>
      </c>
      <c r="Q23" s="12">
        <v>2.25</v>
      </c>
      <c r="R23" s="12">
        <v>6.25</v>
      </c>
      <c r="S23" s="12">
        <v>14.75</v>
      </c>
      <c r="T23" s="12">
        <v>175.75</v>
      </c>
      <c r="U23" s="12">
        <v>62.75</v>
      </c>
      <c r="V23" s="12">
        <v>8</v>
      </c>
      <c r="W23" s="12">
        <v>30.5</v>
      </c>
      <c r="X23" s="12">
        <v>27.5</v>
      </c>
      <c r="Y23" s="12">
        <v>79.25</v>
      </c>
      <c r="Z23" s="12">
        <v>7.75</v>
      </c>
      <c r="AA23" s="12">
        <v>336.75</v>
      </c>
      <c r="AB23" s="12">
        <v>162.75</v>
      </c>
      <c r="AC23" s="12">
        <v>376</v>
      </c>
      <c r="AD23" s="12">
        <v>357.5</v>
      </c>
      <c r="AE23" s="12">
        <v>36.25</v>
      </c>
      <c r="AF23" s="12">
        <v>26.75</v>
      </c>
      <c r="AG23" s="12">
        <v>18.75</v>
      </c>
      <c r="AH23" s="12">
        <v>8.75</v>
      </c>
      <c r="AI23" s="12">
        <v>21.5</v>
      </c>
      <c r="AJ23" s="12">
        <v>4.75</v>
      </c>
      <c r="AK23" s="12">
        <v>3.25</v>
      </c>
      <c r="AL23" s="12">
        <v>6.5</v>
      </c>
      <c r="AM23" s="12">
        <v>20</v>
      </c>
      <c r="AN23" s="12">
        <v>58.75</v>
      </c>
      <c r="AO23" s="12">
        <v>4.75</v>
      </c>
      <c r="AP23" s="12">
        <v>9</v>
      </c>
      <c r="AQ23" s="12">
        <v>136</v>
      </c>
      <c r="AR23" s="12">
        <v>11</v>
      </c>
      <c r="AS23" s="13">
        <v>2349.25</v>
      </c>
      <c r="AT23" s="14"/>
      <c r="AV23" s="17" t="s">
        <v>44</v>
      </c>
      <c r="AW23" s="15">
        <f>AW13+AX12</f>
        <v>12567</v>
      </c>
      <c r="AX23" s="15">
        <f>AX13</f>
        <v>593</v>
      </c>
      <c r="AY23" s="15"/>
      <c r="AZ23" s="15"/>
    </row>
    <row r="24" spans="1:56">
      <c r="A24" s="1" t="s">
        <v>21</v>
      </c>
      <c r="B24" s="12">
        <v>2.5</v>
      </c>
      <c r="C24" s="12">
        <v>2.75</v>
      </c>
      <c r="D24" s="12">
        <v>6.5</v>
      </c>
      <c r="E24" s="12">
        <v>7.25</v>
      </c>
      <c r="F24" s="12">
        <v>31</v>
      </c>
      <c r="G24" s="12">
        <v>5.5</v>
      </c>
      <c r="H24" s="12">
        <v>15.75</v>
      </c>
      <c r="I24" s="12">
        <v>6</v>
      </c>
      <c r="J24" s="12">
        <v>17.5</v>
      </c>
      <c r="K24" s="12">
        <v>4.5</v>
      </c>
      <c r="L24" s="12">
        <v>8.5</v>
      </c>
      <c r="M24" s="12">
        <v>55.5</v>
      </c>
      <c r="N24" s="12">
        <v>2.25</v>
      </c>
      <c r="O24" s="12">
        <v>2.75</v>
      </c>
      <c r="P24" s="12">
        <v>2</v>
      </c>
      <c r="Q24" s="12">
        <v>1</v>
      </c>
      <c r="R24" s="12">
        <v>1</v>
      </c>
      <c r="S24" s="12">
        <v>6.25</v>
      </c>
      <c r="T24" s="12">
        <v>57.75</v>
      </c>
      <c r="U24" s="12">
        <v>19.5</v>
      </c>
      <c r="V24" s="12">
        <v>38</v>
      </c>
      <c r="W24" s="12">
        <v>5.75</v>
      </c>
      <c r="X24" s="12">
        <v>9</v>
      </c>
      <c r="Y24" s="12">
        <v>45.25</v>
      </c>
      <c r="Z24" s="12">
        <v>3</v>
      </c>
      <c r="AA24" s="12">
        <v>194.5</v>
      </c>
      <c r="AB24" s="12">
        <v>98.25</v>
      </c>
      <c r="AC24" s="12">
        <v>212.5</v>
      </c>
      <c r="AD24" s="12">
        <v>211.25</v>
      </c>
      <c r="AE24" s="12">
        <v>23.5</v>
      </c>
      <c r="AF24" s="12">
        <v>15.5</v>
      </c>
      <c r="AG24" s="12">
        <v>13</v>
      </c>
      <c r="AH24" s="12">
        <v>2.5</v>
      </c>
      <c r="AI24" s="12">
        <v>10</v>
      </c>
      <c r="AJ24" s="12">
        <v>3</v>
      </c>
      <c r="AK24" s="12">
        <v>1.5</v>
      </c>
      <c r="AL24" s="12">
        <v>1.5</v>
      </c>
      <c r="AM24" s="12">
        <v>3</v>
      </c>
      <c r="AN24" s="12">
        <v>13.75</v>
      </c>
      <c r="AO24" s="12">
        <v>3.5</v>
      </c>
      <c r="AP24" s="12">
        <v>2</v>
      </c>
      <c r="AQ24" s="12">
        <v>80</v>
      </c>
      <c r="AR24" s="12">
        <v>6.75</v>
      </c>
      <c r="AS24" s="13">
        <v>1252.75</v>
      </c>
      <c r="AT24" s="14"/>
      <c r="AV24" s="17" t="s">
        <v>45</v>
      </c>
      <c r="AW24" s="15">
        <f>AW14+AY12</f>
        <v>29155.75</v>
      </c>
      <c r="AX24" s="15">
        <f>AX14+AY13</f>
        <v>2871.75</v>
      </c>
      <c r="AY24" s="15">
        <f>AY14</f>
        <v>4736.25</v>
      </c>
      <c r="AZ24" s="15"/>
      <c r="BA24" s="15"/>
    </row>
    <row r="25" spans="1:56">
      <c r="A25" s="1" t="s">
        <v>22</v>
      </c>
      <c r="B25" s="12">
        <v>3.25</v>
      </c>
      <c r="C25" s="12">
        <v>4.5</v>
      </c>
      <c r="D25" s="12">
        <v>7.25</v>
      </c>
      <c r="E25" s="12">
        <v>5</v>
      </c>
      <c r="F25" s="12">
        <v>21.25</v>
      </c>
      <c r="G25" s="12">
        <v>7.5</v>
      </c>
      <c r="H25" s="12">
        <v>12.75</v>
      </c>
      <c r="I25" s="12">
        <v>9</v>
      </c>
      <c r="J25" s="12">
        <v>17.25</v>
      </c>
      <c r="K25" s="12">
        <v>6.75</v>
      </c>
      <c r="L25" s="12">
        <v>7</v>
      </c>
      <c r="M25" s="12">
        <v>37.5</v>
      </c>
      <c r="N25" s="12">
        <v>3</v>
      </c>
      <c r="O25" s="12">
        <v>1.5</v>
      </c>
      <c r="P25" s="12">
        <v>2.75</v>
      </c>
      <c r="Q25" s="12">
        <v>0.5</v>
      </c>
      <c r="R25" s="12">
        <v>1</v>
      </c>
      <c r="S25" s="12">
        <v>3.5</v>
      </c>
      <c r="T25" s="12">
        <v>20.25</v>
      </c>
      <c r="U25" s="12">
        <v>16.5</v>
      </c>
      <c r="V25" s="12">
        <v>23.5</v>
      </c>
      <c r="W25" s="12">
        <v>9.75</v>
      </c>
      <c r="X25" s="12">
        <v>2</v>
      </c>
      <c r="Y25" s="12">
        <v>37.25</v>
      </c>
      <c r="Z25" s="12">
        <v>2.5</v>
      </c>
      <c r="AA25" s="12">
        <v>151.5</v>
      </c>
      <c r="AB25" s="12">
        <v>78.75</v>
      </c>
      <c r="AC25" s="12">
        <v>185.75</v>
      </c>
      <c r="AD25" s="12">
        <v>166.25</v>
      </c>
      <c r="AE25" s="12">
        <v>16.25</v>
      </c>
      <c r="AF25" s="12">
        <v>18.25</v>
      </c>
      <c r="AG25" s="12">
        <v>7</v>
      </c>
      <c r="AH25" s="12">
        <v>7.5</v>
      </c>
      <c r="AI25" s="12">
        <v>9.5</v>
      </c>
      <c r="AJ25" s="12">
        <v>0.5</v>
      </c>
      <c r="AK25" s="12">
        <v>0.25</v>
      </c>
      <c r="AL25" s="12">
        <v>0.75</v>
      </c>
      <c r="AM25" s="12">
        <v>1.75</v>
      </c>
      <c r="AN25" s="12">
        <v>12.75</v>
      </c>
      <c r="AO25" s="12">
        <v>2</v>
      </c>
      <c r="AP25" s="12">
        <v>3.5</v>
      </c>
      <c r="AQ25" s="12">
        <v>54.75</v>
      </c>
      <c r="AR25" s="12">
        <v>7</v>
      </c>
      <c r="AS25" s="13">
        <v>987</v>
      </c>
      <c r="AT25" s="14"/>
      <c r="AV25" s="17" t="s">
        <v>46</v>
      </c>
      <c r="AW25" s="15">
        <f>AW15+AZ12</f>
        <v>12337.75</v>
      </c>
      <c r="AX25" s="15">
        <f>AX15+AZ13</f>
        <v>3003.5</v>
      </c>
      <c r="AY25" s="15">
        <f>AY15+AZ14</f>
        <v>2740</v>
      </c>
      <c r="AZ25" s="15">
        <f>AZ15</f>
        <v>2559.25</v>
      </c>
      <c r="BA25" s="15"/>
      <c r="BB25" s="15"/>
      <c r="BC25" s="14"/>
    </row>
    <row r="26" spans="1:56">
      <c r="A26" s="1" t="s">
        <v>23</v>
      </c>
      <c r="B26" s="12">
        <v>12</v>
      </c>
      <c r="C26" s="12">
        <v>12.5</v>
      </c>
      <c r="D26" s="12">
        <v>16.5</v>
      </c>
      <c r="E26" s="12">
        <v>15</v>
      </c>
      <c r="F26" s="12">
        <v>28.75</v>
      </c>
      <c r="G26" s="12">
        <v>11.5</v>
      </c>
      <c r="H26" s="12">
        <v>28.75</v>
      </c>
      <c r="I26" s="12">
        <v>38</v>
      </c>
      <c r="J26" s="12">
        <v>39.5</v>
      </c>
      <c r="K26" s="12">
        <v>10.25</v>
      </c>
      <c r="L26" s="12">
        <v>23.75</v>
      </c>
      <c r="M26" s="12">
        <v>67.25</v>
      </c>
      <c r="N26" s="12">
        <v>7.25</v>
      </c>
      <c r="O26" s="12">
        <v>8.25</v>
      </c>
      <c r="P26" s="12">
        <v>5</v>
      </c>
      <c r="Q26" s="12">
        <v>3.25</v>
      </c>
      <c r="R26" s="12">
        <v>7</v>
      </c>
      <c r="S26" s="12">
        <v>14</v>
      </c>
      <c r="T26" s="12">
        <v>37.5</v>
      </c>
      <c r="U26" s="12">
        <v>40.25</v>
      </c>
      <c r="V26" s="12">
        <v>71.5</v>
      </c>
      <c r="W26" s="12">
        <v>37.25</v>
      </c>
      <c r="X26" s="12">
        <v>39</v>
      </c>
      <c r="Y26" s="12">
        <v>6.75</v>
      </c>
      <c r="Z26" s="12">
        <v>11.25</v>
      </c>
      <c r="AA26" s="12">
        <v>274.25</v>
      </c>
      <c r="AB26" s="12">
        <v>214.5</v>
      </c>
      <c r="AC26" s="12">
        <v>493</v>
      </c>
      <c r="AD26" s="12">
        <v>520</v>
      </c>
      <c r="AE26" s="12">
        <v>128.75</v>
      </c>
      <c r="AF26" s="12">
        <v>93.75</v>
      </c>
      <c r="AG26" s="12">
        <v>32.25</v>
      </c>
      <c r="AH26" s="12">
        <v>17.25</v>
      </c>
      <c r="AI26" s="12">
        <v>23</v>
      </c>
      <c r="AJ26" s="12">
        <v>2.5</v>
      </c>
      <c r="AK26" s="12">
        <v>5.25</v>
      </c>
      <c r="AL26" s="12">
        <v>7.5</v>
      </c>
      <c r="AM26" s="12">
        <v>7.75</v>
      </c>
      <c r="AN26" s="12">
        <v>18</v>
      </c>
      <c r="AO26" s="12">
        <v>1.5</v>
      </c>
      <c r="AP26" s="12">
        <v>2.25</v>
      </c>
      <c r="AQ26" s="12">
        <v>112.5</v>
      </c>
      <c r="AR26" s="12">
        <v>12.75</v>
      </c>
      <c r="AS26" s="13">
        <v>2558.75</v>
      </c>
      <c r="AT26" s="14"/>
      <c r="AV26" s="9" t="s">
        <v>47</v>
      </c>
      <c r="AW26" s="15">
        <f>AW16+BA12</f>
        <v>13010.5</v>
      </c>
      <c r="AX26" s="9">
        <f>AX16+BA13</f>
        <v>1372.5</v>
      </c>
      <c r="AY26" s="9">
        <f>AY16+BA14</f>
        <v>1936</v>
      </c>
      <c r="AZ26" s="9">
        <f>AZ16+BA15</f>
        <v>1185.5</v>
      </c>
      <c r="BA26" s="9">
        <f>BA16</f>
        <v>2148</v>
      </c>
    </row>
    <row r="27" spans="1:56">
      <c r="A27" s="1" t="s">
        <v>24</v>
      </c>
      <c r="B27" s="12">
        <v>12</v>
      </c>
      <c r="C27" s="12">
        <v>14.75</v>
      </c>
      <c r="D27" s="12">
        <v>4.5</v>
      </c>
      <c r="E27" s="12">
        <v>8.5</v>
      </c>
      <c r="F27" s="12">
        <v>41.5</v>
      </c>
      <c r="G27" s="12">
        <v>29.75</v>
      </c>
      <c r="H27" s="12">
        <v>35.25</v>
      </c>
      <c r="I27" s="12">
        <v>22.25</v>
      </c>
      <c r="J27" s="12">
        <v>34.75</v>
      </c>
      <c r="K27" s="12">
        <v>24</v>
      </c>
      <c r="L27" s="12">
        <v>67.25</v>
      </c>
      <c r="M27" s="12">
        <v>61.5</v>
      </c>
      <c r="N27" s="12">
        <v>14.25</v>
      </c>
      <c r="O27" s="12">
        <v>28</v>
      </c>
      <c r="P27" s="12">
        <v>15</v>
      </c>
      <c r="Q27" s="12">
        <v>5.25</v>
      </c>
      <c r="R27" s="12">
        <v>9.25</v>
      </c>
      <c r="S27" s="12">
        <v>8.25</v>
      </c>
      <c r="T27" s="12">
        <v>8</v>
      </c>
      <c r="U27" s="12">
        <v>1.75</v>
      </c>
      <c r="V27" s="12">
        <v>7.25</v>
      </c>
      <c r="W27" s="12">
        <v>5</v>
      </c>
      <c r="X27" s="12">
        <v>2</v>
      </c>
      <c r="Y27" s="12">
        <v>11.5</v>
      </c>
      <c r="Z27" s="12">
        <v>7.25</v>
      </c>
      <c r="AA27" s="12">
        <v>298.5</v>
      </c>
      <c r="AB27" s="12">
        <v>181.75</v>
      </c>
      <c r="AC27" s="12">
        <v>550</v>
      </c>
      <c r="AD27" s="12">
        <v>600.5</v>
      </c>
      <c r="AE27" s="12">
        <v>120.5</v>
      </c>
      <c r="AF27" s="12">
        <v>75.5</v>
      </c>
      <c r="AG27" s="12">
        <v>17.75</v>
      </c>
      <c r="AH27" s="12">
        <v>21.75</v>
      </c>
      <c r="AI27" s="12">
        <v>17</v>
      </c>
      <c r="AJ27" s="12">
        <v>3</v>
      </c>
      <c r="AK27" s="12">
        <v>5.25</v>
      </c>
      <c r="AL27" s="12">
        <v>10</v>
      </c>
      <c r="AM27" s="12">
        <v>0.25</v>
      </c>
      <c r="AN27" s="12">
        <v>18</v>
      </c>
      <c r="AO27" s="12">
        <v>4.5</v>
      </c>
      <c r="AP27" s="12">
        <v>2.5</v>
      </c>
      <c r="AQ27" s="12">
        <v>39.5</v>
      </c>
      <c r="AR27" s="12">
        <v>5</v>
      </c>
      <c r="AS27" s="13">
        <v>2450</v>
      </c>
      <c r="AT27" s="14"/>
      <c r="AV27" s="9" t="s">
        <v>48</v>
      </c>
      <c r="AW27" s="15">
        <f>AW17+BB12</f>
        <v>17362.75</v>
      </c>
      <c r="AX27" s="9">
        <f>AX17+BB13</f>
        <v>3878.25</v>
      </c>
      <c r="AY27" s="9">
        <f>AY17+BB14</f>
        <v>2805</v>
      </c>
      <c r="AZ27" s="9">
        <f>AZ17+BB15</f>
        <v>3782</v>
      </c>
      <c r="BA27" s="9">
        <f>BA17+BB16</f>
        <v>1940</v>
      </c>
      <c r="BB27" s="9">
        <f>BB17</f>
        <v>6452.5</v>
      </c>
    </row>
    <row r="28" spans="1:56">
      <c r="A28" s="1" t="s">
        <v>25</v>
      </c>
      <c r="B28" s="12">
        <v>85.25</v>
      </c>
      <c r="C28" s="12">
        <v>265</v>
      </c>
      <c r="D28" s="12">
        <v>167.25</v>
      </c>
      <c r="E28" s="12">
        <v>273.5</v>
      </c>
      <c r="F28" s="12">
        <v>434.5</v>
      </c>
      <c r="G28" s="12">
        <v>195.75</v>
      </c>
      <c r="H28" s="12">
        <v>368</v>
      </c>
      <c r="I28" s="12">
        <v>186.25</v>
      </c>
      <c r="J28" s="12">
        <v>253.75</v>
      </c>
      <c r="K28" s="12">
        <v>209.75</v>
      </c>
      <c r="L28" s="12">
        <v>264.25</v>
      </c>
      <c r="M28" s="12">
        <v>267</v>
      </c>
      <c r="N28" s="12">
        <v>163.75</v>
      </c>
      <c r="O28" s="12">
        <v>174</v>
      </c>
      <c r="P28" s="12">
        <v>84.25</v>
      </c>
      <c r="Q28" s="12">
        <v>57</v>
      </c>
      <c r="R28" s="12">
        <v>106.75</v>
      </c>
      <c r="S28" s="12">
        <v>233.5</v>
      </c>
      <c r="T28" s="12">
        <v>191.75</v>
      </c>
      <c r="U28" s="12">
        <v>251.5</v>
      </c>
      <c r="V28" s="12">
        <v>390</v>
      </c>
      <c r="W28" s="12">
        <v>224.25</v>
      </c>
      <c r="X28" s="12">
        <v>182.75</v>
      </c>
      <c r="Y28" s="12">
        <v>359.75</v>
      </c>
      <c r="Z28" s="12">
        <v>384.25</v>
      </c>
      <c r="AA28" s="12">
        <v>67.25</v>
      </c>
      <c r="AB28" s="12">
        <v>35.75</v>
      </c>
      <c r="AC28" s="12">
        <v>275.75</v>
      </c>
      <c r="AD28" s="12">
        <v>279.25</v>
      </c>
      <c r="AE28" s="12">
        <v>347</v>
      </c>
      <c r="AF28" s="12">
        <v>441.75</v>
      </c>
      <c r="AG28" s="12">
        <v>260.75</v>
      </c>
      <c r="AH28" s="12">
        <v>350.75</v>
      </c>
      <c r="AI28" s="12">
        <v>183.25</v>
      </c>
      <c r="AJ28" s="12">
        <v>80.5</v>
      </c>
      <c r="AK28" s="12">
        <v>154.25</v>
      </c>
      <c r="AL28" s="12">
        <v>885.75</v>
      </c>
      <c r="AM28" s="12">
        <v>92.75</v>
      </c>
      <c r="AN28" s="12">
        <v>194.5</v>
      </c>
      <c r="AO28" s="12">
        <v>54.5</v>
      </c>
      <c r="AP28" s="12">
        <v>55.5</v>
      </c>
      <c r="AQ28" s="12">
        <v>422.75</v>
      </c>
      <c r="AR28" s="12">
        <v>184</v>
      </c>
      <c r="AS28" s="13">
        <v>10139.75</v>
      </c>
      <c r="AT28" s="14"/>
      <c r="AV28" s="9" t="s">
        <v>58</v>
      </c>
      <c r="AW28" s="15">
        <f>AW18+BC12</f>
        <v>10940.5</v>
      </c>
      <c r="AX28" s="9">
        <f>AX18+BC13</f>
        <v>671.5</v>
      </c>
      <c r="AY28" s="9">
        <f>AY18+BC14</f>
        <v>3466.5</v>
      </c>
      <c r="AZ28" s="9">
        <f>AZ18+BC15</f>
        <v>1159.25</v>
      </c>
      <c r="BA28" s="9">
        <f>BA18+BC16</f>
        <v>1457.5</v>
      </c>
      <c r="BB28" s="9">
        <f>SUM(BB18,BC17)</f>
        <v>1064.25</v>
      </c>
      <c r="BC28" s="9">
        <f>BC18</f>
        <v>874.5</v>
      </c>
      <c r="BD28" s="9">
        <f>SUM(AW22:BC28)</f>
        <v>148761.75</v>
      </c>
    </row>
    <row r="29" spans="1:56">
      <c r="A29" s="1" t="s">
        <v>26</v>
      </c>
      <c r="B29" s="12">
        <v>69.25</v>
      </c>
      <c r="C29" s="12">
        <v>145.75</v>
      </c>
      <c r="D29" s="12">
        <v>119.5</v>
      </c>
      <c r="E29" s="12">
        <v>176.25</v>
      </c>
      <c r="F29" s="12">
        <v>267.25</v>
      </c>
      <c r="G29" s="12">
        <v>140.5</v>
      </c>
      <c r="H29" s="12">
        <v>225.25</v>
      </c>
      <c r="I29" s="12">
        <v>135</v>
      </c>
      <c r="J29" s="12">
        <v>204</v>
      </c>
      <c r="K29" s="12">
        <v>206</v>
      </c>
      <c r="L29" s="12">
        <v>177.75</v>
      </c>
      <c r="M29" s="12">
        <v>127</v>
      </c>
      <c r="N29" s="12">
        <v>116</v>
      </c>
      <c r="O29" s="12">
        <v>104</v>
      </c>
      <c r="P29" s="12">
        <v>47</v>
      </c>
      <c r="Q29" s="12">
        <v>32.25</v>
      </c>
      <c r="R29" s="12">
        <v>69</v>
      </c>
      <c r="S29" s="12">
        <v>140</v>
      </c>
      <c r="T29" s="12">
        <v>81</v>
      </c>
      <c r="U29" s="12">
        <v>118.5</v>
      </c>
      <c r="V29" s="12">
        <v>166.5</v>
      </c>
      <c r="W29" s="12">
        <v>107.75</v>
      </c>
      <c r="X29" s="12">
        <v>83.25</v>
      </c>
      <c r="Y29" s="12">
        <v>237</v>
      </c>
      <c r="Z29" s="12">
        <v>222.75</v>
      </c>
      <c r="AA29" s="12">
        <v>23.75</v>
      </c>
      <c r="AB29" s="12">
        <v>36.25</v>
      </c>
      <c r="AC29" s="12">
        <v>69.75</v>
      </c>
      <c r="AD29" s="12">
        <v>171.75</v>
      </c>
      <c r="AE29" s="12">
        <v>388.25</v>
      </c>
      <c r="AF29" s="12">
        <v>436.25</v>
      </c>
      <c r="AG29" s="12">
        <v>379</v>
      </c>
      <c r="AH29" s="12">
        <v>972</v>
      </c>
      <c r="AI29" s="12">
        <v>183.25</v>
      </c>
      <c r="AJ29" s="12">
        <v>76.25</v>
      </c>
      <c r="AK29" s="12">
        <v>64.5</v>
      </c>
      <c r="AL29" s="12">
        <v>203.75</v>
      </c>
      <c r="AM29" s="12">
        <v>34.25</v>
      </c>
      <c r="AN29" s="12">
        <v>84.5</v>
      </c>
      <c r="AO29" s="12">
        <v>51.75</v>
      </c>
      <c r="AP29" s="12">
        <v>42.75</v>
      </c>
      <c r="AQ29" s="12">
        <v>366.75</v>
      </c>
      <c r="AR29" s="12">
        <v>153.75</v>
      </c>
      <c r="AS29" s="13">
        <v>7257</v>
      </c>
      <c r="AT29" s="14"/>
      <c r="AW29" s="15"/>
    </row>
    <row r="30" spans="1:56">
      <c r="A30" s="1" t="s">
        <v>27</v>
      </c>
      <c r="B30" s="12">
        <v>155</v>
      </c>
      <c r="C30" s="12">
        <v>398.5</v>
      </c>
      <c r="D30" s="12">
        <v>250.25</v>
      </c>
      <c r="E30" s="12">
        <v>309</v>
      </c>
      <c r="F30" s="12">
        <v>755.75</v>
      </c>
      <c r="G30" s="12">
        <v>267.5</v>
      </c>
      <c r="H30" s="12">
        <v>473.25</v>
      </c>
      <c r="I30" s="12">
        <v>270.75</v>
      </c>
      <c r="J30" s="12">
        <v>392.75</v>
      </c>
      <c r="K30" s="12">
        <v>366.5</v>
      </c>
      <c r="L30" s="12">
        <v>459.25</v>
      </c>
      <c r="M30" s="12">
        <v>393.75</v>
      </c>
      <c r="N30" s="12">
        <v>262.5</v>
      </c>
      <c r="O30" s="12">
        <v>267.5</v>
      </c>
      <c r="P30" s="12">
        <v>138.5</v>
      </c>
      <c r="Q30" s="12">
        <v>98.5</v>
      </c>
      <c r="R30" s="12">
        <v>154.25</v>
      </c>
      <c r="S30" s="12">
        <v>375.5</v>
      </c>
      <c r="T30" s="12">
        <v>200.25</v>
      </c>
      <c r="U30" s="12">
        <v>260.5</v>
      </c>
      <c r="V30" s="12">
        <v>336.75</v>
      </c>
      <c r="W30" s="12">
        <v>213.5</v>
      </c>
      <c r="X30" s="12">
        <v>167.5</v>
      </c>
      <c r="Y30" s="12">
        <v>432</v>
      </c>
      <c r="Z30" s="12">
        <v>594</v>
      </c>
      <c r="AA30" s="12">
        <v>245</v>
      </c>
      <c r="AB30" s="12">
        <v>62</v>
      </c>
      <c r="AC30" s="12">
        <v>131.75</v>
      </c>
      <c r="AD30" s="12">
        <v>411.5</v>
      </c>
      <c r="AE30" s="12">
        <v>1239.25</v>
      </c>
      <c r="AF30" s="12">
        <v>1457</v>
      </c>
      <c r="AG30" s="12">
        <v>855.25</v>
      </c>
      <c r="AH30" s="12">
        <v>1544.5</v>
      </c>
      <c r="AI30" s="12">
        <v>682</v>
      </c>
      <c r="AJ30" s="12">
        <v>292.5</v>
      </c>
      <c r="AK30" s="12">
        <v>170.5</v>
      </c>
      <c r="AL30" s="12">
        <v>586.75</v>
      </c>
      <c r="AM30" s="12">
        <v>89.25</v>
      </c>
      <c r="AN30" s="12">
        <v>252.75</v>
      </c>
      <c r="AO30" s="12">
        <v>193.25</v>
      </c>
      <c r="AP30" s="12">
        <v>205.25</v>
      </c>
      <c r="AQ30" s="12">
        <v>1626.5</v>
      </c>
      <c r="AR30" s="12">
        <v>536.25</v>
      </c>
      <c r="AS30" s="13">
        <v>18574.75</v>
      </c>
      <c r="AT30" s="14"/>
      <c r="AW30" s="15"/>
    </row>
    <row r="31" spans="1:56">
      <c r="A31" s="1" t="s">
        <v>28</v>
      </c>
      <c r="B31" s="12">
        <v>114.25</v>
      </c>
      <c r="C31" s="12">
        <v>330.25</v>
      </c>
      <c r="D31" s="12">
        <v>235.25</v>
      </c>
      <c r="E31" s="12">
        <v>274.5</v>
      </c>
      <c r="F31" s="12">
        <v>430.25</v>
      </c>
      <c r="G31" s="12">
        <v>291.5</v>
      </c>
      <c r="H31" s="12">
        <v>513</v>
      </c>
      <c r="I31" s="12">
        <v>271</v>
      </c>
      <c r="J31" s="12">
        <v>242.25</v>
      </c>
      <c r="K31" s="12">
        <v>293</v>
      </c>
      <c r="L31" s="12">
        <v>401</v>
      </c>
      <c r="M31" s="12">
        <v>234</v>
      </c>
      <c r="N31" s="12">
        <v>198.75</v>
      </c>
      <c r="O31" s="12">
        <v>196</v>
      </c>
      <c r="P31" s="12">
        <v>135</v>
      </c>
      <c r="Q31" s="12">
        <v>89.75</v>
      </c>
      <c r="R31" s="12">
        <v>121.25</v>
      </c>
      <c r="S31" s="12">
        <v>310.25</v>
      </c>
      <c r="T31" s="12">
        <v>176.75</v>
      </c>
      <c r="U31" s="12">
        <v>210.75</v>
      </c>
      <c r="V31" s="12">
        <v>283.75</v>
      </c>
      <c r="W31" s="12">
        <v>185</v>
      </c>
      <c r="X31" s="12">
        <v>156.75</v>
      </c>
      <c r="Y31" s="12">
        <v>425.5</v>
      </c>
      <c r="Z31" s="12">
        <v>540.25</v>
      </c>
      <c r="AA31" s="12">
        <v>191.25</v>
      </c>
      <c r="AB31" s="12">
        <v>190.75</v>
      </c>
      <c r="AC31" s="12">
        <v>397</v>
      </c>
      <c r="AD31" s="12">
        <v>101.75</v>
      </c>
      <c r="AE31" s="12">
        <v>937</v>
      </c>
      <c r="AF31" s="12">
        <v>1111.25</v>
      </c>
      <c r="AG31" s="12">
        <v>580.5</v>
      </c>
      <c r="AH31" s="12">
        <v>828</v>
      </c>
      <c r="AI31" s="12">
        <v>601.75</v>
      </c>
      <c r="AJ31" s="12">
        <v>250.75</v>
      </c>
      <c r="AK31" s="12">
        <v>143.75</v>
      </c>
      <c r="AL31" s="12">
        <v>406.75</v>
      </c>
      <c r="AM31" s="12">
        <v>75.25</v>
      </c>
      <c r="AN31" s="12">
        <v>174.25</v>
      </c>
      <c r="AO31" s="12">
        <v>184.25</v>
      </c>
      <c r="AP31" s="12">
        <v>206.25</v>
      </c>
      <c r="AQ31" s="12">
        <v>630.75</v>
      </c>
      <c r="AR31" s="12">
        <v>698.25</v>
      </c>
      <c r="AS31" s="13">
        <v>14369.5</v>
      </c>
      <c r="AT31" s="14"/>
      <c r="AW31" s="15"/>
    </row>
    <row r="32" spans="1:56">
      <c r="A32" s="1">
        <v>16</v>
      </c>
      <c r="B32" s="12">
        <v>43.75</v>
      </c>
      <c r="C32" s="12">
        <v>46</v>
      </c>
      <c r="D32" s="12">
        <v>29.25</v>
      </c>
      <c r="E32" s="12">
        <v>87.5</v>
      </c>
      <c r="F32" s="12">
        <v>139.5</v>
      </c>
      <c r="G32" s="12">
        <v>112.25</v>
      </c>
      <c r="H32" s="12">
        <v>186.75</v>
      </c>
      <c r="I32" s="12">
        <v>87.25</v>
      </c>
      <c r="J32" s="12">
        <v>76.75</v>
      </c>
      <c r="K32" s="12">
        <v>95.75</v>
      </c>
      <c r="L32" s="12">
        <v>103.5</v>
      </c>
      <c r="M32" s="12">
        <v>67.5</v>
      </c>
      <c r="N32" s="12">
        <v>24.75</v>
      </c>
      <c r="O32" s="12">
        <v>29.25</v>
      </c>
      <c r="P32" s="12">
        <v>22</v>
      </c>
      <c r="Q32" s="12">
        <v>14</v>
      </c>
      <c r="R32" s="12">
        <v>12</v>
      </c>
      <c r="S32" s="12">
        <v>33.25</v>
      </c>
      <c r="T32" s="12">
        <v>25</v>
      </c>
      <c r="U32" s="12">
        <v>30.25</v>
      </c>
      <c r="V32" s="12">
        <v>32.75</v>
      </c>
      <c r="W32" s="12">
        <v>21.25</v>
      </c>
      <c r="X32" s="12">
        <v>16.5</v>
      </c>
      <c r="Y32" s="12">
        <v>98</v>
      </c>
      <c r="Z32" s="12">
        <v>105</v>
      </c>
      <c r="AA32" s="12">
        <v>320.75</v>
      </c>
      <c r="AB32" s="12">
        <v>259.75</v>
      </c>
      <c r="AC32" s="12">
        <v>1390</v>
      </c>
      <c r="AD32" s="12">
        <v>1058.5</v>
      </c>
      <c r="AE32" s="12">
        <v>52</v>
      </c>
      <c r="AF32" s="12">
        <v>233.5</v>
      </c>
      <c r="AG32" s="12">
        <v>211.25</v>
      </c>
      <c r="AH32" s="12">
        <v>442.25</v>
      </c>
      <c r="AI32" s="12">
        <v>135.25</v>
      </c>
      <c r="AJ32" s="12">
        <v>85.75</v>
      </c>
      <c r="AK32" s="12">
        <v>18.5</v>
      </c>
      <c r="AL32" s="12">
        <v>48.25</v>
      </c>
      <c r="AM32" s="12">
        <v>6.5</v>
      </c>
      <c r="AN32" s="12">
        <v>34</v>
      </c>
      <c r="AO32" s="12">
        <v>42</v>
      </c>
      <c r="AP32" s="12">
        <v>64.25</v>
      </c>
      <c r="AQ32" s="12">
        <v>238.75</v>
      </c>
      <c r="AR32" s="12">
        <v>99.25</v>
      </c>
      <c r="AS32" s="13">
        <v>6280.25</v>
      </c>
      <c r="AT32" s="14"/>
      <c r="AW32" s="15"/>
    </row>
    <row r="33" spans="1:49">
      <c r="A33" s="1">
        <v>24</v>
      </c>
      <c r="B33" s="12">
        <v>58.25</v>
      </c>
      <c r="C33" s="12">
        <v>58.5</v>
      </c>
      <c r="D33" s="12">
        <v>31</v>
      </c>
      <c r="E33" s="12">
        <v>70.75</v>
      </c>
      <c r="F33" s="12">
        <v>112</v>
      </c>
      <c r="G33" s="12">
        <v>79.75</v>
      </c>
      <c r="H33" s="12">
        <v>123.25</v>
      </c>
      <c r="I33" s="12">
        <v>67.5</v>
      </c>
      <c r="J33" s="12">
        <v>63.25</v>
      </c>
      <c r="K33" s="12">
        <v>90.5</v>
      </c>
      <c r="L33" s="12">
        <v>91.25</v>
      </c>
      <c r="M33" s="12">
        <v>84</v>
      </c>
      <c r="N33" s="12">
        <v>39</v>
      </c>
      <c r="O33" s="12">
        <v>30.25</v>
      </c>
      <c r="P33" s="12">
        <v>20.75</v>
      </c>
      <c r="Q33" s="12">
        <v>12</v>
      </c>
      <c r="R33" s="12">
        <v>13.25</v>
      </c>
      <c r="S33" s="12">
        <v>22.75</v>
      </c>
      <c r="T33" s="12">
        <v>29.5</v>
      </c>
      <c r="U33" s="12">
        <v>23</v>
      </c>
      <c r="V33" s="12">
        <v>27.5</v>
      </c>
      <c r="W33" s="12">
        <v>13.25</v>
      </c>
      <c r="X33" s="12">
        <v>16.75</v>
      </c>
      <c r="Y33" s="12">
        <v>81.75</v>
      </c>
      <c r="Z33" s="12">
        <v>77.75</v>
      </c>
      <c r="AA33" s="12">
        <v>361.25</v>
      </c>
      <c r="AB33" s="12">
        <v>316</v>
      </c>
      <c r="AC33" s="12">
        <v>1674.75</v>
      </c>
      <c r="AD33" s="12">
        <v>1202.25</v>
      </c>
      <c r="AE33" s="12">
        <v>241</v>
      </c>
      <c r="AF33" s="12">
        <v>64</v>
      </c>
      <c r="AG33" s="12">
        <v>178.75</v>
      </c>
      <c r="AH33" s="12">
        <v>415.75</v>
      </c>
      <c r="AI33" s="12">
        <v>162</v>
      </c>
      <c r="AJ33" s="12">
        <v>88.75</v>
      </c>
      <c r="AK33" s="12">
        <v>19.25</v>
      </c>
      <c r="AL33" s="12">
        <v>38.5</v>
      </c>
      <c r="AM33" s="12">
        <v>7.25</v>
      </c>
      <c r="AN33" s="12">
        <v>45.75</v>
      </c>
      <c r="AO33" s="12">
        <v>38.25</v>
      </c>
      <c r="AP33" s="12">
        <v>102.25</v>
      </c>
      <c r="AQ33" s="12">
        <v>233.25</v>
      </c>
      <c r="AR33" s="12">
        <v>90.5</v>
      </c>
      <c r="AS33" s="13">
        <v>6617</v>
      </c>
      <c r="AT33" s="14"/>
      <c r="AW33" s="15"/>
    </row>
    <row r="34" spans="1:49">
      <c r="A34" s="1" t="s">
        <v>29</v>
      </c>
      <c r="B34" s="12">
        <v>14.25</v>
      </c>
      <c r="C34" s="12">
        <v>24.25</v>
      </c>
      <c r="D34" s="12">
        <v>11.5</v>
      </c>
      <c r="E34" s="12">
        <v>21.25</v>
      </c>
      <c r="F34" s="12">
        <v>54.5</v>
      </c>
      <c r="G34" s="12">
        <v>20.25</v>
      </c>
      <c r="H34" s="12">
        <v>36.75</v>
      </c>
      <c r="I34" s="12">
        <v>21.25</v>
      </c>
      <c r="J34" s="12">
        <v>29.25</v>
      </c>
      <c r="K34" s="12">
        <v>25</v>
      </c>
      <c r="L34" s="12">
        <v>20.75</v>
      </c>
      <c r="M34" s="12">
        <v>33.5</v>
      </c>
      <c r="N34" s="12">
        <v>14</v>
      </c>
      <c r="O34" s="12">
        <v>14.25</v>
      </c>
      <c r="P34" s="12">
        <v>7.75</v>
      </c>
      <c r="Q34" s="12">
        <v>10.5</v>
      </c>
      <c r="R34" s="12">
        <v>11.5</v>
      </c>
      <c r="S34" s="12">
        <v>16</v>
      </c>
      <c r="T34" s="12">
        <v>18.75</v>
      </c>
      <c r="U34" s="12">
        <v>17</v>
      </c>
      <c r="V34" s="12">
        <v>18.25</v>
      </c>
      <c r="W34" s="12">
        <v>11.5</v>
      </c>
      <c r="X34" s="12">
        <v>5.75</v>
      </c>
      <c r="Y34" s="12">
        <v>31.75</v>
      </c>
      <c r="Z34" s="12">
        <v>21.5</v>
      </c>
      <c r="AA34" s="12">
        <v>207</v>
      </c>
      <c r="AB34" s="12">
        <v>201.5</v>
      </c>
      <c r="AC34" s="12">
        <v>1051.5</v>
      </c>
      <c r="AD34" s="12">
        <v>593</v>
      </c>
      <c r="AE34" s="12">
        <v>224.75</v>
      </c>
      <c r="AF34" s="12">
        <v>180.25</v>
      </c>
      <c r="AG34" s="12">
        <v>28.5</v>
      </c>
      <c r="AH34" s="12">
        <v>61.75</v>
      </c>
      <c r="AI34" s="12">
        <v>36</v>
      </c>
      <c r="AJ34" s="12">
        <v>30.25</v>
      </c>
      <c r="AK34" s="12">
        <v>7.75</v>
      </c>
      <c r="AL34" s="12">
        <v>24.25</v>
      </c>
      <c r="AM34" s="12">
        <v>2.75</v>
      </c>
      <c r="AN34" s="12">
        <v>29.75</v>
      </c>
      <c r="AO34" s="12">
        <v>16.5</v>
      </c>
      <c r="AP34" s="12">
        <v>42</v>
      </c>
      <c r="AQ34" s="12">
        <v>122</v>
      </c>
      <c r="AR34" s="12">
        <v>36.75</v>
      </c>
      <c r="AS34" s="13">
        <v>3407.25</v>
      </c>
      <c r="AT34" s="14"/>
      <c r="AW34" s="15"/>
    </row>
    <row r="35" spans="1:49">
      <c r="A35" s="1" t="s">
        <v>30</v>
      </c>
      <c r="B35" s="12">
        <v>27.5</v>
      </c>
      <c r="C35" s="12">
        <v>41.5</v>
      </c>
      <c r="D35" s="12">
        <v>13.5</v>
      </c>
      <c r="E35" s="12">
        <v>18.5</v>
      </c>
      <c r="F35" s="12">
        <v>30</v>
      </c>
      <c r="G35" s="12">
        <v>16.5</v>
      </c>
      <c r="H35" s="12">
        <v>28.5</v>
      </c>
      <c r="I35" s="12">
        <v>22.5</v>
      </c>
      <c r="J35" s="12">
        <v>30.5</v>
      </c>
      <c r="K35" s="12">
        <v>32.75</v>
      </c>
      <c r="L35" s="12">
        <v>44.75</v>
      </c>
      <c r="M35" s="12">
        <v>35.25</v>
      </c>
      <c r="N35" s="12">
        <v>19.5</v>
      </c>
      <c r="O35" s="12">
        <v>25.25</v>
      </c>
      <c r="P35" s="12">
        <v>15.25</v>
      </c>
      <c r="Q35" s="12">
        <v>10.75</v>
      </c>
      <c r="R35" s="12">
        <v>11.25</v>
      </c>
      <c r="S35" s="12">
        <v>19.5</v>
      </c>
      <c r="T35" s="12">
        <v>14</v>
      </c>
      <c r="U35" s="12">
        <v>10.5</v>
      </c>
      <c r="V35" s="12">
        <v>16</v>
      </c>
      <c r="W35" s="12">
        <v>5.75</v>
      </c>
      <c r="X35" s="12">
        <v>5.75</v>
      </c>
      <c r="Y35" s="12">
        <v>12.5</v>
      </c>
      <c r="Z35" s="12">
        <v>24</v>
      </c>
      <c r="AA35" s="12">
        <v>340.25</v>
      </c>
      <c r="AB35" s="12">
        <v>289</v>
      </c>
      <c r="AC35" s="12">
        <v>2226</v>
      </c>
      <c r="AD35" s="12">
        <v>764</v>
      </c>
      <c r="AE35" s="12">
        <v>444.5</v>
      </c>
      <c r="AF35" s="12">
        <v>398.5</v>
      </c>
      <c r="AG35" s="12">
        <v>63.5</v>
      </c>
      <c r="AH35" s="12">
        <v>47.75</v>
      </c>
      <c r="AI35" s="12">
        <v>58.25</v>
      </c>
      <c r="AJ35" s="12">
        <v>68.25</v>
      </c>
      <c r="AK35" s="12">
        <v>8.25</v>
      </c>
      <c r="AL35" s="12">
        <v>20.5</v>
      </c>
      <c r="AM35" s="12">
        <v>6.75</v>
      </c>
      <c r="AN35" s="12">
        <v>32.5</v>
      </c>
      <c r="AO35" s="12">
        <v>27.5</v>
      </c>
      <c r="AP35" s="12">
        <v>105.25</v>
      </c>
      <c r="AQ35" s="12">
        <v>97.75</v>
      </c>
      <c r="AR35" s="12">
        <v>59</v>
      </c>
      <c r="AS35" s="13">
        <v>5589.25</v>
      </c>
      <c r="AT35" s="14"/>
      <c r="AW35" s="15"/>
    </row>
    <row r="36" spans="1:49">
      <c r="A36" s="1" t="s">
        <v>31</v>
      </c>
      <c r="B36" s="12">
        <v>15.75</v>
      </c>
      <c r="C36" s="12">
        <v>26.25</v>
      </c>
      <c r="D36" s="12">
        <v>11.75</v>
      </c>
      <c r="E36" s="12">
        <v>13.5</v>
      </c>
      <c r="F36" s="12">
        <v>33.75</v>
      </c>
      <c r="G36" s="12">
        <v>9</v>
      </c>
      <c r="H36" s="12">
        <v>15.75</v>
      </c>
      <c r="I36" s="12">
        <v>17.75</v>
      </c>
      <c r="J36" s="12">
        <v>25.25</v>
      </c>
      <c r="K36" s="12">
        <v>23.25</v>
      </c>
      <c r="L36" s="12">
        <v>32.75</v>
      </c>
      <c r="M36" s="12">
        <v>34.25</v>
      </c>
      <c r="N36" s="12">
        <v>17.5</v>
      </c>
      <c r="O36" s="12">
        <v>19.5</v>
      </c>
      <c r="P36" s="12">
        <v>12.25</v>
      </c>
      <c r="Q36" s="12">
        <v>9.75</v>
      </c>
      <c r="R36" s="12">
        <v>7.75</v>
      </c>
      <c r="S36" s="12">
        <v>20.75</v>
      </c>
      <c r="T36" s="12">
        <v>22</v>
      </c>
      <c r="U36" s="12">
        <v>15.75</v>
      </c>
      <c r="V36" s="12">
        <v>26.25</v>
      </c>
      <c r="W36" s="12">
        <v>8.25</v>
      </c>
      <c r="X36" s="12">
        <v>8.75</v>
      </c>
      <c r="Y36" s="12">
        <v>17.75</v>
      </c>
      <c r="Z36" s="12">
        <v>17</v>
      </c>
      <c r="AA36" s="12">
        <v>151.25</v>
      </c>
      <c r="AB36" s="12">
        <v>125</v>
      </c>
      <c r="AC36" s="12">
        <v>777.75</v>
      </c>
      <c r="AD36" s="12">
        <v>603.5</v>
      </c>
      <c r="AE36" s="12">
        <v>165.25</v>
      </c>
      <c r="AF36" s="12">
        <v>169.25</v>
      </c>
      <c r="AG36" s="12">
        <v>39</v>
      </c>
      <c r="AH36" s="12">
        <v>59.25</v>
      </c>
      <c r="AI36" s="12">
        <v>8.75</v>
      </c>
      <c r="AJ36" s="12">
        <v>36.5</v>
      </c>
      <c r="AK36" s="12">
        <v>6.75</v>
      </c>
      <c r="AL36" s="12">
        <v>34.25</v>
      </c>
      <c r="AM36" s="12">
        <v>6.25</v>
      </c>
      <c r="AN36" s="12">
        <v>33</v>
      </c>
      <c r="AO36" s="12">
        <v>25.5</v>
      </c>
      <c r="AP36" s="12">
        <v>72.75</v>
      </c>
      <c r="AQ36" s="12">
        <v>178.25</v>
      </c>
      <c r="AR36" s="12">
        <v>67.75</v>
      </c>
      <c r="AS36" s="13">
        <v>3022.25</v>
      </c>
      <c r="AT36" s="14"/>
      <c r="AW36" s="15"/>
    </row>
    <row r="37" spans="1:49">
      <c r="A37" s="1" t="s">
        <v>32</v>
      </c>
      <c r="B37" s="12">
        <v>4.75</v>
      </c>
      <c r="C37" s="12">
        <v>11.5</v>
      </c>
      <c r="D37" s="12">
        <v>2.75</v>
      </c>
      <c r="E37" s="12">
        <v>4</v>
      </c>
      <c r="F37" s="12">
        <v>8.75</v>
      </c>
      <c r="G37" s="12">
        <v>4.25</v>
      </c>
      <c r="H37" s="12">
        <v>7</v>
      </c>
      <c r="I37" s="12">
        <v>4.75</v>
      </c>
      <c r="J37" s="12">
        <v>16.5</v>
      </c>
      <c r="K37" s="12">
        <v>6.75</v>
      </c>
      <c r="L37" s="12">
        <v>10.25</v>
      </c>
      <c r="M37" s="12">
        <v>9.75</v>
      </c>
      <c r="N37" s="12">
        <v>5</v>
      </c>
      <c r="O37" s="12">
        <v>12.5</v>
      </c>
      <c r="P37" s="12">
        <v>2</v>
      </c>
      <c r="Q37" s="12">
        <v>6.5</v>
      </c>
      <c r="R37" s="12">
        <v>7.5</v>
      </c>
      <c r="S37" s="12">
        <v>5.75</v>
      </c>
      <c r="T37" s="12">
        <v>5.5</v>
      </c>
      <c r="U37" s="12">
        <v>4.25</v>
      </c>
      <c r="V37" s="12">
        <v>5.75</v>
      </c>
      <c r="W37" s="12">
        <v>3.5</v>
      </c>
      <c r="X37" s="12">
        <v>2.25</v>
      </c>
      <c r="Y37" s="12">
        <v>2.5</v>
      </c>
      <c r="Z37" s="12">
        <v>3.5</v>
      </c>
      <c r="AA37" s="12">
        <v>64</v>
      </c>
      <c r="AB37" s="12">
        <v>66</v>
      </c>
      <c r="AC37" s="12">
        <v>360.75</v>
      </c>
      <c r="AD37" s="12">
        <v>273.25</v>
      </c>
      <c r="AE37" s="12">
        <v>78.5</v>
      </c>
      <c r="AF37" s="12">
        <v>81</v>
      </c>
      <c r="AG37" s="12">
        <v>29.25</v>
      </c>
      <c r="AH37" s="12">
        <v>76.25</v>
      </c>
      <c r="AI37" s="12">
        <v>37.75</v>
      </c>
      <c r="AJ37" s="12">
        <v>3</v>
      </c>
      <c r="AK37" s="12">
        <v>1.5</v>
      </c>
      <c r="AL37" s="12">
        <v>17.5</v>
      </c>
      <c r="AM37" s="12">
        <v>3.25</v>
      </c>
      <c r="AN37" s="12">
        <v>14</v>
      </c>
      <c r="AO37" s="12">
        <v>7.25</v>
      </c>
      <c r="AP37" s="12">
        <v>33</v>
      </c>
      <c r="AQ37" s="12">
        <v>90</v>
      </c>
      <c r="AR37" s="12">
        <v>22.5</v>
      </c>
      <c r="AS37" s="13">
        <v>1416.25</v>
      </c>
      <c r="AT37" s="14"/>
      <c r="AW37" s="15"/>
    </row>
    <row r="38" spans="1:49">
      <c r="A38" s="1" t="s">
        <v>33</v>
      </c>
      <c r="B38" s="12">
        <v>2.75</v>
      </c>
      <c r="C38" s="12">
        <v>2.5</v>
      </c>
      <c r="D38" s="12">
        <v>3.5</v>
      </c>
      <c r="E38" s="12">
        <v>4.25</v>
      </c>
      <c r="F38" s="12">
        <v>14.25</v>
      </c>
      <c r="G38" s="12">
        <v>6.5</v>
      </c>
      <c r="H38" s="12">
        <v>10</v>
      </c>
      <c r="I38" s="12">
        <v>6.75</v>
      </c>
      <c r="J38" s="12">
        <v>6.5</v>
      </c>
      <c r="K38" s="12">
        <v>35.25</v>
      </c>
      <c r="L38" s="12">
        <v>27.75</v>
      </c>
      <c r="M38" s="12">
        <v>63.25</v>
      </c>
      <c r="N38" s="12">
        <v>19.75</v>
      </c>
      <c r="O38" s="12">
        <v>51</v>
      </c>
      <c r="P38" s="12">
        <v>16</v>
      </c>
      <c r="Q38" s="12">
        <v>8.75</v>
      </c>
      <c r="R38" s="12">
        <v>5.25</v>
      </c>
      <c r="S38" s="12">
        <v>11.75</v>
      </c>
      <c r="T38" s="12">
        <v>3.25</v>
      </c>
      <c r="U38" s="12">
        <v>1</v>
      </c>
      <c r="V38" s="12">
        <v>5.75</v>
      </c>
      <c r="W38" s="12">
        <v>1</v>
      </c>
      <c r="X38" s="12">
        <v>0.75</v>
      </c>
      <c r="Y38" s="12">
        <v>4.75</v>
      </c>
      <c r="Z38" s="12">
        <v>7</v>
      </c>
      <c r="AA38" s="12">
        <v>128</v>
      </c>
      <c r="AB38" s="12">
        <v>57</v>
      </c>
      <c r="AC38" s="12">
        <v>181.75</v>
      </c>
      <c r="AD38" s="12">
        <v>167</v>
      </c>
      <c r="AE38" s="12">
        <v>21.25</v>
      </c>
      <c r="AF38" s="12">
        <v>19.75</v>
      </c>
      <c r="AG38" s="12">
        <v>6.5</v>
      </c>
      <c r="AH38" s="12">
        <v>8</v>
      </c>
      <c r="AI38" s="12">
        <v>11</v>
      </c>
      <c r="AJ38" s="12">
        <v>1.25</v>
      </c>
      <c r="AK38" s="12">
        <v>3.75</v>
      </c>
      <c r="AL38" s="12">
        <v>62.75</v>
      </c>
      <c r="AM38" s="12">
        <v>1.25</v>
      </c>
      <c r="AN38" s="12">
        <v>5.75</v>
      </c>
      <c r="AO38" s="12">
        <v>3</v>
      </c>
      <c r="AP38" s="12">
        <v>3.25</v>
      </c>
      <c r="AQ38" s="12">
        <v>23.75</v>
      </c>
      <c r="AR38" s="12">
        <v>4</v>
      </c>
      <c r="AS38" s="13">
        <v>1028.25</v>
      </c>
      <c r="AT38" s="14"/>
      <c r="AW38" s="15"/>
    </row>
    <row r="39" spans="1:49">
      <c r="A39" s="1" t="s">
        <v>34</v>
      </c>
      <c r="B39" s="12">
        <v>7.75</v>
      </c>
      <c r="C39" s="12">
        <v>14.5</v>
      </c>
      <c r="D39" s="12">
        <v>9.25</v>
      </c>
      <c r="E39" s="12">
        <v>10.5</v>
      </c>
      <c r="F39" s="12">
        <v>63.5</v>
      </c>
      <c r="G39" s="12">
        <v>14</v>
      </c>
      <c r="H39" s="12">
        <v>23.5</v>
      </c>
      <c r="I39" s="12">
        <v>15.25</v>
      </c>
      <c r="J39" s="12">
        <v>20.75</v>
      </c>
      <c r="K39" s="12">
        <v>53.75</v>
      </c>
      <c r="L39" s="12">
        <v>63.25</v>
      </c>
      <c r="M39" s="12">
        <v>361.25</v>
      </c>
      <c r="N39" s="12">
        <v>32.25</v>
      </c>
      <c r="O39" s="12">
        <v>125.75</v>
      </c>
      <c r="P39" s="12">
        <v>34.25</v>
      </c>
      <c r="Q39" s="12">
        <v>24.75</v>
      </c>
      <c r="R39" s="12">
        <v>33</v>
      </c>
      <c r="S39" s="12">
        <v>42.25</v>
      </c>
      <c r="T39" s="12">
        <v>7</v>
      </c>
      <c r="U39" s="12">
        <v>5.25</v>
      </c>
      <c r="V39" s="12">
        <v>8</v>
      </c>
      <c r="W39" s="12">
        <v>2.75</v>
      </c>
      <c r="X39" s="12">
        <v>1.25</v>
      </c>
      <c r="Y39" s="12">
        <v>7.25</v>
      </c>
      <c r="Z39" s="12">
        <v>8</v>
      </c>
      <c r="AA39" s="12">
        <v>620.5</v>
      </c>
      <c r="AB39" s="12">
        <v>214.5</v>
      </c>
      <c r="AC39" s="12">
        <v>717.5</v>
      </c>
      <c r="AD39" s="12">
        <v>657.25</v>
      </c>
      <c r="AE39" s="12">
        <v>53.75</v>
      </c>
      <c r="AF39" s="12">
        <v>32.5</v>
      </c>
      <c r="AG39" s="12">
        <v>27.75</v>
      </c>
      <c r="AH39" s="12">
        <v>23</v>
      </c>
      <c r="AI39" s="12">
        <v>37</v>
      </c>
      <c r="AJ39" s="12">
        <v>12.25</v>
      </c>
      <c r="AK39" s="12">
        <v>70.5</v>
      </c>
      <c r="AL39" s="12">
        <v>11</v>
      </c>
      <c r="AM39" s="12">
        <v>1</v>
      </c>
      <c r="AN39" s="12">
        <v>10</v>
      </c>
      <c r="AO39" s="12">
        <v>7.25</v>
      </c>
      <c r="AP39" s="12">
        <v>7.25</v>
      </c>
      <c r="AQ39" s="12">
        <v>156.75</v>
      </c>
      <c r="AR39" s="12">
        <v>15.25</v>
      </c>
      <c r="AS39" s="13">
        <v>3664</v>
      </c>
      <c r="AT39" s="14"/>
      <c r="AW39" s="15"/>
    </row>
    <row r="40" spans="1:49">
      <c r="A40" s="1" t="s">
        <v>35</v>
      </c>
      <c r="B40" s="12">
        <v>2</v>
      </c>
      <c r="C40" s="12">
        <v>2.25</v>
      </c>
      <c r="D40" s="12">
        <v>2</v>
      </c>
      <c r="E40" s="12">
        <v>1.25</v>
      </c>
      <c r="F40" s="12">
        <v>4.5</v>
      </c>
      <c r="G40" s="12">
        <v>1.5</v>
      </c>
      <c r="H40" s="12">
        <v>8.5</v>
      </c>
      <c r="I40" s="12">
        <v>4</v>
      </c>
      <c r="J40" s="12">
        <v>10.25</v>
      </c>
      <c r="K40" s="12">
        <v>1.25</v>
      </c>
      <c r="L40" s="12">
        <v>3.5</v>
      </c>
      <c r="M40" s="12">
        <v>21.5</v>
      </c>
      <c r="N40" s="12">
        <v>1.25</v>
      </c>
      <c r="O40" s="12">
        <v>2.25</v>
      </c>
      <c r="P40" s="12">
        <v>1.25</v>
      </c>
      <c r="Q40" s="12">
        <v>0</v>
      </c>
      <c r="R40" s="12">
        <v>2</v>
      </c>
      <c r="S40" s="12">
        <v>4.5</v>
      </c>
      <c r="T40" s="12">
        <v>18.5</v>
      </c>
      <c r="U40" s="12">
        <v>6.25</v>
      </c>
      <c r="V40" s="12">
        <v>16.75</v>
      </c>
      <c r="W40" s="12">
        <v>4</v>
      </c>
      <c r="X40" s="12">
        <v>2.5</v>
      </c>
      <c r="Y40" s="12">
        <v>6.25</v>
      </c>
      <c r="Z40" s="12">
        <v>0.25</v>
      </c>
      <c r="AA40" s="12">
        <v>81.5</v>
      </c>
      <c r="AB40" s="12">
        <v>30.75</v>
      </c>
      <c r="AC40" s="12">
        <v>95.5</v>
      </c>
      <c r="AD40" s="12">
        <v>99</v>
      </c>
      <c r="AE40" s="12">
        <v>5</v>
      </c>
      <c r="AF40" s="12">
        <v>7.25</v>
      </c>
      <c r="AG40" s="12">
        <v>3.25</v>
      </c>
      <c r="AH40" s="12">
        <v>4.5</v>
      </c>
      <c r="AI40" s="12">
        <v>6</v>
      </c>
      <c r="AJ40" s="12">
        <v>1</v>
      </c>
      <c r="AK40" s="12">
        <v>1</v>
      </c>
      <c r="AL40" s="12">
        <v>2.25</v>
      </c>
      <c r="AM40" s="12">
        <v>2.75</v>
      </c>
      <c r="AN40" s="12">
        <v>21.5</v>
      </c>
      <c r="AO40" s="12">
        <v>4</v>
      </c>
      <c r="AP40" s="12">
        <v>3</v>
      </c>
      <c r="AQ40" s="12">
        <v>35.25</v>
      </c>
      <c r="AR40" s="12">
        <v>4</v>
      </c>
      <c r="AS40" s="13">
        <v>535.75</v>
      </c>
      <c r="AT40" s="14"/>
      <c r="AW40" s="15"/>
    </row>
    <row r="41" spans="1:49">
      <c r="A41" s="1" t="s">
        <v>36</v>
      </c>
      <c r="B41" s="12">
        <v>26.25</v>
      </c>
      <c r="C41" s="12">
        <v>27.25</v>
      </c>
      <c r="D41" s="12">
        <v>7.5</v>
      </c>
      <c r="E41" s="12">
        <v>8.5</v>
      </c>
      <c r="F41" s="12">
        <v>23</v>
      </c>
      <c r="G41" s="12">
        <v>13.25</v>
      </c>
      <c r="H41" s="12">
        <v>71.75</v>
      </c>
      <c r="I41" s="12">
        <v>29</v>
      </c>
      <c r="J41" s="12">
        <v>51.5</v>
      </c>
      <c r="K41" s="12">
        <v>8.25</v>
      </c>
      <c r="L41" s="12">
        <v>41</v>
      </c>
      <c r="M41" s="12">
        <v>90.75</v>
      </c>
      <c r="N41" s="12">
        <v>15.75</v>
      </c>
      <c r="O41" s="12">
        <v>16</v>
      </c>
      <c r="P41" s="12">
        <v>18.5</v>
      </c>
      <c r="Q41" s="12">
        <v>13.75</v>
      </c>
      <c r="R41" s="12">
        <v>14.25</v>
      </c>
      <c r="S41" s="12">
        <v>29.25</v>
      </c>
      <c r="T41" s="12">
        <v>129.5</v>
      </c>
      <c r="U41" s="12">
        <v>49.25</v>
      </c>
      <c r="V41" s="12">
        <v>71.5</v>
      </c>
      <c r="W41" s="12">
        <v>13.5</v>
      </c>
      <c r="X41" s="12">
        <v>13.75</v>
      </c>
      <c r="Y41" s="12">
        <v>29.25</v>
      </c>
      <c r="Z41" s="12">
        <v>20.25</v>
      </c>
      <c r="AA41" s="12">
        <v>165.75</v>
      </c>
      <c r="AB41" s="12">
        <v>85.5</v>
      </c>
      <c r="AC41" s="12">
        <v>277.25</v>
      </c>
      <c r="AD41" s="12">
        <v>201.25</v>
      </c>
      <c r="AE41" s="12">
        <v>37</v>
      </c>
      <c r="AF41" s="12">
        <v>61.75</v>
      </c>
      <c r="AG41" s="12">
        <v>27</v>
      </c>
      <c r="AH41" s="12">
        <v>33</v>
      </c>
      <c r="AI41" s="12">
        <v>37.25</v>
      </c>
      <c r="AJ41" s="12">
        <v>20.75</v>
      </c>
      <c r="AK41" s="12">
        <v>4.25</v>
      </c>
      <c r="AL41" s="12">
        <v>10.25</v>
      </c>
      <c r="AM41" s="12">
        <v>28.5</v>
      </c>
      <c r="AN41" s="12">
        <v>10</v>
      </c>
      <c r="AO41" s="12">
        <v>12.75</v>
      </c>
      <c r="AP41" s="12">
        <v>10</v>
      </c>
      <c r="AQ41" s="12">
        <v>76.75</v>
      </c>
      <c r="AR41" s="12">
        <v>16</v>
      </c>
      <c r="AS41" s="13">
        <v>1947.5</v>
      </c>
      <c r="AT41" s="14"/>
      <c r="AW41" s="15"/>
    </row>
    <row r="42" spans="1:49">
      <c r="A42" s="1" t="s">
        <v>53</v>
      </c>
      <c r="B42" s="12">
        <v>7.5</v>
      </c>
      <c r="C42" s="12">
        <v>7.25</v>
      </c>
      <c r="D42" s="12">
        <v>1</v>
      </c>
      <c r="E42" s="12">
        <v>3.5</v>
      </c>
      <c r="F42" s="12">
        <v>12.25</v>
      </c>
      <c r="G42" s="12">
        <v>1.75</v>
      </c>
      <c r="H42" s="12">
        <v>3</v>
      </c>
      <c r="I42" s="12">
        <v>3.5</v>
      </c>
      <c r="J42" s="12">
        <v>6.25</v>
      </c>
      <c r="K42" s="12">
        <v>5</v>
      </c>
      <c r="L42" s="12">
        <v>10</v>
      </c>
      <c r="M42" s="12">
        <v>9</v>
      </c>
      <c r="N42" s="12">
        <v>3.5</v>
      </c>
      <c r="O42" s="12">
        <v>5.25</v>
      </c>
      <c r="P42" s="12">
        <v>3.75</v>
      </c>
      <c r="Q42" s="12">
        <v>4.5</v>
      </c>
      <c r="R42" s="12">
        <v>2.5</v>
      </c>
      <c r="S42" s="12">
        <v>3.5</v>
      </c>
      <c r="T42" s="12">
        <v>7.25</v>
      </c>
      <c r="U42" s="12">
        <v>4</v>
      </c>
      <c r="V42" s="12">
        <v>7</v>
      </c>
      <c r="W42" s="12">
        <v>2.25</v>
      </c>
      <c r="X42" s="12">
        <v>1.5</v>
      </c>
      <c r="Y42" s="12">
        <v>1.75</v>
      </c>
      <c r="Z42" s="12">
        <v>4</v>
      </c>
      <c r="AA42" s="12">
        <v>48.5</v>
      </c>
      <c r="AB42" s="12">
        <v>39.75</v>
      </c>
      <c r="AC42" s="12">
        <v>215</v>
      </c>
      <c r="AD42" s="12">
        <v>194.25</v>
      </c>
      <c r="AE42" s="12">
        <v>44.5</v>
      </c>
      <c r="AF42" s="12">
        <v>45</v>
      </c>
      <c r="AG42" s="12">
        <v>22.5</v>
      </c>
      <c r="AH42" s="12">
        <v>33.5</v>
      </c>
      <c r="AI42" s="12">
        <v>30.75</v>
      </c>
      <c r="AJ42" s="12">
        <v>7</v>
      </c>
      <c r="AK42" s="12">
        <v>3.25</v>
      </c>
      <c r="AL42" s="12">
        <v>8.25</v>
      </c>
      <c r="AM42" s="12">
        <v>4</v>
      </c>
      <c r="AN42" s="12">
        <v>14.5</v>
      </c>
      <c r="AO42" s="12">
        <v>3.5</v>
      </c>
      <c r="AP42" s="12">
        <v>28</v>
      </c>
      <c r="AQ42" s="12">
        <v>50</v>
      </c>
      <c r="AR42" s="12">
        <v>14.25</v>
      </c>
      <c r="AS42" s="13">
        <v>927.25</v>
      </c>
      <c r="AT42" s="14"/>
      <c r="AW42" s="15"/>
    </row>
    <row r="43" spans="1:49">
      <c r="A43" s="1" t="s">
        <v>54</v>
      </c>
      <c r="B43" s="12">
        <v>6.25</v>
      </c>
      <c r="C43" s="12">
        <v>8</v>
      </c>
      <c r="D43" s="12">
        <v>3.25</v>
      </c>
      <c r="E43" s="12">
        <v>3.25</v>
      </c>
      <c r="F43" s="12">
        <v>9.5</v>
      </c>
      <c r="G43" s="12">
        <v>3.5</v>
      </c>
      <c r="H43" s="12">
        <v>8</v>
      </c>
      <c r="I43" s="12">
        <v>6.5</v>
      </c>
      <c r="J43" s="12">
        <v>9.25</v>
      </c>
      <c r="K43" s="12">
        <v>5</v>
      </c>
      <c r="L43" s="12">
        <v>9.5</v>
      </c>
      <c r="M43" s="12">
        <v>11</v>
      </c>
      <c r="N43" s="12">
        <v>4.25</v>
      </c>
      <c r="O43" s="12">
        <v>5.25</v>
      </c>
      <c r="P43" s="12">
        <v>5</v>
      </c>
      <c r="Q43" s="12">
        <v>2.75</v>
      </c>
      <c r="R43" s="12">
        <v>2.5</v>
      </c>
      <c r="S43" s="12">
        <v>5</v>
      </c>
      <c r="T43" s="12">
        <v>5.25</v>
      </c>
      <c r="U43" s="12">
        <v>6.5</v>
      </c>
      <c r="V43" s="12">
        <v>6.75</v>
      </c>
      <c r="W43" s="12">
        <v>2</v>
      </c>
      <c r="X43" s="12">
        <v>2.25</v>
      </c>
      <c r="Y43" s="12">
        <v>3.5</v>
      </c>
      <c r="Z43" s="12">
        <v>3.75</v>
      </c>
      <c r="AA43" s="12">
        <v>50.25</v>
      </c>
      <c r="AB43" s="12">
        <v>41</v>
      </c>
      <c r="AC43" s="12">
        <v>235</v>
      </c>
      <c r="AD43" s="12">
        <v>215.25</v>
      </c>
      <c r="AE43" s="12">
        <v>75.25</v>
      </c>
      <c r="AF43" s="12">
        <v>107.5</v>
      </c>
      <c r="AG43" s="12">
        <v>35.25</v>
      </c>
      <c r="AH43" s="12">
        <v>111</v>
      </c>
      <c r="AI43" s="12">
        <v>74</v>
      </c>
      <c r="AJ43" s="12">
        <v>31.25</v>
      </c>
      <c r="AK43" s="12">
        <v>3</v>
      </c>
      <c r="AL43" s="12">
        <v>11.75</v>
      </c>
      <c r="AM43" s="12">
        <v>2.75</v>
      </c>
      <c r="AN43" s="12">
        <v>14</v>
      </c>
      <c r="AO43" s="12">
        <v>28</v>
      </c>
      <c r="AP43" s="12">
        <v>4.75</v>
      </c>
      <c r="AQ43" s="12">
        <v>87.5</v>
      </c>
      <c r="AR43" s="12">
        <v>25.25</v>
      </c>
      <c r="AS43" s="13">
        <v>1290.5</v>
      </c>
      <c r="AT43" s="14"/>
      <c r="AW43" s="15"/>
    </row>
    <row r="44" spans="1:49">
      <c r="A44" s="1" t="s">
        <v>55</v>
      </c>
      <c r="B44" s="12">
        <v>21.5</v>
      </c>
      <c r="C44" s="12">
        <v>36.5</v>
      </c>
      <c r="D44" s="12">
        <v>35</v>
      </c>
      <c r="E44" s="12">
        <v>42</v>
      </c>
      <c r="F44" s="12">
        <v>111.5</v>
      </c>
      <c r="G44" s="12">
        <v>29.25</v>
      </c>
      <c r="H44" s="12">
        <v>42.75</v>
      </c>
      <c r="I44" s="12">
        <v>27</v>
      </c>
      <c r="J44" s="12">
        <v>67</v>
      </c>
      <c r="K44" s="12">
        <v>15.75</v>
      </c>
      <c r="L44" s="12">
        <v>21.5</v>
      </c>
      <c r="M44" s="12">
        <v>38.25</v>
      </c>
      <c r="N44" s="12">
        <v>19.5</v>
      </c>
      <c r="O44" s="12">
        <v>12.5</v>
      </c>
      <c r="P44" s="12">
        <v>4.75</v>
      </c>
      <c r="Q44" s="12">
        <v>3.5</v>
      </c>
      <c r="R44" s="12">
        <v>10.25</v>
      </c>
      <c r="S44" s="12">
        <v>30.5</v>
      </c>
      <c r="T44" s="12">
        <v>48.25</v>
      </c>
      <c r="U44" s="12">
        <v>76.75</v>
      </c>
      <c r="V44" s="12">
        <v>89.75</v>
      </c>
      <c r="W44" s="12">
        <v>49.5</v>
      </c>
      <c r="X44" s="12">
        <v>40.5</v>
      </c>
      <c r="Y44" s="12">
        <v>63.5</v>
      </c>
      <c r="Z44" s="12">
        <v>26.25</v>
      </c>
      <c r="AA44" s="12">
        <v>354</v>
      </c>
      <c r="AB44" s="12">
        <v>347.75</v>
      </c>
      <c r="AC44" s="12">
        <v>1582.5</v>
      </c>
      <c r="AD44" s="12">
        <v>432.25</v>
      </c>
      <c r="AE44" s="12">
        <v>142.5</v>
      </c>
      <c r="AF44" s="12">
        <v>111.75</v>
      </c>
      <c r="AG44" s="12">
        <v>48.5</v>
      </c>
      <c r="AH44" s="12">
        <v>53.25</v>
      </c>
      <c r="AI44" s="12">
        <v>97</v>
      </c>
      <c r="AJ44" s="12">
        <v>54</v>
      </c>
      <c r="AK44" s="12">
        <v>14.5</v>
      </c>
      <c r="AL44" s="12">
        <v>108.75</v>
      </c>
      <c r="AM44" s="12">
        <v>22.75</v>
      </c>
      <c r="AN44" s="12">
        <v>49</v>
      </c>
      <c r="AO44" s="12">
        <v>18.25</v>
      </c>
      <c r="AP44" s="12">
        <v>42</v>
      </c>
      <c r="AQ44" s="12">
        <v>26.25</v>
      </c>
      <c r="AR44" s="12">
        <v>180.5</v>
      </c>
      <c r="AS44" s="13">
        <v>4649</v>
      </c>
      <c r="AT44" s="14"/>
      <c r="AW44" s="15"/>
    </row>
    <row r="45" spans="1:49">
      <c r="A45" s="1" t="s">
        <v>56</v>
      </c>
      <c r="B45" s="12">
        <v>7.5</v>
      </c>
      <c r="C45" s="12">
        <v>12.25</v>
      </c>
      <c r="D45" s="12">
        <v>12.25</v>
      </c>
      <c r="E45" s="12">
        <v>10.5</v>
      </c>
      <c r="F45" s="12">
        <v>54.5</v>
      </c>
      <c r="G45" s="12">
        <v>12.5</v>
      </c>
      <c r="H45" s="12">
        <v>17.75</v>
      </c>
      <c r="I45" s="12">
        <v>8.25</v>
      </c>
      <c r="J45" s="12">
        <v>17.25</v>
      </c>
      <c r="K45" s="12">
        <v>11.25</v>
      </c>
      <c r="L45" s="12">
        <v>12.25</v>
      </c>
      <c r="M45" s="12">
        <v>24</v>
      </c>
      <c r="N45" s="12">
        <v>5</v>
      </c>
      <c r="O45" s="12">
        <v>8.75</v>
      </c>
      <c r="P45" s="12">
        <v>3.75</v>
      </c>
      <c r="Q45" s="12">
        <v>2.25</v>
      </c>
      <c r="R45" s="12">
        <v>1.75</v>
      </c>
      <c r="S45" s="12">
        <v>4.25</v>
      </c>
      <c r="T45" s="12">
        <v>4.5</v>
      </c>
      <c r="U45" s="12">
        <v>11.75</v>
      </c>
      <c r="V45" s="12">
        <v>16.25</v>
      </c>
      <c r="W45" s="12">
        <v>3.5</v>
      </c>
      <c r="X45" s="12">
        <v>5</v>
      </c>
      <c r="Y45" s="12">
        <v>10.75</v>
      </c>
      <c r="Z45" s="12">
        <v>11</v>
      </c>
      <c r="AA45" s="12">
        <v>137.5</v>
      </c>
      <c r="AB45" s="12">
        <v>115.25</v>
      </c>
      <c r="AC45" s="12">
        <v>583.75</v>
      </c>
      <c r="AD45" s="12">
        <v>736</v>
      </c>
      <c r="AE45" s="12">
        <v>132.25</v>
      </c>
      <c r="AF45" s="12">
        <v>100.5</v>
      </c>
      <c r="AG45" s="12">
        <v>40.75</v>
      </c>
      <c r="AH45" s="12">
        <v>68</v>
      </c>
      <c r="AI45" s="12">
        <v>64.75</v>
      </c>
      <c r="AJ45" s="12">
        <v>23.5</v>
      </c>
      <c r="AK45" s="12">
        <v>4.25</v>
      </c>
      <c r="AL45" s="12">
        <v>17.75</v>
      </c>
      <c r="AM45" s="12">
        <v>2.5</v>
      </c>
      <c r="AN45" s="12">
        <v>15.5</v>
      </c>
      <c r="AO45" s="12">
        <v>11.25</v>
      </c>
      <c r="AP45" s="12">
        <v>26.5</v>
      </c>
      <c r="AQ45" s="12">
        <v>317.5</v>
      </c>
      <c r="AR45" s="12">
        <v>11</v>
      </c>
      <c r="AS45" s="13">
        <v>2697.25</v>
      </c>
      <c r="AT45" s="14"/>
      <c r="AW45" s="15"/>
    </row>
    <row r="46" spans="1:49">
      <c r="A46" s="11" t="s">
        <v>49</v>
      </c>
      <c r="B46" s="14">
        <v>1445.75</v>
      </c>
      <c r="C46" s="14">
        <v>2459.25</v>
      </c>
      <c r="D46" s="14">
        <v>1770.5</v>
      </c>
      <c r="E46" s="14">
        <v>1941</v>
      </c>
      <c r="F46" s="14">
        <v>4491.5</v>
      </c>
      <c r="G46" s="14">
        <v>2188</v>
      </c>
      <c r="H46" s="14">
        <v>3299.25</v>
      </c>
      <c r="I46" s="14">
        <v>1952</v>
      </c>
      <c r="J46" s="14">
        <v>2745.75</v>
      </c>
      <c r="K46" s="14">
        <v>2302</v>
      </c>
      <c r="L46" s="14">
        <v>3180.25</v>
      </c>
      <c r="M46" s="14">
        <v>4207.25</v>
      </c>
      <c r="N46" s="14">
        <v>1751.75</v>
      </c>
      <c r="O46" s="14">
        <v>2266</v>
      </c>
      <c r="P46" s="14">
        <v>1475.25</v>
      </c>
      <c r="Q46" s="14">
        <v>944.75</v>
      </c>
      <c r="R46" s="14">
        <v>1158.75</v>
      </c>
      <c r="S46" s="14">
        <v>2464.25</v>
      </c>
      <c r="T46" s="14">
        <v>1648.75</v>
      </c>
      <c r="U46" s="14">
        <v>1533.5</v>
      </c>
      <c r="V46" s="14">
        <v>2210.25</v>
      </c>
      <c r="W46" s="14">
        <v>1208.25</v>
      </c>
      <c r="X46" s="14">
        <v>970.5</v>
      </c>
      <c r="Y46" s="14">
        <v>2403.75</v>
      </c>
      <c r="Z46" s="14">
        <v>2551.25</v>
      </c>
      <c r="AA46" s="14">
        <v>8141.25</v>
      </c>
      <c r="AB46" s="14">
        <v>5415.75</v>
      </c>
      <c r="AC46" s="14">
        <v>20966.75</v>
      </c>
      <c r="AD46" s="14">
        <v>15890.5</v>
      </c>
      <c r="AE46" s="14">
        <v>6435.5</v>
      </c>
      <c r="AF46" s="14">
        <v>6441.75</v>
      </c>
      <c r="AG46" s="14">
        <v>3336.75</v>
      </c>
      <c r="AH46" s="14">
        <v>5645.75</v>
      </c>
      <c r="AI46" s="14">
        <v>2940.75</v>
      </c>
      <c r="AJ46" s="14">
        <v>1314.75</v>
      </c>
      <c r="AK46" s="14">
        <v>1003.75</v>
      </c>
      <c r="AL46" s="14">
        <v>3404</v>
      </c>
      <c r="AM46" s="14">
        <v>528.75</v>
      </c>
      <c r="AN46" s="14">
        <v>1781.75</v>
      </c>
      <c r="AO46" s="14">
        <v>838.75</v>
      </c>
      <c r="AP46" s="14">
        <v>1185.5</v>
      </c>
      <c r="AQ46" s="14">
        <v>6415.25</v>
      </c>
      <c r="AR46" s="14">
        <v>2505</v>
      </c>
      <c r="AS46" s="14">
        <v>148761.75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>
      <selection activeCell="A2" sqref="A2"/>
    </sheetView>
  </sheetViews>
  <sheetFormatPr baseColWidth="10" defaultColWidth="8.83203125" defaultRowHeight="12" x14ac:dyDescent="0"/>
  <cols>
    <col min="1" max="10" width="8.1640625" customWidth="1"/>
  </cols>
  <sheetData>
    <row r="1" spans="1:10">
      <c r="A1" s="2" t="s">
        <v>62</v>
      </c>
      <c r="D1" s="10"/>
      <c r="G1" s="20">
        <f>'Weekday OD'!G1</f>
        <v>39965</v>
      </c>
    </row>
    <row r="3" spans="1:10">
      <c r="A3" t="s">
        <v>50</v>
      </c>
    </row>
    <row r="4" spans="1:10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>
      <c r="A5" s="1" t="s">
        <v>25</v>
      </c>
      <c r="B5" s="4">
        <v>70.590909090909093</v>
      </c>
      <c r="C5" s="4">
        <v>45</v>
      </c>
      <c r="D5" s="4">
        <v>179.81818181818181</v>
      </c>
      <c r="E5" s="4">
        <v>195.59090909090909</v>
      </c>
      <c r="F5" s="4">
        <v>631.81818181818187</v>
      </c>
      <c r="G5" s="4">
        <v>1046.0454545454545</v>
      </c>
      <c r="H5" s="4">
        <v>819.72727272727275</v>
      </c>
      <c r="I5" s="4">
        <v>1248.1818181818182</v>
      </c>
      <c r="J5" s="5">
        <v>4236.772727272727</v>
      </c>
    </row>
    <row r="6" spans="1:10">
      <c r="A6" s="1" t="s">
        <v>26</v>
      </c>
      <c r="B6" s="4">
        <v>49.045454545454547</v>
      </c>
      <c r="C6" s="4">
        <v>54.636363636363633</v>
      </c>
      <c r="D6" s="4">
        <v>114.40909090909091</v>
      </c>
      <c r="E6" s="4">
        <v>196.59090909090909</v>
      </c>
      <c r="F6" s="4">
        <v>795.5454545454545</v>
      </c>
      <c r="G6" s="4">
        <v>1403.2727272727273</v>
      </c>
      <c r="H6" s="4">
        <v>1156.6818181818182</v>
      </c>
      <c r="I6" s="4">
        <v>2273.7272727272725</v>
      </c>
      <c r="J6" s="5">
        <v>6043.9090909090901</v>
      </c>
    </row>
    <row r="7" spans="1:10">
      <c r="A7" s="1" t="s">
        <v>27</v>
      </c>
      <c r="B7" s="4">
        <v>262.18181818181819</v>
      </c>
      <c r="C7" s="4">
        <v>163.13636363636363</v>
      </c>
      <c r="D7" s="4">
        <v>84.727272727272734</v>
      </c>
      <c r="E7" s="4">
        <v>141.59090909090909</v>
      </c>
      <c r="F7" s="4">
        <v>752.09090909090912</v>
      </c>
      <c r="G7" s="4">
        <v>1054.409090909091</v>
      </c>
      <c r="H7" s="4">
        <v>715.77272727272725</v>
      </c>
      <c r="I7" s="4">
        <v>1852.2727272727273</v>
      </c>
      <c r="J7" s="5">
        <v>5026.181818181818</v>
      </c>
    </row>
    <row r="8" spans="1:10">
      <c r="A8" s="1" t="s">
        <v>28</v>
      </c>
      <c r="B8" s="4">
        <v>169.72727272727272</v>
      </c>
      <c r="C8" s="4">
        <v>179.95454545454547</v>
      </c>
      <c r="D8" s="4">
        <v>154.27272727272728</v>
      </c>
      <c r="E8" s="4">
        <v>54.409090909090907</v>
      </c>
      <c r="F8" s="4">
        <v>530.59090909090912</v>
      </c>
      <c r="G8" s="4">
        <v>731.13636363636363</v>
      </c>
      <c r="H8" s="4">
        <v>520.86363636363637</v>
      </c>
      <c r="I8" s="4">
        <v>1227.7727272727273</v>
      </c>
      <c r="J8" s="5">
        <v>3568.727272727273</v>
      </c>
    </row>
    <row r="9" spans="1:10">
      <c r="A9" s="1">
        <v>16</v>
      </c>
      <c r="B9" s="4">
        <v>571.18181818181813</v>
      </c>
      <c r="C9" s="4">
        <v>655.40909090909088</v>
      </c>
      <c r="D9" s="4">
        <v>970.72727272727275</v>
      </c>
      <c r="E9" s="4">
        <v>580.0454545454545</v>
      </c>
      <c r="F9" s="4">
        <v>30.40909090909091</v>
      </c>
      <c r="G9" s="4">
        <v>229.40909090909091</v>
      </c>
      <c r="H9" s="4">
        <v>243.5</v>
      </c>
      <c r="I9" s="4">
        <v>615.0454545454545</v>
      </c>
      <c r="J9" s="5">
        <v>3895.727272727273</v>
      </c>
    </row>
    <row r="10" spans="1:10">
      <c r="A10" s="1">
        <v>24</v>
      </c>
      <c r="B10" s="4">
        <v>847.22727272727275</v>
      </c>
      <c r="C10" s="4">
        <v>1066.7272727272727</v>
      </c>
      <c r="D10" s="4">
        <v>1314.2727272727273</v>
      </c>
      <c r="E10" s="4">
        <v>754.09090909090912</v>
      </c>
      <c r="F10" s="4">
        <v>243.22727272727272</v>
      </c>
      <c r="G10" s="4">
        <v>38.81818181818182</v>
      </c>
      <c r="H10" s="4">
        <v>178.31818181818181</v>
      </c>
      <c r="I10" s="4">
        <v>519.77272727272725</v>
      </c>
      <c r="J10" s="5">
        <v>4962.454545454546</v>
      </c>
    </row>
    <row r="11" spans="1:10">
      <c r="A11" s="1" t="s">
        <v>29</v>
      </c>
      <c r="B11" s="4">
        <v>735.09090909090912</v>
      </c>
      <c r="C11" s="4">
        <v>865.18181818181813</v>
      </c>
      <c r="D11" s="4">
        <v>939.81818181818187</v>
      </c>
      <c r="E11" s="4">
        <v>479</v>
      </c>
      <c r="F11" s="4">
        <v>242.09090909090909</v>
      </c>
      <c r="G11" s="4">
        <v>192.86363636363637</v>
      </c>
      <c r="H11" s="4">
        <v>25.045454545454547</v>
      </c>
      <c r="I11" s="4">
        <v>117.22727272727273</v>
      </c>
      <c r="J11" s="5">
        <v>3596.3181818181815</v>
      </c>
    </row>
    <row r="12" spans="1:10">
      <c r="A12" s="1" t="s">
        <v>30</v>
      </c>
      <c r="B12" s="4">
        <v>1089.5</v>
      </c>
      <c r="C12" s="4">
        <v>1255.6818181818182</v>
      </c>
      <c r="D12" s="4">
        <v>2737.8636363636365</v>
      </c>
      <c r="E12" s="4">
        <v>1112.5454545454545</v>
      </c>
      <c r="F12" s="4">
        <v>606.5</v>
      </c>
      <c r="G12" s="4">
        <v>540.59090909090912</v>
      </c>
      <c r="H12" s="4">
        <v>125.81818181818181</v>
      </c>
      <c r="I12" s="4">
        <v>47.5</v>
      </c>
      <c r="J12" s="5">
        <v>7516</v>
      </c>
    </row>
    <row r="13" spans="1:10" s="3" customFormat="1">
      <c r="A13" s="3" t="s">
        <v>49</v>
      </c>
      <c r="B13" s="5">
        <v>3794.5454545454545</v>
      </c>
      <c r="C13" s="5">
        <v>4285.7272727272721</v>
      </c>
      <c r="D13" s="5">
        <v>6495.9090909090919</v>
      </c>
      <c r="E13" s="5">
        <v>3513.863636363636</v>
      </c>
      <c r="F13" s="5">
        <v>3832.272727272727</v>
      </c>
      <c r="G13" s="5">
        <v>5236.545454545455</v>
      </c>
      <c r="H13" s="5">
        <v>3785.727272727273</v>
      </c>
      <c r="I13" s="5">
        <v>7901.5</v>
      </c>
      <c r="J13" s="5">
        <v>38846.090909090904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25</v>
      </c>
      <c r="C16" s="6" t="s">
        <v>26</v>
      </c>
      <c r="D16" s="6" t="s">
        <v>27</v>
      </c>
      <c r="E16" s="6" t="s">
        <v>28</v>
      </c>
      <c r="F16" s="6">
        <v>16</v>
      </c>
      <c r="G16" s="6">
        <v>24</v>
      </c>
      <c r="H16" s="6" t="s">
        <v>29</v>
      </c>
      <c r="I16" s="6" t="s">
        <v>30</v>
      </c>
      <c r="J16" s="3" t="s">
        <v>37</v>
      </c>
    </row>
    <row r="17" spans="1:10">
      <c r="A17" s="1" t="s">
        <v>25</v>
      </c>
      <c r="B17" s="4">
        <v>35</v>
      </c>
      <c r="C17" s="4">
        <v>12.75</v>
      </c>
      <c r="D17" s="4">
        <v>54.25</v>
      </c>
      <c r="E17" s="4">
        <v>52.25</v>
      </c>
      <c r="F17" s="4">
        <v>243.25</v>
      </c>
      <c r="G17" s="4">
        <v>307</v>
      </c>
      <c r="H17" s="4">
        <v>177.25</v>
      </c>
      <c r="I17" s="4">
        <v>339.5</v>
      </c>
      <c r="J17" s="5">
        <v>1221.25</v>
      </c>
    </row>
    <row r="18" spans="1:10">
      <c r="A18" s="1" t="s">
        <v>26</v>
      </c>
      <c r="B18" s="4">
        <v>8.75</v>
      </c>
      <c r="C18" s="4">
        <v>18.5</v>
      </c>
      <c r="D18" s="4">
        <v>33</v>
      </c>
      <c r="E18" s="4">
        <v>36.75</v>
      </c>
      <c r="F18" s="4">
        <v>295.75</v>
      </c>
      <c r="G18" s="4">
        <v>356.5</v>
      </c>
      <c r="H18" s="4">
        <v>315.75</v>
      </c>
      <c r="I18" s="4">
        <v>1125.5</v>
      </c>
      <c r="J18" s="5">
        <v>2190.5</v>
      </c>
    </row>
    <row r="19" spans="1:10">
      <c r="A19" s="1" t="s">
        <v>27</v>
      </c>
      <c r="B19" s="4">
        <v>76.5</v>
      </c>
      <c r="C19" s="4">
        <v>29.25</v>
      </c>
      <c r="D19" s="4">
        <v>79.25</v>
      </c>
      <c r="E19" s="4">
        <v>73.25</v>
      </c>
      <c r="F19" s="4">
        <v>664</v>
      </c>
      <c r="G19" s="4">
        <v>929.5</v>
      </c>
      <c r="H19" s="4">
        <v>575.25</v>
      </c>
      <c r="I19" s="4">
        <v>1425.75</v>
      </c>
      <c r="J19" s="5">
        <v>3852.75</v>
      </c>
    </row>
    <row r="20" spans="1:10">
      <c r="A20" s="1" t="s">
        <v>28</v>
      </c>
      <c r="B20" s="4">
        <v>46.75</v>
      </c>
      <c r="C20" s="4">
        <v>29.5</v>
      </c>
      <c r="D20" s="4">
        <v>76.75</v>
      </c>
      <c r="E20" s="4">
        <v>56.25</v>
      </c>
      <c r="F20" s="4">
        <v>409.25</v>
      </c>
      <c r="G20" s="4">
        <v>453.5</v>
      </c>
      <c r="H20" s="4">
        <v>218.25</v>
      </c>
      <c r="I20" s="4">
        <v>499.25</v>
      </c>
      <c r="J20" s="5">
        <v>1789.5</v>
      </c>
    </row>
    <row r="21" spans="1:10">
      <c r="A21" s="1">
        <v>16</v>
      </c>
      <c r="B21" s="4">
        <v>209.25</v>
      </c>
      <c r="C21" s="4">
        <v>179</v>
      </c>
      <c r="D21" s="4">
        <v>795.75</v>
      </c>
      <c r="E21" s="4">
        <v>425.25</v>
      </c>
      <c r="F21" s="4">
        <v>28.75</v>
      </c>
      <c r="G21" s="4">
        <v>177.5</v>
      </c>
      <c r="H21" s="4">
        <v>187.5</v>
      </c>
      <c r="I21" s="4">
        <v>405</v>
      </c>
      <c r="J21" s="5">
        <v>2408</v>
      </c>
    </row>
    <row r="22" spans="1:10">
      <c r="A22" s="1">
        <v>24</v>
      </c>
      <c r="B22" s="4">
        <v>242.75</v>
      </c>
      <c r="C22" s="4">
        <v>215.25</v>
      </c>
      <c r="D22" s="4">
        <v>1046</v>
      </c>
      <c r="E22" s="4">
        <v>472.25</v>
      </c>
      <c r="F22" s="4">
        <v>177.25</v>
      </c>
      <c r="G22" s="4">
        <v>46</v>
      </c>
      <c r="H22" s="4">
        <v>140</v>
      </c>
      <c r="I22" s="4">
        <v>342</v>
      </c>
      <c r="J22" s="5">
        <v>2681.5</v>
      </c>
    </row>
    <row r="23" spans="1:10">
      <c r="A23" s="1" t="s">
        <v>29</v>
      </c>
      <c r="B23" s="4">
        <v>158</v>
      </c>
      <c r="C23" s="4">
        <v>145.75</v>
      </c>
      <c r="D23" s="4">
        <v>719.75</v>
      </c>
      <c r="E23" s="4">
        <v>202.25</v>
      </c>
      <c r="F23" s="4">
        <v>162.5</v>
      </c>
      <c r="G23" s="4">
        <v>127.75</v>
      </c>
      <c r="H23" s="4">
        <v>26.25</v>
      </c>
      <c r="I23" s="4">
        <v>75.25</v>
      </c>
      <c r="J23" s="5">
        <v>1617.5</v>
      </c>
    </row>
    <row r="24" spans="1:10">
      <c r="A24" s="1" t="s">
        <v>30</v>
      </c>
      <c r="B24" s="4">
        <v>316.5</v>
      </c>
      <c r="C24" s="4">
        <v>332</v>
      </c>
      <c r="D24" s="4">
        <v>2116.25</v>
      </c>
      <c r="E24" s="4">
        <v>439</v>
      </c>
      <c r="F24" s="4">
        <v>366.5</v>
      </c>
      <c r="G24" s="4">
        <v>315.75</v>
      </c>
      <c r="H24" s="4">
        <v>72.75</v>
      </c>
      <c r="I24" s="4">
        <v>45.75</v>
      </c>
      <c r="J24" s="5">
        <v>4004.5</v>
      </c>
    </row>
    <row r="25" spans="1:10" s="3" customFormat="1">
      <c r="A25" s="3" t="s">
        <v>49</v>
      </c>
      <c r="B25" s="5">
        <v>1093.5</v>
      </c>
      <c r="C25" s="5">
        <v>962</v>
      </c>
      <c r="D25" s="5">
        <v>4921</v>
      </c>
      <c r="E25" s="5">
        <v>1757.25</v>
      </c>
      <c r="F25" s="5">
        <v>2347.25</v>
      </c>
      <c r="G25" s="5">
        <v>2713.5</v>
      </c>
      <c r="H25" s="5">
        <v>1713</v>
      </c>
      <c r="I25" s="5">
        <v>4258</v>
      </c>
      <c r="J25" s="5">
        <v>19765.5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25</v>
      </c>
      <c r="C28" s="6" t="s">
        <v>26</v>
      </c>
      <c r="D28" s="6" t="s">
        <v>27</v>
      </c>
      <c r="E28" s="6" t="s">
        <v>28</v>
      </c>
      <c r="F28" s="6">
        <v>16</v>
      </c>
      <c r="G28" s="6">
        <v>24</v>
      </c>
      <c r="H28" s="6" t="s">
        <v>29</v>
      </c>
      <c r="I28" s="6" t="s">
        <v>30</v>
      </c>
      <c r="J28" s="3" t="s">
        <v>37</v>
      </c>
    </row>
    <row r="29" spans="1:10">
      <c r="A29" s="1" t="s">
        <v>25</v>
      </c>
      <c r="B29" s="4">
        <v>39.5</v>
      </c>
      <c r="C29" s="4">
        <v>6</v>
      </c>
      <c r="D29" s="4">
        <v>48.75</v>
      </c>
      <c r="E29" s="4">
        <v>42.75</v>
      </c>
      <c r="F29" s="4">
        <v>156</v>
      </c>
      <c r="G29" s="4">
        <v>203.5</v>
      </c>
      <c r="H29" s="4">
        <v>96</v>
      </c>
      <c r="I29" s="4">
        <v>235</v>
      </c>
      <c r="J29" s="5">
        <v>827.5</v>
      </c>
    </row>
    <row r="30" spans="1:10">
      <c r="A30" s="1" t="s">
        <v>26</v>
      </c>
      <c r="B30" s="4">
        <v>5.5</v>
      </c>
      <c r="C30" s="4">
        <v>23.25</v>
      </c>
      <c r="D30" s="4">
        <v>26.75</v>
      </c>
      <c r="E30" s="4">
        <v>36.75</v>
      </c>
      <c r="F30" s="4">
        <v>192.75</v>
      </c>
      <c r="G30" s="4">
        <v>217.75</v>
      </c>
      <c r="H30" s="4">
        <v>215.5</v>
      </c>
      <c r="I30" s="4">
        <v>740.25</v>
      </c>
      <c r="J30" s="5">
        <v>1458.5</v>
      </c>
    </row>
    <row r="31" spans="1:10">
      <c r="A31" s="1" t="s">
        <v>27</v>
      </c>
      <c r="B31" s="4">
        <v>46.25</v>
      </c>
      <c r="C31" s="4">
        <v>18.25</v>
      </c>
      <c r="D31" s="4">
        <v>84.5</v>
      </c>
      <c r="E31" s="4">
        <v>86.75</v>
      </c>
      <c r="F31" s="4">
        <v>495.25</v>
      </c>
      <c r="G31" s="4">
        <v>640.25</v>
      </c>
      <c r="H31" s="4">
        <v>402</v>
      </c>
      <c r="I31" s="4">
        <v>1047.25</v>
      </c>
      <c r="J31" s="5">
        <v>2820.5</v>
      </c>
    </row>
    <row r="32" spans="1:10">
      <c r="A32" s="1" t="s">
        <v>28</v>
      </c>
      <c r="B32" s="4">
        <v>39</v>
      </c>
      <c r="C32" s="4">
        <v>30</v>
      </c>
      <c r="D32" s="4">
        <v>88.75</v>
      </c>
      <c r="E32" s="4">
        <v>65.75</v>
      </c>
      <c r="F32" s="4">
        <v>355.25</v>
      </c>
      <c r="G32" s="4">
        <v>420</v>
      </c>
      <c r="H32" s="4">
        <v>216.5</v>
      </c>
      <c r="I32" s="4">
        <v>466.25</v>
      </c>
      <c r="J32" s="5">
        <v>1681.5</v>
      </c>
    </row>
    <row r="33" spans="1:10">
      <c r="A33" s="1">
        <v>16</v>
      </c>
      <c r="B33" s="4">
        <v>156.25</v>
      </c>
      <c r="C33" s="4">
        <v>110.75</v>
      </c>
      <c r="D33" s="4">
        <v>612.25</v>
      </c>
      <c r="E33" s="4">
        <v>385.25</v>
      </c>
      <c r="F33" s="4">
        <v>43.25</v>
      </c>
      <c r="G33" s="4">
        <v>130.25</v>
      </c>
      <c r="H33" s="4">
        <v>113.75</v>
      </c>
      <c r="I33" s="4">
        <v>282.75</v>
      </c>
      <c r="J33" s="5">
        <v>1834.5</v>
      </c>
    </row>
    <row r="34" spans="1:10">
      <c r="A34" s="1">
        <v>24</v>
      </c>
      <c r="B34" s="4">
        <v>177.75</v>
      </c>
      <c r="C34" s="4">
        <v>144.75</v>
      </c>
      <c r="D34" s="4">
        <v>778.25</v>
      </c>
      <c r="E34" s="4">
        <v>457</v>
      </c>
      <c r="F34" s="4">
        <v>131.25</v>
      </c>
      <c r="G34" s="4">
        <v>51.5</v>
      </c>
      <c r="H34" s="4">
        <v>93</v>
      </c>
      <c r="I34" s="4">
        <v>248.5</v>
      </c>
      <c r="J34" s="5">
        <v>2082</v>
      </c>
    </row>
    <row r="35" spans="1:10">
      <c r="A35" s="1" t="s">
        <v>29</v>
      </c>
      <c r="B35" s="4">
        <v>98.5</v>
      </c>
      <c r="C35" s="4">
        <v>96.75</v>
      </c>
      <c r="D35" s="4">
        <v>581.75</v>
      </c>
      <c r="E35" s="4">
        <v>188.25</v>
      </c>
      <c r="F35" s="4">
        <v>120.75</v>
      </c>
      <c r="G35" s="4">
        <v>96.25</v>
      </c>
      <c r="H35" s="4">
        <v>22</v>
      </c>
      <c r="I35" s="4">
        <v>42.25</v>
      </c>
      <c r="J35" s="5">
        <v>1246.5</v>
      </c>
    </row>
    <row r="36" spans="1:10">
      <c r="A36" s="1" t="s">
        <v>30</v>
      </c>
      <c r="B36" s="4">
        <v>243.5</v>
      </c>
      <c r="C36" s="4">
        <v>211.25</v>
      </c>
      <c r="D36" s="4">
        <v>1618</v>
      </c>
      <c r="E36" s="4">
        <v>437.5</v>
      </c>
      <c r="F36" s="4">
        <v>277.25</v>
      </c>
      <c r="G36" s="4">
        <v>247.25</v>
      </c>
      <c r="H36" s="4">
        <v>46.25</v>
      </c>
      <c r="I36" s="4">
        <v>38.25</v>
      </c>
      <c r="J36" s="5">
        <v>3119.25</v>
      </c>
    </row>
    <row r="37" spans="1:10" s="3" customFormat="1">
      <c r="A37" s="3" t="s">
        <v>49</v>
      </c>
      <c r="B37" s="5">
        <v>806.25</v>
      </c>
      <c r="C37" s="5">
        <v>641</v>
      </c>
      <c r="D37" s="5">
        <v>3839</v>
      </c>
      <c r="E37" s="5">
        <v>1700</v>
      </c>
      <c r="F37" s="5">
        <v>1771.75</v>
      </c>
      <c r="G37" s="5">
        <v>2006.75</v>
      </c>
      <c r="H37" s="5">
        <v>1205</v>
      </c>
      <c r="I37" s="5">
        <v>3100.5</v>
      </c>
      <c r="J37" s="5">
        <v>15070.25</v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Weekday OD</vt:lpstr>
      <vt:lpstr>Saturday OD</vt:lpstr>
      <vt:lpstr>Sunday OD</vt:lpstr>
      <vt:lpstr>Fast Pass OD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Shubham Goel</cp:lastModifiedBy>
  <dcterms:created xsi:type="dcterms:W3CDTF">2000-11-03T22:31:11Z</dcterms:created>
  <dcterms:modified xsi:type="dcterms:W3CDTF">2014-05-07T07:02:00Z</dcterms:modified>
</cp:coreProperties>
</file>