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0" yWindow="0" windowWidth="51200" windowHeight="26680" tabRatio="500" activeTab="11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Team" sheetId="166" r:id="rId12"/>
    <sheet name="AllYearsCalling" sheetId="164" r:id="rId13"/>
  </sheets>
  <calcPr calcId="14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166" l="1"/>
  <c r="H6" i="166"/>
  <c r="J6" i="166"/>
  <c r="I7" i="166"/>
  <c r="H7" i="166"/>
  <c r="J7" i="166"/>
  <c r="I8" i="166"/>
  <c r="H8" i="166"/>
  <c r="J8" i="166"/>
  <c r="I9" i="166"/>
  <c r="H9" i="166"/>
  <c r="J9" i="166"/>
  <c r="I10" i="166"/>
  <c r="H10" i="166"/>
  <c r="J10" i="166"/>
  <c r="I11" i="166"/>
  <c r="H11" i="166"/>
  <c r="J11" i="166"/>
  <c r="I12" i="166"/>
  <c r="H12" i="166"/>
  <c r="J12" i="166"/>
  <c r="I13" i="166"/>
  <c r="H13" i="166"/>
  <c r="J13" i="166"/>
  <c r="I14" i="166"/>
  <c r="H14" i="166"/>
  <c r="J14" i="166"/>
  <c r="I15" i="166"/>
  <c r="H15" i="166"/>
  <c r="J15" i="166"/>
  <c r="I16" i="166"/>
  <c r="H16" i="166"/>
  <c r="J16" i="166"/>
  <c r="I17" i="166"/>
  <c r="H17" i="166"/>
  <c r="J17" i="166"/>
  <c r="I18" i="166"/>
  <c r="H18" i="166"/>
  <c r="J18" i="166"/>
  <c r="I19" i="166"/>
  <c r="H19" i="166"/>
  <c r="J19" i="166"/>
  <c r="I20" i="166"/>
  <c r="H20" i="166"/>
  <c r="J20" i="166"/>
  <c r="I21" i="166"/>
  <c r="H21" i="166"/>
  <c r="J21" i="166"/>
  <c r="I22" i="166"/>
  <c r="H22" i="166"/>
  <c r="J22" i="166"/>
  <c r="I23" i="166"/>
  <c r="H23" i="166"/>
  <c r="J23" i="166"/>
  <c r="I24" i="166"/>
  <c r="H24" i="166"/>
  <c r="J24" i="166"/>
  <c r="I25" i="166"/>
  <c r="H25" i="166"/>
  <c r="J25" i="166"/>
  <c r="I26" i="166"/>
  <c r="H26" i="166"/>
  <c r="J26" i="166"/>
  <c r="I27" i="166"/>
  <c r="H27" i="166"/>
  <c r="J27" i="166"/>
  <c r="I28" i="166"/>
  <c r="H28" i="166"/>
  <c r="J28" i="166"/>
  <c r="I29" i="166"/>
  <c r="H29" i="166"/>
  <c r="J29" i="166"/>
  <c r="I30" i="166"/>
  <c r="H30" i="166"/>
  <c r="J30" i="166"/>
  <c r="I31" i="166"/>
  <c r="H31" i="166"/>
  <c r="J31" i="166"/>
  <c r="I32" i="166"/>
  <c r="H32" i="166"/>
  <c r="J32" i="166"/>
  <c r="I33" i="166"/>
  <c r="H33" i="166"/>
  <c r="J33" i="166"/>
  <c r="I34" i="166"/>
  <c r="H34" i="166"/>
  <c r="J34" i="166"/>
  <c r="I35" i="166"/>
  <c r="H35" i="166"/>
  <c r="J35" i="166"/>
  <c r="I5" i="166"/>
  <c r="H5" i="166"/>
  <c r="J5" i="166"/>
  <c r="AH7" i="166"/>
  <c r="AH8" i="166"/>
  <c r="AH9" i="166"/>
  <c r="AH10" i="166"/>
  <c r="AH11" i="166"/>
  <c r="AH12" i="166"/>
  <c r="AH5" i="166"/>
  <c r="AH13" i="166"/>
  <c r="AH14" i="166"/>
  <c r="AH15" i="166"/>
  <c r="AH16" i="166"/>
  <c r="AH17" i="166"/>
  <c r="AH18" i="166"/>
  <c r="AH19" i="166"/>
  <c r="AH20" i="166"/>
  <c r="AH21" i="166"/>
  <c r="AH22" i="166"/>
  <c r="AH23" i="166"/>
  <c r="AH24" i="166"/>
  <c r="AH25" i="166"/>
  <c r="AH26" i="166"/>
  <c r="AH27" i="166"/>
  <c r="AH28" i="166"/>
  <c r="AH29" i="166"/>
  <c r="AH30" i="166"/>
  <c r="AH31" i="166"/>
  <c r="AH32" i="166"/>
  <c r="AH33" i="166"/>
  <c r="AH34" i="166"/>
  <c r="AH35" i="166"/>
  <c r="AH6" i="166"/>
  <c r="AB6" i="166"/>
  <c r="AB7" i="166"/>
  <c r="AB8" i="166"/>
  <c r="AB9" i="166"/>
  <c r="AB10" i="166"/>
  <c r="AB11" i="166"/>
  <c r="AB12" i="166"/>
  <c r="AB13" i="166"/>
  <c r="AB14" i="166"/>
  <c r="AB15" i="166"/>
  <c r="AB16" i="166"/>
  <c r="AB17" i="166"/>
  <c r="AB18" i="166"/>
  <c r="AB19" i="166"/>
  <c r="AB20" i="166"/>
  <c r="AB21" i="166"/>
  <c r="AB22" i="166"/>
  <c r="AB23" i="166"/>
  <c r="AB24" i="166"/>
  <c r="AB25" i="166"/>
  <c r="AB26" i="166"/>
  <c r="AB27" i="166"/>
  <c r="AB28" i="166"/>
  <c r="AB29" i="166"/>
  <c r="AB30" i="166"/>
  <c r="AB31" i="166"/>
  <c r="AB32" i="166"/>
  <c r="AB33" i="166"/>
  <c r="AB34" i="166"/>
  <c r="AB35" i="166"/>
  <c r="AB5" i="166"/>
  <c r="V6" i="166"/>
  <c r="V7" i="166"/>
  <c r="V8" i="166"/>
  <c r="V9" i="166"/>
  <c r="V10" i="166"/>
  <c r="V11" i="166"/>
  <c r="V12" i="166"/>
  <c r="V13" i="166"/>
  <c r="V14" i="166"/>
  <c r="V15" i="166"/>
  <c r="V16" i="166"/>
  <c r="V17" i="166"/>
  <c r="V18" i="166"/>
  <c r="V19" i="166"/>
  <c r="V20" i="166"/>
  <c r="V21" i="166"/>
  <c r="V22" i="166"/>
  <c r="V23" i="166"/>
  <c r="V24" i="166"/>
  <c r="V25" i="166"/>
  <c r="V26" i="166"/>
  <c r="V27" i="166"/>
  <c r="V28" i="166"/>
  <c r="V29" i="166"/>
  <c r="V30" i="166"/>
  <c r="V31" i="166"/>
  <c r="V32" i="166"/>
  <c r="V33" i="166"/>
  <c r="V34" i="166"/>
  <c r="V35" i="166"/>
  <c r="V5" i="166"/>
  <c r="P6" i="166"/>
  <c r="P7" i="166"/>
  <c r="P8" i="166"/>
  <c r="P9" i="166"/>
  <c r="P10" i="166"/>
  <c r="P11" i="166"/>
  <c r="P12" i="166"/>
  <c r="P13" i="166"/>
  <c r="P14" i="166"/>
  <c r="P15" i="166"/>
  <c r="P16" i="166"/>
  <c r="P17" i="166"/>
  <c r="P18" i="166"/>
  <c r="P19" i="166"/>
  <c r="P20" i="166"/>
  <c r="P21" i="166"/>
  <c r="P22" i="166"/>
  <c r="P23" i="166"/>
  <c r="P24" i="166"/>
  <c r="P25" i="166"/>
  <c r="P26" i="166"/>
  <c r="P27" i="166"/>
  <c r="P28" i="166"/>
  <c r="P29" i="166"/>
  <c r="P30" i="166"/>
  <c r="P31" i="166"/>
  <c r="P32" i="166"/>
  <c r="P33" i="166"/>
  <c r="P34" i="166"/>
  <c r="P35" i="166"/>
  <c r="P5" i="166"/>
  <c r="D17" i="166"/>
  <c r="D13" i="166"/>
  <c r="D32" i="166"/>
  <c r="D29" i="166"/>
  <c r="D30" i="166"/>
  <c r="D27" i="166"/>
  <c r="D14" i="166"/>
  <c r="D11" i="166"/>
  <c r="D25" i="166"/>
  <c r="D8" i="166"/>
  <c r="D12" i="166"/>
  <c r="D31" i="166"/>
  <c r="D21" i="166"/>
  <c r="D26" i="166"/>
  <c r="D16" i="166"/>
  <c r="D33" i="166"/>
  <c r="D35" i="166"/>
  <c r="D6" i="166"/>
  <c r="D28" i="166"/>
  <c r="D22" i="166"/>
  <c r="D18" i="166"/>
  <c r="D19" i="166"/>
  <c r="D23" i="166"/>
  <c r="D9" i="166"/>
  <c r="D5" i="166"/>
  <c r="D10" i="166"/>
  <c r="D20" i="166"/>
  <c r="D15" i="166"/>
  <c r="D7" i="166"/>
  <c r="D34" i="166"/>
  <c r="D24" i="166"/>
  <c r="W103" i="164"/>
  <c r="X103" i="164"/>
  <c r="V103" i="164"/>
  <c r="S102" i="164"/>
  <c r="R102" i="164"/>
  <c r="Q102" i="164"/>
  <c r="M110" i="164"/>
  <c r="N110" i="164"/>
  <c r="L110" i="164"/>
  <c r="H112" i="164"/>
  <c r="I112" i="164"/>
  <c r="G112" i="164"/>
  <c r="C95" i="164"/>
  <c r="D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AB52" i="163"/>
  <c r="AA52" i="163"/>
  <c r="AC52" i="163"/>
  <c r="V52" i="163"/>
  <c r="U52" i="163"/>
  <c r="P52" i="163"/>
  <c r="O52" i="163"/>
  <c r="J52" i="163"/>
  <c r="K52" i="163"/>
  <c r="I52" i="163"/>
  <c r="D52" i="163"/>
  <c r="C52" i="163"/>
  <c r="E52" i="163"/>
  <c r="AC40" i="163"/>
  <c r="AC25" i="163"/>
  <c r="AC24" i="163"/>
  <c r="AC23" i="163"/>
  <c r="AC14" i="163"/>
  <c r="AC41" i="163"/>
  <c r="AC18" i="163"/>
  <c r="AC44" i="163"/>
  <c r="AC28" i="163"/>
  <c r="AC37" i="163"/>
  <c r="AC27" i="163"/>
  <c r="AC12" i="163"/>
  <c r="AC33" i="163"/>
  <c r="AC13" i="163"/>
  <c r="AC35" i="163"/>
  <c r="AC42" i="163"/>
  <c r="AC26" i="163"/>
  <c r="AC39" i="163"/>
  <c r="AC19" i="163"/>
  <c r="AC43" i="163"/>
  <c r="AC10" i="163"/>
  <c r="AC31" i="163"/>
  <c r="AC17" i="163"/>
  <c r="AC15" i="163"/>
  <c r="AC22" i="163"/>
  <c r="AC16" i="163"/>
  <c r="AC29" i="163"/>
  <c r="AC38" i="163"/>
  <c r="AC30" i="163"/>
  <c r="AC8" i="163"/>
  <c r="AC11" i="163"/>
  <c r="AC46" i="163"/>
  <c r="AC36" i="163"/>
  <c r="AC32" i="163"/>
  <c r="AC45" i="163"/>
  <c r="AC21" i="163"/>
  <c r="AC34" i="163"/>
  <c r="AC20" i="163"/>
  <c r="AC9" i="163"/>
  <c r="W50" i="163"/>
  <c r="W49" i="163"/>
  <c r="W48" i="163"/>
  <c r="W47" i="163"/>
  <c r="W46" i="163"/>
  <c r="W45" i="163"/>
  <c r="W44" i="163"/>
  <c r="W43" i="163"/>
  <c r="W42" i="163"/>
  <c r="W41" i="163"/>
  <c r="W40" i="163"/>
  <c r="W39" i="163"/>
  <c r="W38" i="163"/>
  <c r="W37" i="163"/>
  <c r="W36" i="163"/>
  <c r="W35" i="163"/>
  <c r="W34" i="163"/>
  <c r="W33" i="163"/>
  <c r="W32" i="163"/>
  <c r="W31" i="163"/>
  <c r="W30" i="163"/>
  <c r="W29" i="163"/>
  <c r="W28" i="163"/>
  <c r="W27" i="163"/>
  <c r="W26" i="163"/>
  <c r="W25" i="163"/>
  <c r="W24" i="163"/>
  <c r="W23" i="163"/>
  <c r="W22" i="163"/>
  <c r="W21" i="163"/>
  <c r="W20" i="163"/>
  <c r="W19" i="163"/>
  <c r="W18" i="163"/>
  <c r="W17" i="163"/>
  <c r="W16" i="163"/>
  <c r="W15" i="163"/>
  <c r="W14" i="163"/>
  <c r="W13" i="163"/>
  <c r="W12" i="163"/>
  <c r="W11" i="163"/>
  <c r="W10" i="163"/>
  <c r="W9" i="163"/>
  <c r="W8" i="163"/>
  <c r="Q39" i="163"/>
  <c r="Q38" i="163"/>
  <c r="Q37" i="163"/>
  <c r="Q36" i="163"/>
  <c r="Q35" i="163"/>
  <c r="Q34" i="163"/>
  <c r="Q33" i="163"/>
  <c r="Q32" i="163"/>
  <c r="Q31" i="163"/>
  <c r="Q30" i="163"/>
  <c r="Q29" i="163"/>
  <c r="Q28" i="163"/>
  <c r="Q27" i="163"/>
  <c r="Q26" i="163"/>
  <c r="Q25" i="163"/>
  <c r="Q24" i="163"/>
  <c r="Q23" i="163"/>
  <c r="Q22" i="163"/>
  <c r="Q21" i="163"/>
  <c r="Q20" i="163"/>
  <c r="Q19" i="163"/>
  <c r="Q18" i="163"/>
  <c r="Q17" i="163"/>
  <c r="Q16" i="163"/>
  <c r="Q15" i="163"/>
  <c r="Q14" i="163"/>
  <c r="Q13" i="163"/>
  <c r="Q12" i="163"/>
  <c r="Q11" i="163"/>
  <c r="Q10" i="163"/>
  <c r="Q9" i="163"/>
  <c r="Q8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17" i="163"/>
  <c r="K16" i="163"/>
  <c r="K15" i="163"/>
  <c r="K14" i="163"/>
  <c r="K13" i="163"/>
  <c r="K12" i="163"/>
  <c r="K11" i="163"/>
  <c r="K10" i="163"/>
  <c r="K9" i="163"/>
  <c r="K8" i="163"/>
  <c r="E39" i="163"/>
  <c r="E38" i="163"/>
  <c r="E37" i="163"/>
  <c r="E36" i="163"/>
  <c r="E35" i="163"/>
  <c r="E34" i="163"/>
  <c r="E33" i="163"/>
  <c r="E32" i="163"/>
  <c r="E31" i="163"/>
  <c r="E30" i="163"/>
  <c r="E29" i="163"/>
  <c r="E28" i="163"/>
  <c r="E27" i="163"/>
  <c r="E26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E12" i="163"/>
  <c r="E11" i="163"/>
  <c r="E10" i="163"/>
  <c r="E9" i="163"/>
  <c r="E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  <c r="W52" i="163"/>
  <c r="Q52" i="163"/>
</calcChain>
</file>

<file path=xl/sharedStrings.xml><?xml version="1.0" encoding="utf-8"?>
<sst xmlns="http://schemas.openxmlformats.org/spreadsheetml/2006/main" count="68093" uniqueCount="9086">
  <si>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</si>
  <si>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</si>
  <si>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</si>
  <si>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</si>
  <si>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</si>
  <si>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</si>
  <si>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</si>
  <si>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</si>
  <si>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</si>
  <si>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</si>
  <si>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</si>
  <si>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</si>
  <si>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</si>
  <si>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</si>
  <si>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</si>
  <si>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</si>
  <si>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</si>
  <si>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</si>
  <si>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</si>
  <si>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</si>
  <si>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</si>
  <si>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</si>
  <si>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</si>
  <si>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</si>
  <si>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</si>
  <si>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</si>
  <si>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</si>
  <si>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</si>
  <si>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</si>
  <si>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</si>
  <si>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</si>
  <si>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</si>
  <si>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</si>
  <si>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</si>
  <si>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</si>
  <si>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</si>
  <si>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</si>
  <si>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</si>
  <si>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</si>
  <si>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</si>
  <si>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</si>
  <si>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</si>
  <si>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</si>
  <si>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</si>
  <si>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</si>
  <si>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</si>
  <si>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</si>
  <si>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</si>
  <si>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</si>
  <si>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</si>
  <si>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</si>
  <si>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</si>
  <si>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</si>
  <si>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</si>
  <si>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</si>
  <si>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</si>
  <si>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</si>
  <si>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</si>
  <si>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</si>
  <si>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</si>
  <si>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</si>
  <si>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</si>
  <si>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</si>
  <si>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</si>
  <si>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</si>
  <si>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</si>
  <si>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</si>
  <si>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</si>
  <si>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</si>
  <si>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</si>
  <si>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</si>
  <si>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</si>
  <si>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</si>
  <si>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</si>
  <si>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</si>
  <si>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</si>
  <si>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</si>
  <si>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</si>
  <si>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</si>
  <si>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</si>
  <si>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</si>
  <si>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</si>
  <si>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</si>
  <si>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</si>
  <si>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</si>
  <si>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</si>
  <si>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</si>
  <si>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</si>
  <si>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</si>
  <si>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</si>
  <si>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</si>
  <si>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</si>
  <si>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</si>
  <si>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</si>
  <si>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</si>
  <si>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</si>
  <si>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</si>
  <si>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</si>
  <si>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</si>
  <si>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</si>
  <si>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</si>
  <si>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</si>
  <si>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</si>
  <si>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</si>
  <si>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</si>
  <si>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</si>
  <si>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</si>
  <si>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</si>
  <si>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</si>
  <si>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</si>
  <si>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</si>
  <si>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</si>
  <si>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</si>
  <si>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</si>
  <si>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</si>
  <si>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</si>
  <si>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</si>
  <si>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</si>
  <si>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</si>
  <si>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</si>
  <si>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</si>
  <si>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</si>
  <si>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</si>
  <si>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</si>
  <si>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</si>
  <si>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</si>
  <si>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</si>
  <si>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</si>
  <si>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</si>
  <si>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</si>
  <si>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</si>
  <si>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</si>
  <si>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</si>
  <si>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</si>
  <si>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</si>
  <si>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</si>
  <si>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</si>
  <si>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</si>
  <si>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</si>
  <si>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</si>
  <si>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</si>
  <si>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</si>
  <si>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</si>
  <si>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</si>
  <si>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</si>
  <si>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</si>
  <si>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</si>
  <si>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</si>
  <si>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</si>
  <si>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</si>
  <si>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</si>
  <si>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</si>
  <si>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</si>
  <si>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</si>
  <si>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</si>
  <si>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</si>
  <si>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</si>
  <si>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</si>
  <si>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</si>
  <si>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</si>
  <si>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</si>
  <si>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</si>
  <si>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</si>
  <si>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</si>
  <si>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</si>
  <si>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</si>
  <si>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</si>
  <si>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</si>
  <si>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</si>
  <si>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</si>
  <si>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</si>
  <si>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</si>
  <si>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</si>
  <si>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</si>
  <si>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</si>
  <si>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</si>
  <si>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</si>
  <si>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</si>
  <si>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</si>
  <si>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</si>
  <si>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</si>
  <si>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</si>
  <si>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</si>
  <si>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</si>
  <si>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</si>
  <si>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</si>
  <si>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</si>
  <si>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</si>
  <si>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</si>
  <si>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</si>
  <si>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</si>
  <si>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</si>
  <si>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</si>
  <si>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</si>
  <si>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</si>
  <si>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</si>
  <si>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</si>
  <si>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</si>
  <si>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</si>
  <si>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</si>
  <si>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</si>
  <si>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</si>
  <si>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</si>
  <si>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</si>
  <si>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</si>
  <si>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</si>
  <si>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</si>
  <si>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</si>
  <si>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</si>
  <si>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</si>
  <si>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</si>
  <si>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</si>
  <si>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</si>
  <si>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</si>
  <si>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</si>
  <si>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</si>
  <si>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</si>
  <si>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</si>
  <si>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</si>
  <si>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</si>
  <si>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</si>
  <si>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</si>
  <si>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</si>
  <si>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</si>
  <si>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</si>
  <si>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</si>
  <si>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</si>
  <si>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</si>
  <si>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</si>
  <si>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</si>
  <si>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</si>
  <si>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</si>
  <si>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</si>
  <si>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</si>
  <si>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</si>
  <si>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</si>
  <si>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</si>
  <si>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</si>
  <si>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</si>
  <si>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</si>
  <si>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</si>
  <si>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</si>
  <si>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</si>
  <si>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</si>
  <si>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</si>
  <si>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</si>
  <si>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</si>
  <si>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</si>
  <si>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</si>
  <si>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</si>
  <si>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</si>
  <si>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</si>
  <si>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</si>
  <si>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</si>
  <si>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</si>
  <si>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</si>
  <si>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</si>
  <si>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</si>
  <si>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</si>
  <si>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</si>
  <si>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</si>
  <si>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</si>
  <si>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</si>
  <si>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</si>
  <si>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</si>
  <si>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</si>
  <si>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</si>
  <si>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</si>
  <si>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</si>
  <si>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</si>
  <si>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</si>
  <si>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</si>
  <si>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</si>
  <si>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</si>
  <si>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</si>
  <si>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</si>
  <si>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</si>
  <si>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</si>
  <si>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</si>
  <si>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</si>
  <si>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</si>
  <si>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</si>
  <si>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</si>
  <si>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</si>
  <si>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</si>
  <si>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</si>
  <si>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</si>
  <si>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</si>
  <si>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</si>
  <si>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</si>
  <si>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</si>
  <si>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</si>
  <si>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</si>
  <si>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</si>
  <si>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</si>
  <si>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</si>
  <si>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</si>
  <si>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</si>
  <si>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</si>
  <si>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</si>
  <si>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</si>
  <si>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</si>
  <si>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</si>
  <si>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</si>
  <si>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</si>
  <si>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</si>
  <si>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</si>
  <si>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</si>
  <si>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</si>
  <si>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</si>
  <si>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</si>
  <si>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</si>
  <si>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</si>
  <si>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</si>
  <si>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</si>
  <si>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</si>
  <si>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</si>
  <si>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</si>
  <si>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</si>
  <si>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</si>
  <si>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</si>
  <si>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</si>
  <si>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</si>
  <si>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</si>
  <si>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</si>
  <si>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</si>
  <si>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</si>
  <si>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</si>
  <si>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</si>
  <si>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</si>
  <si>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</si>
  <si>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</si>
  <si>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</si>
  <si>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</si>
  <si>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</si>
  <si>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</si>
  <si>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</si>
  <si>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</si>
  <si>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</si>
  <si>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</si>
  <si>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</si>
  <si>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</si>
  <si>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</si>
  <si>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</si>
  <si>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</si>
  <si>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</si>
  <si>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</si>
  <si>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</si>
  <si>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</si>
  <si>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</si>
  <si>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</si>
  <si>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</si>
  <si>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</si>
  <si>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</si>
  <si>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</si>
  <si>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</si>
  <si>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</si>
  <si>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</si>
  <si>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</si>
  <si>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</si>
  <si>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</si>
  <si>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</si>
  <si>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</si>
  <si>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</si>
  <si>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</si>
  <si>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</si>
  <si>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</si>
  <si>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</si>
  <si>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</si>
  <si>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</si>
  <si>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</si>
  <si>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</si>
  <si>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</si>
  <si>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</si>
  <si>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</si>
  <si>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</si>
  <si>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</si>
  <si>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</si>
  <si>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</si>
  <si>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</si>
  <si>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</si>
  <si>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</si>
  <si>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</si>
  <si>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</si>
  <si>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</si>
  <si>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</si>
  <si>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</si>
  <si>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</si>
  <si>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</si>
  <si>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</si>
  <si>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</si>
  <si>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</si>
  <si>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</si>
  <si>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</si>
  <si>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</si>
  <si>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</si>
  <si>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</si>
  <si>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</si>
  <si>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</si>
  <si>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</si>
  <si>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</si>
  <si>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</si>
  <si>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</si>
  <si>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</si>
  <si>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</si>
  <si>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</si>
  <si>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</si>
  <si>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</si>
  <si>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</si>
  <si>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</si>
  <si>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</si>
  <si>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</si>
  <si>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</si>
  <si>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</si>
  <si>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</si>
  <si>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</si>
  <si>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</si>
  <si>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</si>
  <si>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</si>
  <si>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</si>
  <si>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</si>
  <si>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</si>
  <si>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</si>
  <si>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</si>
  <si>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</si>
  <si>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</si>
  <si>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</si>
  <si>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</si>
  <si>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</si>
  <si>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</si>
  <si>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</si>
  <si>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</si>
  <si>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</si>
  <si>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</si>
  <si>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</si>
  <si>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</si>
  <si>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</si>
  <si>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</si>
  <si>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</si>
  <si>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</si>
  <si>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</si>
  <si>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</si>
  <si>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</si>
  <si>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</si>
  <si>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</si>
  <si>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</si>
  <si>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</si>
  <si>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</si>
  <si>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</si>
  <si>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</si>
  <si>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</si>
  <si>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</si>
  <si>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</si>
  <si>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</si>
  <si>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</si>
  <si>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</si>
  <si>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</si>
  <si>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</si>
  <si>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</si>
  <si>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</si>
  <si>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</si>
  <si>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</si>
  <si>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</si>
  <si>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</si>
  <si>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</si>
  <si>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</si>
  <si>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</si>
  <si>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</si>
  <si>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</si>
  <si>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</si>
  <si>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</si>
  <si>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</si>
  <si>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</si>
  <si>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</si>
  <si>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</si>
  <si>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</si>
  <si>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</si>
  <si>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</si>
  <si>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</si>
  <si>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</si>
  <si>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</si>
  <si>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</si>
  <si>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</si>
  <si>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</si>
  <si>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</si>
  <si>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</si>
  <si>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</si>
  <si>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</si>
  <si>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</si>
  <si>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</si>
  <si>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</si>
  <si>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</si>
  <si>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</si>
  <si>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</si>
  <si>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</si>
  <si>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</si>
  <si>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</si>
  <si>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</si>
  <si>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</si>
  <si>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</si>
  <si>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</si>
  <si>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</si>
  <si>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</si>
  <si>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</si>
  <si>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</si>
  <si>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</si>
  <si>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</si>
  <si>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</si>
  <si>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</si>
  <si>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</si>
  <si>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</si>
  <si>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</si>
  <si>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</si>
  <si>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</si>
  <si>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</si>
  <si>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</si>
  <si>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</si>
  <si>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</si>
  <si>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</si>
  <si>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</si>
  <si>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</si>
  <si>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</si>
  <si>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</si>
  <si>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</si>
  <si>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</si>
  <si>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</si>
  <si>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</si>
  <si>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</si>
  <si>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</si>
  <si>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</si>
  <si>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</si>
  <si>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</si>
  <si>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</si>
  <si>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</si>
  <si>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</si>
  <si>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</si>
  <si>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</si>
  <si>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</si>
  <si>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</si>
  <si>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</si>
  <si>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</si>
  <si>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</si>
  <si>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</si>
  <si>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</si>
  <si>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</si>
  <si>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</si>
  <si>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</si>
  <si>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</si>
  <si>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</si>
  <si>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</si>
  <si>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</si>
  <si>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</si>
  <si>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</si>
  <si>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</si>
  <si>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</si>
  <si>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</si>
  <si>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</si>
  <si>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</si>
  <si>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</si>
  <si>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</si>
  <si>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</si>
  <si>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</si>
  <si>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</si>
  <si>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</si>
  <si>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</si>
  <si>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</si>
  <si>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</si>
  <si>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</si>
  <si>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</si>
  <si>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</si>
  <si>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</si>
  <si>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</si>
  <si>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</si>
  <si>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</si>
  <si>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</si>
  <si>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</si>
  <si>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</si>
  <si>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</si>
  <si>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</si>
  <si>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</si>
  <si>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</si>
  <si>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</si>
  <si>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</si>
  <si>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</si>
  <si>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</si>
  <si>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</si>
  <si>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</si>
  <si>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</si>
  <si>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</si>
  <si>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</si>
  <si>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</si>
  <si>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</si>
  <si>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</si>
  <si>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</si>
  <si>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</si>
  <si>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</si>
  <si>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</si>
  <si>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</si>
  <si>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</si>
  <si>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</si>
  <si>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</si>
  <si>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</si>
  <si>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</si>
  <si>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</si>
  <si>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</si>
  <si>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</si>
  <si>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</si>
  <si>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</si>
  <si>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</si>
  <si>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</si>
  <si>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</si>
  <si>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</si>
  <si>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</si>
  <si>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</si>
  <si>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</si>
  <si>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</si>
  <si>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</si>
  <si>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</si>
  <si>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</si>
  <si>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</si>
  <si>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</si>
  <si>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</si>
  <si>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</si>
  <si>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</si>
  <si>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</si>
  <si>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</si>
  <si>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</si>
  <si>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</si>
  <si>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</si>
  <si>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</si>
  <si>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</si>
  <si>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</si>
  <si>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</si>
  <si>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</si>
  <si>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</si>
  <si>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</si>
  <si>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</si>
  <si>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</si>
  <si>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</si>
  <si>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</si>
  <si>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</si>
  <si>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</si>
  <si>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</si>
  <si>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</si>
  <si>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</si>
  <si>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</si>
  <si>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</si>
  <si>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</si>
  <si>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</si>
  <si>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</si>
  <si>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</si>
  <si>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</si>
  <si>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</si>
  <si>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</si>
  <si>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</si>
  <si>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</si>
  <si>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</si>
  <si>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</si>
  <si>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</si>
  <si>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</si>
  <si>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</si>
  <si>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</si>
  <si>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</si>
  <si>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</si>
  <si>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</si>
  <si>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</si>
  <si>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</si>
  <si>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</si>
  <si>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</si>
  <si>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</si>
  <si>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</si>
  <si>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</si>
  <si>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</si>
  <si>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</si>
  <si>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</si>
  <si>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</si>
  <si>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</si>
  <si>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</si>
  <si>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</si>
  <si>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</si>
  <si>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</si>
  <si>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</si>
  <si>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</si>
  <si>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</si>
  <si>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</si>
  <si>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</si>
  <si>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</si>
  <si>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</si>
  <si>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</si>
  <si>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</si>
  <si>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</si>
  <si>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</si>
  <si>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</si>
  <si>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</si>
  <si>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</si>
  <si>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</si>
  <si>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</si>
  <si>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</si>
  <si>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</si>
  <si>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</si>
  <si>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</si>
  <si>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</si>
  <si>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</si>
  <si>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</si>
  <si>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</si>
  <si>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</si>
  <si>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</si>
  <si>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</si>
  <si>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</si>
  <si>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</si>
  <si>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</si>
  <si>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</si>
  <si>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</si>
  <si>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</si>
  <si>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</si>
  <si>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</si>
  <si>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</si>
  <si>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</si>
  <si>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</si>
  <si>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</si>
  <si>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</si>
  <si>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</si>
  <si>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</si>
  <si>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</si>
  <si>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</si>
  <si>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</si>
  <si>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</si>
  <si>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</si>
  <si>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</si>
  <si>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</si>
  <si>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</si>
  <si>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</si>
  <si>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</si>
  <si>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</si>
  <si>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</si>
  <si>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</si>
  <si>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</si>
  <si>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</si>
  <si>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</si>
  <si>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</si>
  <si>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</si>
  <si>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</si>
  <si>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</si>
  <si>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</si>
  <si>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</si>
  <si>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</si>
  <si>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</si>
  <si>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</si>
  <si>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</si>
  <si>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</si>
  <si>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</si>
  <si>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</si>
  <si>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</si>
  <si>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</si>
  <si>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</si>
  <si>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</si>
  <si>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</si>
  <si>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</si>
  <si>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</si>
  <si>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</si>
  <si>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</si>
  <si>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</si>
  <si>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</si>
  <si>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</si>
  <si>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</si>
  <si>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</si>
  <si>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</si>
  <si>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</si>
  <si>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</si>
  <si>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</si>
  <si>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</si>
  <si>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</si>
  <si>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</si>
  <si>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</si>
  <si>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</si>
  <si>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</si>
  <si>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</si>
  <si>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</si>
  <si>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</si>
  <si>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</si>
  <si>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</si>
  <si>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</si>
  <si>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</si>
  <si>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</si>
  <si>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</si>
  <si>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</si>
  <si>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</si>
  <si>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</si>
  <si>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</si>
  <si>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</si>
  <si>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</si>
  <si>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</si>
  <si>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</si>
  <si>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</si>
  <si>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</si>
  <si>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</si>
  <si>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</si>
  <si>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</si>
  <si>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</si>
  <si>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</si>
  <si>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</si>
  <si>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</si>
  <si>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</si>
  <si>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</si>
  <si>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</si>
  <si>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</si>
  <si>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</si>
  <si>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</si>
  <si>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</si>
  <si>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</si>
  <si>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</si>
  <si>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</si>
  <si>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</si>
  <si>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</si>
  <si>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</si>
  <si>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</si>
  <si>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</si>
  <si>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</si>
  <si>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</si>
  <si>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</si>
  <si>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</si>
  <si>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</si>
  <si>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</si>
  <si>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</si>
  <si>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</si>
  <si>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</si>
  <si>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</si>
  <si>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</si>
  <si>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</si>
  <si>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</si>
  <si>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</si>
  <si>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</si>
  <si>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</si>
  <si>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</si>
  <si>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</si>
  <si>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</si>
  <si>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</si>
  <si>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</si>
  <si>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</si>
  <si>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</si>
  <si>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</si>
  <si>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</si>
  <si>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</si>
  <si>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</si>
  <si>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</si>
  <si>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</si>
  <si>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</si>
  <si>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</si>
  <si>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</si>
  <si>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</si>
  <si>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</si>
  <si>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</si>
  <si>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</si>
  <si>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</si>
  <si>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</si>
  <si>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</si>
  <si>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</si>
  <si>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</si>
  <si>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</si>
  <si>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</si>
  <si>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</si>
  <si>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</si>
  <si>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</si>
  <si>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</si>
  <si>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</si>
  <si>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</si>
  <si>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</si>
  <si>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</si>
  <si>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</si>
  <si>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</si>
  <si>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</si>
  <si>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</si>
  <si>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</si>
  <si>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</si>
  <si>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</si>
  <si>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</si>
  <si>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</si>
  <si>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</si>
  <si>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</si>
  <si>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</si>
  <si>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</si>
  <si>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</si>
  <si>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</si>
  <si>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</si>
  <si>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</si>
  <si>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</si>
  <si>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</si>
  <si>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</si>
  <si>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</si>
  <si>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</si>
  <si>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</si>
  <si>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</si>
  <si>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</si>
  <si>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</si>
  <si>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</si>
  <si>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</si>
  <si>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</si>
  <si>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</si>
  <si>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</si>
  <si>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</si>
  <si>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</si>
  <si>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</si>
  <si>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</si>
  <si>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</si>
  <si>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</si>
  <si>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</si>
  <si>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</si>
  <si>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</si>
  <si>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</si>
  <si>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</si>
  <si>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</si>
  <si>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</si>
  <si>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</si>
  <si>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</si>
  <si>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</si>
  <si>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</si>
  <si>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</si>
  <si>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</si>
  <si>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</si>
  <si>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</si>
  <si>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</si>
  <si>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</si>
  <si>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</si>
  <si>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</si>
  <si>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</si>
  <si>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</si>
  <si>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</si>
  <si>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</si>
  <si>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</si>
  <si>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</si>
  <si>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</si>
  <si>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</si>
  <si>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</si>
  <si>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</si>
  <si>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</si>
  <si>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</si>
  <si>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</si>
  <si>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</si>
  <si>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</si>
  <si>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</si>
  <si>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</si>
  <si>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</si>
  <si>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</si>
  <si>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</si>
  <si>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</si>
  <si>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</si>
  <si>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</si>
  <si>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</si>
  <si>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</si>
  <si>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</si>
  <si>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</si>
  <si>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</si>
  <si>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</si>
  <si>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</si>
  <si>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</si>
  <si>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</si>
  <si>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</si>
  <si>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</si>
  <si>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</si>
  <si>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</si>
  <si>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</si>
  <si>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</si>
  <si>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</si>
  <si>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</si>
  <si>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</si>
  <si>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</si>
  <si>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</si>
  <si>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</si>
  <si>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</si>
  <si>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</si>
  <si>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</si>
  <si>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</si>
  <si>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</si>
  <si>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</si>
  <si>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</si>
  <si>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</si>
  <si>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</si>
  <si>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</si>
  <si>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</si>
  <si>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</si>
  <si>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</si>
  <si>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</si>
  <si>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</si>
  <si>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</si>
  <si>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</si>
  <si>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</si>
  <si>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</si>
  <si>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</si>
  <si>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</si>
  <si>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</si>
  <si>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</si>
  <si>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</si>
  <si>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</si>
  <si>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</si>
  <si>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</si>
  <si>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</si>
  <si>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</si>
  <si>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</si>
  <si>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</si>
  <si>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</si>
  <si>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</si>
  <si>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</si>
  <si>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</si>
  <si>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</si>
  <si>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</si>
  <si>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</si>
  <si>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</si>
  <si>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</si>
  <si>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</si>
  <si>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</si>
  <si>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</si>
  <si>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</si>
  <si>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</si>
  <si>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</si>
  <si>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</si>
  <si>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</si>
  <si>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</si>
  <si>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</si>
  <si>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</si>
  <si>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</si>
  <si>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</si>
  <si>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</si>
  <si>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</si>
  <si>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</si>
  <si>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</si>
  <si>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</si>
  <si>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</si>
  <si>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</si>
  <si>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</si>
  <si>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</si>
  <si>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</si>
  <si>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</si>
  <si>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</si>
  <si>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</si>
  <si>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</si>
  <si>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</si>
  <si>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</si>
  <si>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</si>
  <si>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</si>
  <si>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</si>
  <si>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</si>
  <si>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</si>
  <si>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</si>
  <si>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</si>
  <si>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</si>
  <si>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</si>
  <si>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</si>
  <si>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</si>
  <si>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</si>
  <si>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</si>
  <si>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</si>
  <si>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</si>
  <si>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</si>
  <si>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</si>
  <si>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</si>
  <si>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</si>
  <si>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</si>
  <si>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</si>
  <si>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</si>
  <si>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</si>
  <si>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</si>
  <si>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</si>
  <si>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</si>
  <si>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</si>
  <si>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</si>
  <si>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</si>
  <si>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</si>
  <si>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</si>
  <si>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</si>
  <si>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</si>
  <si>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</si>
  <si>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</si>
  <si>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</si>
  <si>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</si>
  <si>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</si>
  <si>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</si>
  <si>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</si>
  <si>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</si>
  <si>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</si>
  <si>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</si>
  <si>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</si>
  <si>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</si>
  <si>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</si>
  <si>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</si>
  <si>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</si>
  <si>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</si>
  <si>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</si>
  <si>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</si>
  <si>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</si>
  <si>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</si>
  <si>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</si>
  <si>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</si>
  <si>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</si>
  <si>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</si>
  <si>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</si>
  <si>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</si>
  <si>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</si>
  <si>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</si>
  <si>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</si>
  <si>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</si>
  <si>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</si>
  <si>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</si>
  <si>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</si>
  <si>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</si>
  <si>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</si>
  <si>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</si>
  <si>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</si>
  <si>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</si>
  <si>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</si>
  <si>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</si>
  <si>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</si>
  <si>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</si>
  <si>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</si>
  <si>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</si>
  <si>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</si>
  <si>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</si>
  <si>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</si>
  <si>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</si>
  <si>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</si>
  <si>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</si>
  <si>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</si>
  <si>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</si>
  <si>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</si>
  <si>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</si>
  <si>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</si>
  <si>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</si>
  <si>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</si>
  <si>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</si>
  <si>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</si>
  <si>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</si>
  <si>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</si>
  <si>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</si>
  <si>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</si>
  <si>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</si>
  <si>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</si>
  <si>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</si>
  <si>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</si>
  <si>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</si>
  <si>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</si>
  <si>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</si>
  <si>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</si>
  <si>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</si>
  <si>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</si>
  <si>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</si>
  <si>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</si>
  <si>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</si>
  <si>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</si>
  <si>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</si>
  <si>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</si>
  <si>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</si>
  <si>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</si>
  <si>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</si>
  <si>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</si>
  <si>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</si>
  <si>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</si>
  <si>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</si>
  <si>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</si>
  <si>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</si>
  <si>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</si>
  <si>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</si>
  <si>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</si>
  <si>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</si>
  <si>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</si>
  <si>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</si>
  <si>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</si>
  <si>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</si>
  <si>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</si>
  <si>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</si>
  <si>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</si>
  <si>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</si>
  <si>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</si>
  <si>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</si>
  <si>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</si>
  <si>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</si>
  <si>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</si>
  <si>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</si>
  <si>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</si>
  <si>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</si>
  <si>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</si>
  <si>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</si>
  <si>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</si>
  <si>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</si>
  <si>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</si>
  <si>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</si>
  <si>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</si>
  <si>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</si>
  <si>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</si>
  <si>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</si>
  <si>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</si>
  <si>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</si>
  <si>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</si>
  <si>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</si>
  <si>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</si>
  <si>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</si>
  <si>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</si>
  <si>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</si>
  <si>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</si>
  <si>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</si>
  <si>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</si>
  <si>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</si>
  <si>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</si>
  <si>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</si>
  <si>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</si>
  <si>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</si>
  <si>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</si>
  <si>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</si>
  <si>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</si>
  <si>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</si>
  <si>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</si>
  <si>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</si>
  <si>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</si>
  <si>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</si>
  <si>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</si>
  <si>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</si>
  <si>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</si>
  <si>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</si>
  <si>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</si>
  <si>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</si>
  <si>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</si>
  <si>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</si>
  <si>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</si>
  <si>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</si>
  <si>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</si>
  <si>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</si>
  <si>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</si>
  <si>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</si>
  <si>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</si>
  <si>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</si>
  <si>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</si>
  <si>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</si>
  <si>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</si>
  <si>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</si>
  <si>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</si>
  <si>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</si>
  <si>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</si>
  <si>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</si>
  <si>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</si>
  <si>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</si>
  <si>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</si>
  <si>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</si>
  <si>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</si>
  <si>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</si>
  <si>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</si>
  <si>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</si>
  <si>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</si>
  <si>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</si>
  <si>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</si>
  <si>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</si>
  <si>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</si>
  <si>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</si>
  <si>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</si>
  <si>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</si>
  <si>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</si>
  <si>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</si>
  <si>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</si>
  <si>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</si>
  <si>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</si>
  <si>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</si>
  <si>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</si>
  <si>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</si>
  <si>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</si>
  <si>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</si>
  <si>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</si>
  <si>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</si>
  <si>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</si>
  <si>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</si>
  <si>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</si>
  <si>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</si>
  <si>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</si>
  <si>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</si>
  <si>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</si>
  <si>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</si>
  <si>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</si>
  <si>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</si>
  <si>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</si>
  <si>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</si>
  <si>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</si>
  <si>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</si>
  <si>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</si>
  <si>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</si>
  <si>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</si>
  <si>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</si>
  <si>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</si>
  <si>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</si>
  <si>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</si>
  <si>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</si>
  <si>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</si>
  <si>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</si>
  <si>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</si>
  <si>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</si>
  <si>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</si>
  <si>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</si>
  <si>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</si>
  <si>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</si>
  <si>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</si>
  <si>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</si>
  <si>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</si>
  <si>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</si>
  <si>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</si>
  <si>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</si>
  <si>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</si>
  <si>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</si>
  <si>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</si>
  <si>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</si>
  <si>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</si>
  <si>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</si>
  <si>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</si>
  <si>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</si>
  <si>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</si>
  <si>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</si>
  <si>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</si>
  <si>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</si>
  <si>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</si>
  <si>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</si>
  <si>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</si>
  <si>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</si>
  <si>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</si>
  <si>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</si>
  <si>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</si>
  <si>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</si>
  <si>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</si>
  <si>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</si>
  <si>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</si>
  <si>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</si>
  <si>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</si>
  <si>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</si>
  <si>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</si>
  <si>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</si>
  <si>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</si>
  <si>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</si>
  <si>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</si>
  <si>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</si>
  <si>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</si>
  <si>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</si>
  <si>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</si>
  <si>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</si>
  <si>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</si>
  <si>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</si>
  <si>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</si>
  <si>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</si>
  <si>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</si>
  <si>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</si>
  <si>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</si>
  <si>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</si>
  <si>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</si>
  <si>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</si>
  <si>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</si>
  <si>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</si>
  <si>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</si>
  <si>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</si>
  <si>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</si>
  <si>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</si>
  <si>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</si>
  <si>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</si>
  <si>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</si>
  <si>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</si>
  <si>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</si>
  <si>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</si>
  <si>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</si>
  <si>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</si>
  <si>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</si>
  <si>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</si>
  <si>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</si>
  <si>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</si>
  <si>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</si>
  <si>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</si>
  <si>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</si>
  <si>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</si>
  <si>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</si>
  <si>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</si>
  <si>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</si>
  <si>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</si>
  <si>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</si>
  <si>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</si>
  <si>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</si>
  <si>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</si>
  <si>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</si>
  <si>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</si>
  <si>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</si>
  <si>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</si>
  <si>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</si>
  <si>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</si>
  <si>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</si>
  <si>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</si>
  <si>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</si>
  <si>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</si>
  <si>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</si>
  <si>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</si>
  <si>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</si>
  <si>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</si>
  <si>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</si>
  <si>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</si>
  <si>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</si>
  <si>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</si>
  <si>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</si>
  <si>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</si>
  <si>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</si>
  <si>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</si>
  <si>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</si>
  <si>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</si>
  <si>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</si>
  <si>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</si>
  <si>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</si>
  <si>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</si>
  <si>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</si>
  <si>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</si>
  <si>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</si>
  <si>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</si>
  <si>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</si>
  <si>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</si>
  <si>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</si>
  <si>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</si>
  <si>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</si>
  <si>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</si>
  <si>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</si>
  <si>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</si>
  <si>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</si>
  <si>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</si>
  <si>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</si>
  <si>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</si>
  <si>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</si>
  <si>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</si>
  <si>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</si>
  <si>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</si>
  <si>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</si>
  <si>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</si>
  <si>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</si>
  <si>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</si>
  <si>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</si>
  <si>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</si>
  <si>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</si>
  <si>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</si>
  <si>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</si>
  <si>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</si>
  <si>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</si>
  <si>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</si>
  <si>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</si>
  <si>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</si>
  <si>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</si>
  <si>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</si>
  <si>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</si>
  <si>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</si>
  <si>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</si>
  <si>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</si>
  <si>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</si>
  <si>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</si>
  <si>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</si>
  <si>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</si>
  <si>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</si>
  <si>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</si>
  <si>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</si>
  <si>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</si>
  <si>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</si>
  <si>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</si>
  <si>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</si>
  <si>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</si>
  <si>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</si>
  <si>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</si>
  <si>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</si>
  <si>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</si>
  <si>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</si>
  <si>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</si>
  <si>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</si>
  <si>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</si>
  <si>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</si>
  <si>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</si>
  <si>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</si>
  <si>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</si>
  <si>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</si>
  <si>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</si>
  <si>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</si>
  <si>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</si>
  <si>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</si>
  <si>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</si>
  <si>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</si>
  <si>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</si>
  <si>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</si>
  <si>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</si>
  <si>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</si>
  <si>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</si>
  <si>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</si>
  <si>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</si>
  <si>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</si>
  <si>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</si>
  <si>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</si>
  <si>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</si>
  <si>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</si>
  <si>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</si>
  <si>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</si>
  <si>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</si>
  <si>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</si>
  <si>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</si>
  <si>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</si>
  <si>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</si>
  <si>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</si>
  <si>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</si>
  <si>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</si>
  <si>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</si>
  <si>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</si>
  <si>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</si>
  <si>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</si>
  <si>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</si>
  <si>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</si>
  <si>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</si>
  <si>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</si>
  <si>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</si>
  <si>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</si>
  <si>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</si>
  <si>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</si>
  <si>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</si>
  <si>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</si>
  <si>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</si>
  <si>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</si>
  <si>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</si>
  <si>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</si>
  <si>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</si>
  <si>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</si>
  <si>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</si>
  <si>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</si>
  <si>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</si>
  <si>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</si>
  <si>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</si>
  <si>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</si>
  <si>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</si>
  <si>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</si>
  <si>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</si>
  <si>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</si>
  <si>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</si>
  <si>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</si>
  <si>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</si>
  <si>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</si>
  <si>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</si>
  <si>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</si>
  <si>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</si>
  <si>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</si>
  <si>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</si>
  <si>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</si>
  <si>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</si>
  <si>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</si>
  <si>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</si>
  <si>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</si>
  <si>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</si>
  <si>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</si>
  <si>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</si>
  <si>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</si>
  <si>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</si>
  <si>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</si>
  <si>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</si>
  <si>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</si>
  <si>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</si>
  <si>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</si>
  <si>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</si>
  <si>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</si>
  <si>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</si>
  <si>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</si>
  <si>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</si>
  <si>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</si>
  <si>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</si>
  <si>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</si>
  <si>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</si>
  <si>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</si>
  <si>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</si>
  <si>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</si>
  <si>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</si>
  <si>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</si>
  <si>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</si>
  <si>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</si>
  <si>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</si>
  <si>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</si>
  <si>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</si>
  <si>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</si>
  <si>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</si>
  <si>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</si>
  <si>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</si>
  <si>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</si>
  <si>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</si>
  <si>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</si>
  <si>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</si>
  <si>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</si>
  <si>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</si>
  <si>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</si>
  <si>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</si>
  <si>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</si>
  <si>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</si>
  <si>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</si>
  <si>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</si>
  <si>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</si>
  <si>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</si>
  <si>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</si>
  <si>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</si>
  <si>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</si>
  <si>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</si>
  <si>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</si>
  <si>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</si>
  <si>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</si>
  <si>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</si>
  <si>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</si>
  <si>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</si>
  <si>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</si>
  <si>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</si>
  <si>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</si>
  <si>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</si>
  <si>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</si>
  <si>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</si>
  <si>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</si>
  <si>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</si>
  <si>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</si>
  <si>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</si>
  <si>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</si>
  <si>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</si>
  <si>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</si>
  <si>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</si>
  <si>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</si>
  <si>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</si>
  <si>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</si>
  <si>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</si>
  <si>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</si>
  <si>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</si>
  <si>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</si>
  <si>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</si>
  <si>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</si>
  <si>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</si>
  <si>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</si>
  <si>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</si>
  <si>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</si>
  <si>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</si>
  <si>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</si>
  <si>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</si>
  <si>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</si>
  <si>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</si>
  <si>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</si>
  <si>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</si>
  <si>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</si>
  <si>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</si>
  <si>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</si>
  <si>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</si>
  <si>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</si>
  <si>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</si>
  <si>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</si>
  <si>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</si>
  <si>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</si>
  <si>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</si>
  <si>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</si>
  <si>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</si>
  <si>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</si>
  <si>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</si>
  <si>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</si>
  <si>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</si>
  <si>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</si>
  <si>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</si>
  <si>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</si>
  <si>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</si>
  <si>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</si>
  <si>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</si>
  <si>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</si>
  <si>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</si>
  <si>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</si>
  <si>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</si>
  <si>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</si>
  <si>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</si>
  <si>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</si>
  <si>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</si>
  <si>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</si>
  <si>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</si>
  <si>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</si>
  <si>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</si>
  <si>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</si>
  <si>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</si>
  <si>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</si>
  <si>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</si>
  <si>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</si>
  <si>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</si>
  <si>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</si>
  <si>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</si>
  <si>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</si>
  <si>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</si>
  <si>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</si>
  <si>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</si>
  <si>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</si>
  <si>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</si>
  <si>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</si>
  <si>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</si>
  <si>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</si>
  <si>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</si>
  <si>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</si>
  <si>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</si>
  <si>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</si>
  <si>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</si>
  <si>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</si>
  <si>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</si>
  <si>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</si>
  <si>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</si>
  <si>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</si>
  <si>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</si>
  <si>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</si>
  <si>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</si>
  <si>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</si>
  <si>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</si>
  <si>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</si>
  <si>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</si>
  <si>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</si>
  <si>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</si>
  <si>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</si>
  <si>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</si>
  <si>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</si>
  <si>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</si>
  <si>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</si>
  <si>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</si>
  <si>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</si>
  <si>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</si>
  <si>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</si>
  <si>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</si>
  <si>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</si>
  <si>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</si>
  <si>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</si>
  <si>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</si>
  <si>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</si>
  <si>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</si>
  <si>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</si>
  <si>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</si>
  <si>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</si>
  <si>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</si>
  <si>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</si>
  <si>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</si>
  <si>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</si>
  <si>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</si>
  <si>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</si>
  <si>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</si>
  <si>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</si>
  <si>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</si>
  <si>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</si>
  <si>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</si>
  <si>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</si>
  <si>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</si>
  <si>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</si>
  <si>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</si>
  <si>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</si>
  <si>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</si>
  <si>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</si>
  <si>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</si>
  <si>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</si>
  <si>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</si>
  <si>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</si>
  <si>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</si>
  <si>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</si>
  <si>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</si>
  <si>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</si>
  <si>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</si>
  <si>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</si>
  <si>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</si>
  <si>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</si>
  <si>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</si>
  <si>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</si>
  <si>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</si>
  <si>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</si>
  <si>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</si>
  <si>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</si>
  <si>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</si>
  <si>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</si>
  <si>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</si>
  <si>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</si>
  <si>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</si>
  <si>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</si>
  <si>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</si>
  <si>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</si>
  <si>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</si>
  <si>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</si>
  <si>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</si>
  <si>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</si>
  <si>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</si>
  <si>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</si>
  <si>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</si>
  <si>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</si>
  <si>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</si>
  <si>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</si>
  <si>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</si>
  <si>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</si>
  <si>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</si>
  <si>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</si>
  <si>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</si>
  <si>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</si>
  <si>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</si>
  <si>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</si>
  <si>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</si>
  <si>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</si>
  <si>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</si>
  <si>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</si>
  <si>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</si>
  <si>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</si>
  <si>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</si>
  <si>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</si>
  <si>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</si>
  <si>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</si>
  <si>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</si>
  <si>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</si>
  <si>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</si>
  <si>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</si>
  <si>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</si>
  <si>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</si>
  <si>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</si>
  <si>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</si>
  <si>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</si>
  <si>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</si>
  <si>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</si>
  <si>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</si>
  <si>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</si>
  <si>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</si>
  <si>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</si>
  <si>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</si>
  <si>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</si>
  <si>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</si>
  <si>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</si>
  <si>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</si>
  <si>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</si>
  <si>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</si>
  <si>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</si>
  <si>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</si>
  <si>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</si>
  <si>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</si>
  <si>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</si>
  <si>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</si>
  <si>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</si>
  <si>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</si>
  <si>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</si>
  <si>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</si>
  <si>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</si>
  <si>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</si>
  <si>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</si>
  <si>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</si>
  <si>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</si>
  <si>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</si>
  <si>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</si>
  <si>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</si>
  <si>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</si>
  <si>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</si>
  <si>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</si>
  <si>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</si>
  <si>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</si>
  <si>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</si>
  <si>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</si>
  <si>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</si>
  <si>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</si>
  <si>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</si>
  <si>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</si>
  <si>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</si>
  <si>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</si>
  <si>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</si>
  <si>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</si>
  <si>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</si>
  <si>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</si>
  <si>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</si>
  <si>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</si>
  <si>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</si>
  <si>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</si>
  <si>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</si>
  <si>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</si>
  <si>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</si>
  <si>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</si>
  <si>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</si>
  <si>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</si>
  <si>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</si>
  <si>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</si>
  <si>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</si>
  <si>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</si>
  <si>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</si>
  <si>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</si>
  <si>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</si>
  <si>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</si>
  <si>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</si>
  <si>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</si>
  <si>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</si>
  <si>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</si>
  <si>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</si>
  <si>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</si>
  <si>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</si>
  <si>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</si>
  <si>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</si>
  <si>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</si>
  <si>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</si>
  <si>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</si>
  <si>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</si>
  <si>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</si>
  <si>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</si>
  <si>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</si>
  <si>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</si>
  <si>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</si>
  <si>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</si>
  <si>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</si>
  <si>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</si>
  <si>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</si>
  <si>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</si>
  <si>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</si>
  <si>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</si>
  <si>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</si>
  <si>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</si>
  <si>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</si>
  <si>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</si>
  <si>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</si>
  <si>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</si>
  <si>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</si>
  <si>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</si>
  <si>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</si>
  <si>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</si>
  <si>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</si>
  <si>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</si>
  <si>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</si>
  <si>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</si>
  <si>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</si>
  <si>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</si>
  <si>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</si>
  <si>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</si>
  <si>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</si>
  <si>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</si>
  <si>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</si>
  <si>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</si>
  <si>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</si>
  <si>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</si>
  <si>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</si>
  <si>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</si>
  <si>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</si>
  <si>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</si>
  <si>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</si>
  <si>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</si>
  <si>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</si>
  <si>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</si>
  <si>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</si>
  <si>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</si>
  <si>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</si>
  <si>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</si>
  <si>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</si>
  <si>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</si>
  <si>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</si>
  <si>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</si>
  <si>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</si>
  <si>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</si>
  <si>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</si>
  <si>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</si>
  <si>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</si>
  <si>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</si>
  <si>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</si>
  <si>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</si>
  <si>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</si>
  <si>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</si>
  <si>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</si>
  <si>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</si>
  <si>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</si>
  <si>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</si>
  <si>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</si>
  <si>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</si>
  <si>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</si>
  <si>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</si>
  <si>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</si>
  <si>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</si>
  <si>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</si>
  <si>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</si>
  <si>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</si>
  <si>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</si>
  <si>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</si>
  <si>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</si>
  <si>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</si>
  <si>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</si>
  <si>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</si>
  <si>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</si>
  <si>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</si>
  <si>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</si>
  <si>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</si>
  <si>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</si>
  <si>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</si>
  <si>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</si>
  <si>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</si>
  <si>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</si>
  <si>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</si>
  <si>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</si>
  <si>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</si>
  <si>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</si>
  <si>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</si>
  <si>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</si>
  <si>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</si>
  <si>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</si>
  <si>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</si>
  <si>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</si>
  <si>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</si>
  <si>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</si>
  <si>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</si>
  <si>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</si>
  <si>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</si>
  <si>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</si>
  <si>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</si>
  <si>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</si>
  <si>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</si>
  <si>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</si>
  <si>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</si>
  <si>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</si>
  <si>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</si>
  <si>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</si>
  <si>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</si>
  <si>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</si>
  <si>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</si>
  <si>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</si>
  <si>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</si>
  <si>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</si>
  <si>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</si>
  <si>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</si>
  <si>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</si>
  <si>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</si>
  <si>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</si>
  <si>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</si>
  <si>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</si>
  <si>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</si>
  <si>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</si>
  <si>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</si>
  <si>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</si>
  <si>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</si>
  <si>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</si>
  <si>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</si>
  <si>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</si>
  <si>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</si>
  <si>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</si>
  <si>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</si>
  <si>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</si>
  <si>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</si>
  <si>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</si>
  <si>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</si>
  <si>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</si>
  <si>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</si>
  <si>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</si>
  <si>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</si>
  <si>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</si>
  <si>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</si>
  <si>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</si>
  <si>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</si>
  <si>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</si>
  <si>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</si>
  <si>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</si>
  <si>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</si>
  <si>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</si>
  <si>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</si>
  <si>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</si>
  <si>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</si>
  <si>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</si>
  <si>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</si>
  <si>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</si>
  <si>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</si>
  <si>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</si>
  <si>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</si>
  <si>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</si>
  <si>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</si>
  <si>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</si>
  <si>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</si>
  <si>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</si>
  <si>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</si>
  <si>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</si>
  <si>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</si>
  <si>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</si>
  <si>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</si>
  <si>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</si>
  <si>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</si>
  <si>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</si>
  <si>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</si>
  <si>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</si>
  <si>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</si>
  <si>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</si>
  <si>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</si>
  <si>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</si>
  <si>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</si>
  <si>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</si>
  <si>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</si>
  <si>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</si>
  <si>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</si>
  <si>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</si>
  <si>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</si>
  <si>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</si>
  <si>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</si>
  <si>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</si>
  <si>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</si>
  <si>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</si>
  <si>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</si>
  <si>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</si>
  <si>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</si>
  <si>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</si>
  <si>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</si>
  <si>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</si>
  <si>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</si>
  <si>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</si>
  <si>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</si>
  <si>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</si>
  <si>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</si>
  <si>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</si>
  <si>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</si>
  <si>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</si>
  <si>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</si>
  <si>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</si>
  <si>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</si>
  <si>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</si>
  <si>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</si>
  <si>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</si>
  <si>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</si>
  <si>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</si>
  <si>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</si>
  <si>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</si>
  <si>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</si>
  <si>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</si>
  <si>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</si>
  <si>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</si>
  <si>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</si>
  <si>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</si>
  <si>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</si>
  <si>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</si>
  <si>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</si>
  <si>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</si>
  <si>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</si>
  <si>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</si>
  <si>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</si>
  <si>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</si>
  <si>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</si>
  <si>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</si>
  <si>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</si>
  <si>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</si>
  <si>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</si>
  <si>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</si>
  <si>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</si>
  <si>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</si>
  <si>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</si>
  <si>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</si>
  <si>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</si>
  <si>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</si>
  <si>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</si>
  <si>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</si>
  <si>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</si>
  <si>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</si>
  <si>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</si>
  <si>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</si>
  <si>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</si>
  <si>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</si>
  <si>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</si>
  <si>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</si>
  <si>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</si>
  <si>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</si>
  <si>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</si>
  <si>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</si>
  <si>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</si>
  <si>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</si>
  <si>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</si>
  <si>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</si>
  <si>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</si>
  <si>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</si>
  <si>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</si>
  <si>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</si>
  <si>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</si>
  <si>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</si>
  <si>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</si>
  <si>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</si>
  <si>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</si>
  <si>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</si>
  <si>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</si>
  <si>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</si>
  <si>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</si>
  <si>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</si>
  <si>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</si>
  <si>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</si>
  <si>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</si>
  <si>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</si>
  <si>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</si>
  <si>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</si>
  <si>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</si>
  <si>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</si>
  <si>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</si>
  <si>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</si>
  <si>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</si>
  <si>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</si>
  <si>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</si>
  <si>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</si>
  <si>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</si>
  <si>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</si>
  <si>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</si>
  <si>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</si>
  <si>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</si>
  <si>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</si>
  <si>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</si>
  <si>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</si>
  <si>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</si>
  <si>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</si>
  <si>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</si>
  <si>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</si>
  <si>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</si>
  <si>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</si>
  <si>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</si>
  <si>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</si>
  <si>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</si>
  <si>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</si>
  <si>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</si>
  <si>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</si>
  <si>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</si>
  <si>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</si>
  <si>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</si>
  <si>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</si>
  <si>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</si>
  <si>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</si>
  <si>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</si>
  <si>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</si>
  <si>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</si>
  <si>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</si>
  <si>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</si>
  <si>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</si>
  <si>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</si>
  <si>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</si>
  <si>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</si>
  <si>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</si>
  <si>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</si>
  <si>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</si>
  <si>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</si>
  <si>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</si>
  <si>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</si>
  <si>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</si>
  <si>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</si>
  <si>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</si>
  <si>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</si>
  <si>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</si>
  <si>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</si>
  <si>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</si>
  <si>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</si>
  <si>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</si>
  <si>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</si>
  <si>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</si>
  <si>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</si>
  <si>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</si>
  <si>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</si>
  <si>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</si>
  <si>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</si>
  <si>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</si>
  <si>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</si>
  <si>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</si>
  <si>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</si>
  <si>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</si>
  <si>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</si>
  <si>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</si>
  <si>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</si>
  <si>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</si>
  <si>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</si>
  <si>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</si>
  <si>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</si>
  <si>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</si>
  <si>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</si>
  <si>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</si>
  <si>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</si>
  <si>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</si>
  <si>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</si>
  <si>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</si>
  <si>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</si>
  <si>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</si>
  <si>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</si>
  <si>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</si>
  <si>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</si>
  <si>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</si>
  <si>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</si>
  <si>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</si>
  <si>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</si>
  <si>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</si>
  <si>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</si>
  <si>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</si>
  <si>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</si>
  <si>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</si>
  <si>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</si>
  <si>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</si>
  <si>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</si>
  <si>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</si>
  <si>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</si>
  <si>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</si>
  <si>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</si>
  <si>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</si>
  <si>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</si>
  <si>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</si>
  <si>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</si>
  <si>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</si>
  <si>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</si>
  <si>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</si>
  <si>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</si>
  <si>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</si>
  <si>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</si>
  <si>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</si>
  <si>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</si>
  <si>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</si>
  <si>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</si>
  <si>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</si>
  <si>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</si>
  <si>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</si>
  <si>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</si>
  <si>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</si>
  <si>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</si>
  <si>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</si>
  <si>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</si>
  <si>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</si>
  <si>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</si>
  <si>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</si>
  <si>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</si>
  <si>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</si>
  <si>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</si>
  <si>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</si>
  <si>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</si>
  <si>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</si>
  <si>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</si>
  <si>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</si>
  <si>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</si>
  <si>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</si>
  <si>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</si>
  <si>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</si>
  <si>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</si>
  <si>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</si>
  <si>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</si>
  <si>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</si>
  <si>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</si>
  <si>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</si>
  <si>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</si>
  <si>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</si>
  <si>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</si>
  <si>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</si>
  <si>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</si>
  <si>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</si>
  <si>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</si>
  <si>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</si>
  <si>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</si>
  <si>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</si>
  <si>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</si>
  <si>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</si>
  <si>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</si>
  <si>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</si>
  <si>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</si>
  <si>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</si>
  <si>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</si>
  <si>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</si>
  <si>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</si>
  <si>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</si>
  <si>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</si>
  <si>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</si>
  <si>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</si>
  <si>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</si>
  <si>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</si>
  <si>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</si>
  <si>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</si>
  <si>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</si>
  <si>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</si>
  <si>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</si>
  <si>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</si>
  <si>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</si>
  <si>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</si>
  <si>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</si>
  <si>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</si>
  <si>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</si>
  <si>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</si>
  <si>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</si>
  <si>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</si>
  <si>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</si>
  <si>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</si>
  <si>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</si>
  <si>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</si>
  <si>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</si>
  <si>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</si>
  <si>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</si>
  <si>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</si>
  <si>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</si>
  <si>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</si>
  <si>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</si>
  <si>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</si>
  <si>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</si>
  <si>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</si>
  <si>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</si>
  <si>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</si>
  <si>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</si>
  <si>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</si>
  <si>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</si>
  <si>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</si>
  <si>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</si>
  <si>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</si>
  <si>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</si>
  <si>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</si>
  <si>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</si>
  <si>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</si>
  <si>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</si>
  <si>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</si>
  <si>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</si>
  <si>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</si>
  <si>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</si>
  <si>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</si>
  <si>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</si>
  <si>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</si>
  <si>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</si>
  <si>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</si>
  <si>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</si>
  <si>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</si>
  <si>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</si>
  <si>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</si>
  <si>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</si>
  <si>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</si>
  <si>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</si>
  <si>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</si>
  <si>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</si>
  <si>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</si>
  <si>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</si>
  <si>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</si>
  <si>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</si>
  <si>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</si>
  <si>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</si>
  <si>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</si>
  <si>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</si>
  <si>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</si>
  <si>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</si>
  <si>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</si>
  <si>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</si>
  <si>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</si>
  <si>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</si>
  <si>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</si>
  <si>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</si>
  <si>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</si>
  <si>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</si>
  <si>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</si>
  <si>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</si>
  <si>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</si>
  <si>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</si>
  <si>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</si>
  <si>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</si>
  <si>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</si>
  <si>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</si>
  <si>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</si>
  <si>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</si>
  <si>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</si>
  <si>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</si>
  <si>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</si>
  <si>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</si>
  <si>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</si>
  <si>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</si>
  <si>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</si>
  <si>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</si>
  <si>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</si>
  <si>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</si>
  <si>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</si>
  <si>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</si>
  <si>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</si>
  <si>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</si>
  <si>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</si>
  <si>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</si>
  <si>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</si>
  <si>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</si>
  <si>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</si>
  <si>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</si>
  <si>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</si>
  <si>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</si>
  <si>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</si>
  <si>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</si>
  <si>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</si>
  <si>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</si>
  <si>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</si>
  <si>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</si>
  <si>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</si>
  <si>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</si>
  <si>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</si>
  <si>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</si>
  <si>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</si>
  <si>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</si>
  <si>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</si>
  <si>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</si>
  <si>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</si>
  <si>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</si>
  <si>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</si>
  <si>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</si>
  <si>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</si>
  <si>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</si>
  <si>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</si>
  <si>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</si>
  <si>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</si>
  <si>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</si>
  <si>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</si>
  <si>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</si>
  <si>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</si>
  <si>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</si>
  <si>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</si>
  <si>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</si>
  <si>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</si>
  <si>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</si>
  <si>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</si>
  <si>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</si>
  <si>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</si>
  <si>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</si>
  <si>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</si>
  <si>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</si>
  <si>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</si>
  <si>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</si>
  <si>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</si>
  <si>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</si>
  <si>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</si>
  <si>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</si>
  <si>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</si>
  <si>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</si>
  <si>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</si>
  <si>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</si>
  <si>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</si>
  <si>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</si>
  <si>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</si>
  <si>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</si>
  <si>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</si>
  <si>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</si>
  <si>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</si>
  <si>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</si>
  <si>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</si>
  <si>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</si>
  <si>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</si>
  <si>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</si>
  <si>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</si>
  <si>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</si>
  <si>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</si>
  <si>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</si>
  <si>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</si>
  <si>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</si>
  <si>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</si>
  <si>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</si>
  <si>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</si>
  <si>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</si>
  <si>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</si>
  <si>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</si>
  <si>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</si>
  <si>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</si>
  <si>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</si>
  <si>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</si>
  <si>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</si>
  <si>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</si>
  <si>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</si>
  <si>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</si>
  <si>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</si>
  <si>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</si>
  <si>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</si>
  <si>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</si>
  <si>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</si>
  <si>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</si>
  <si>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</si>
  <si>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</si>
  <si>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</si>
  <si>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</si>
  <si>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</si>
  <si>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</si>
  <si>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</si>
  <si>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</si>
  <si>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</si>
  <si>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</si>
  <si>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</si>
  <si>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</si>
  <si>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</si>
  <si>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</si>
  <si>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</si>
  <si>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</si>
  <si>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</si>
  <si>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</si>
  <si>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</si>
  <si>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</si>
  <si>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</si>
  <si>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</si>
  <si>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</si>
  <si>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</si>
  <si>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</si>
  <si>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</si>
  <si>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</si>
  <si>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</si>
  <si>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</si>
  <si>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</si>
  <si>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</si>
  <si>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</si>
  <si>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</si>
  <si>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</si>
  <si>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</si>
  <si>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</si>
  <si>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</si>
  <si>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</si>
  <si>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</si>
  <si>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</si>
  <si>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</si>
  <si>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</si>
  <si>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</si>
  <si>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</si>
  <si>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</si>
  <si>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</si>
  <si>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</si>
  <si>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</si>
  <si>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</si>
  <si>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</si>
  <si>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</si>
  <si>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</si>
  <si>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</si>
  <si>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</si>
  <si>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</si>
  <si>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</si>
  <si>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</si>
  <si>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</si>
  <si>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</si>
  <si>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</si>
  <si>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</si>
  <si>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</si>
  <si>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</si>
  <si>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</si>
  <si>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</si>
  <si>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</si>
  <si>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</si>
  <si>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</si>
  <si>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</si>
  <si>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</si>
  <si>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</si>
  <si>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</si>
  <si>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</si>
  <si>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</si>
  <si>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</si>
  <si>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</si>
  <si>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</si>
  <si>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</si>
  <si>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</si>
  <si>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</si>
  <si>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</si>
  <si>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</si>
  <si>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</si>
  <si>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</si>
  <si>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</si>
  <si>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</si>
  <si>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</si>
  <si>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</si>
  <si>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</si>
  <si>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</si>
  <si>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</si>
  <si>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</si>
  <si>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</si>
  <si>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</si>
  <si>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</si>
  <si>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</si>
  <si>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</si>
  <si>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</si>
  <si>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</si>
  <si>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</si>
  <si>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</si>
  <si>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</si>
  <si>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</si>
  <si>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</si>
  <si>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</si>
  <si>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</si>
  <si>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</si>
  <si>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</si>
  <si>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</si>
  <si>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</si>
  <si>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</si>
  <si>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</si>
  <si>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</si>
  <si>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</si>
  <si>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</si>
  <si>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</si>
  <si>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</si>
  <si>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</si>
  <si>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</si>
  <si>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</si>
  <si>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</si>
  <si>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</si>
  <si>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</si>
  <si>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</si>
  <si>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</si>
  <si>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</si>
  <si>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</si>
  <si>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</si>
  <si>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</si>
  <si>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</si>
  <si>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</si>
  <si>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</si>
  <si>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</si>
  <si>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</si>
  <si>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</si>
  <si>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</si>
  <si>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</si>
  <si>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</si>
  <si>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</si>
  <si>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</si>
  <si>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</si>
  <si>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</si>
  <si>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</si>
  <si>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</si>
  <si>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</si>
  <si>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</si>
  <si>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</si>
  <si>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</si>
  <si>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</si>
  <si>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</si>
  <si>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</si>
  <si>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</si>
  <si>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</si>
  <si>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</si>
  <si>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</si>
  <si>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</si>
  <si>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</si>
  <si>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</si>
  <si>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</si>
  <si>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</si>
  <si>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</si>
  <si>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</si>
  <si>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</si>
  <si>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</si>
  <si>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</si>
  <si>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</si>
  <si>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</si>
  <si>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</si>
  <si>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</si>
  <si>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</si>
  <si>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</si>
  <si>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</si>
  <si>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</si>
  <si>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</si>
  <si>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</si>
  <si>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</si>
  <si>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</si>
  <si>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</si>
  <si>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</si>
  <si>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</si>
  <si>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</si>
  <si>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</si>
  <si>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</si>
  <si>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</si>
  <si>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</si>
  <si>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</si>
  <si>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</si>
  <si>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</si>
  <si>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</si>
  <si>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</si>
  <si>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</si>
  <si>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</si>
  <si>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</si>
  <si>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</si>
  <si>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</si>
  <si>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</si>
  <si>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</si>
  <si>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</si>
  <si>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</si>
  <si>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</si>
  <si>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</si>
  <si>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</si>
  <si>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</si>
  <si>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</si>
  <si>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</si>
  <si>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</si>
  <si>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</si>
  <si>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</si>
  <si>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</si>
  <si>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</si>
  <si>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</si>
  <si>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</si>
  <si>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</si>
  <si>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</si>
  <si>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</si>
  <si>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</si>
  <si>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</si>
  <si>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</si>
  <si>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</si>
  <si>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</si>
  <si>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</si>
  <si>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</si>
  <si>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</si>
  <si>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</si>
  <si>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</si>
  <si>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</si>
  <si>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</si>
  <si>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</si>
  <si>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</si>
  <si>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</si>
  <si>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</si>
  <si>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</si>
  <si>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</si>
  <si>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</si>
  <si>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</si>
  <si>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</si>
  <si>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</si>
  <si>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</si>
  <si>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</si>
  <si>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</si>
  <si>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</si>
  <si>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</si>
  <si>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</si>
  <si>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</si>
  <si>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</si>
  <si>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</si>
  <si>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</si>
  <si>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</si>
  <si>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</si>
  <si>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</si>
  <si>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</si>
  <si>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</si>
  <si>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</si>
  <si>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</si>
  <si>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</si>
  <si>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</si>
  <si>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</si>
  <si>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</si>
  <si>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</si>
  <si>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</si>
  <si>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</si>
  <si>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</si>
  <si>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</si>
  <si>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</si>
  <si>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</si>
  <si>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</si>
  <si>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</si>
  <si>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</si>
  <si>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</si>
  <si>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</si>
  <si>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</si>
  <si>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</si>
  <si>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</si>
  <si>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</si>
  <si>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</si>
  <si>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</si>
  <si>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</si>
  <si>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</si>
  <si>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</si>
  <si>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</si>
  <si>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</si>
  <si>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</si>
  <si>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</si>
  <si>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</si>
  <si>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</si>
  <si>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</si>
  <si>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</si>
  <si>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</si>
  <si>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</si>
  <si>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</si>
  <si>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</si>
  <si>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</si>
  <si>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</si>
  <si>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</si>
  <si>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</si>
  <si>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</si>
  <si>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</si>
  <si>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</si>
  <si>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</si>
  <si>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</si>
  <si>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</si>
  <si>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</si>
  <si>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</si>
  <si>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</si>
  <si>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</si>
  <si>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</si>
  <si>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</si>
  <si>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</si>
  <si>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</si>
  <si>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</si>
  <si>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</si>
  <si>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</si>
  <si>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</si>
  <si>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</si>
  <si>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</si>
  <si>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</si>
  <si>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</si>
  <si>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</si>
  <si>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</si>
  <si>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</si>
  <si>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</si>
  <si>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</si>
  <si>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</si>
  <si>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</si>
  <si>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</si>
  <si>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</si>
  <si>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</si>
  <si>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</si>
  <si>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</si>
  <si>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</si>
  <si>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</si>
  <si>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</si>
  <si>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</si>
  <si>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</si>
  <si>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</si>
  <si>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</si>
  <si>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</si>
  <si>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</si>
  <si>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</si>
  <si>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</si>
  <si>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</si>
  <si>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</si>
  <si>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</si>
  <si>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</si>
  <si>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</si>
  <si>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</si>
  <si>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</si>
  <si>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</si>
  <si>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</si>
  <si>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</si>
  <si>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</si>
  <si>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</si>
  <si>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</si>
  <si>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</si>
  <si>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</si>
  <si>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</si>
  <si>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</si>
  <si>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</si>
  <si>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</si>
  <si>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</si>
  <si>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</si>
  <si>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</si>
  <si>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</si>
  <si>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</si>
  <si>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</si>
  <si>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</si>
  <si>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</si>
  <si>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</si>
  <si>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</si>
  <si>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</si>
  <si>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</si>
  <si>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</si>
  <si>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</si>
  <si>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</si>
  <si>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</si>
  <si>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</si>
  <si>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</si>
  <si>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</si>
  <si>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</si>
  <si>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</si>
  <si>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</si>
  <si>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</si>
  <si>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</si>
  <si>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</si>
  <si>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</si>
  <si>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</si>
  <si>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</si>
  <si>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</si>
  <si>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</si>
  <si>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</si>
  <si>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</si>
  <si>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</si>
  <si>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</si>
  <si>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</si>
  <si>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</si>
  <si>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</si>
  <si>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</si>
  <si>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</si>
  <si>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</si>
  <si>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</si>
  <si>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</si>
  <si>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</si>
  <si>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</si>
  <si>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</si>
  <si>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</si>
  <si>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</si>
  <si>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</si>
  <si>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</si>
  <si>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</si>
  <si>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</si>
  <si>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</si>
  <si>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</si>
  <si>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</si>
  <si>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</si>
  <si>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</si>
  <si>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</si>
  <si>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</si>
  <si>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</si>
  <si>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</si>
  <si>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</si>
  <si>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</si>
  <si>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</si>
  <si>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</si>
  <si>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</si>
  <si>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</si>
  <si>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</si>
  <si>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</si>
  <si>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</si>
  <si>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</si>
  <si>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</si>
  <si>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</si>
  <si>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</si>
  <si>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</si>
  <si>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</si>
  <si>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</si>
  <si>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</si>
  <si>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</si>
  <si>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</si>
  <si>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</si>
  <si>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</si>
  <si>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</si>
  <si>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</si>
  <si>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</si>
  <si>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</si>
  <si>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</si>
  <si>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</si>
  <si>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</si>
  <si>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</si>
  <si>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</si>
  <si>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</si>
  <si>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</si>
  <si>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</si>
  <si>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</si>
  <si>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</si>
  <si>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</si>
  <si>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</si>
  <si>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</si>
  <si>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</si>
  <si>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</si>
  <si>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</si>
  <si>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</si>
  <si>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</si>
  <si>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</si>
  <si>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</si>
  <si>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</si>
  <si>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</si>
  <si>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</si>
  <si>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</si>
  <si>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</si>
  <si>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</si>
  <si>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</si>
  <si>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</si>
  <si>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</si>
  <si>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</si>
  <si>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</si>
  <si>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</si>
  <si>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</si>
  <si>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</si>
  <si>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</si>
  <si>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</si>
  <si>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</si>
  <si>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</si>
  <si>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</si>
  <si>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</si>
  <si>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</si>
  <si>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</si>
  <si>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</si>
  <si>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</si>
  <si>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</si>
  <si>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</si>
  <si>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</si>
  <si>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</si>
  <si>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</si>
  <si>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</si>
  <si>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</si>
  <si>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</si>
  <si>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</si>
  <si>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</si>
  <si>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</si>
  <si>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</si>
  <si>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</si>
  <si>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</si>
  <si>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</si>
  <si>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</si>
  <si>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</si>
  <si>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</si>
  <si>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</si>
  <si>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</si>
  <si>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</si>
  <si>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</si>
  <si>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</si>
  <si>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</si>
  <si>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</si>
  <si>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</si>
  <si>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</si>
  <si>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</si>
  <si>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</si>
  <si>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</si>
  <si>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</si>
  <si>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</si>
  <si>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</si>
  <si>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</si>
  <si>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</si>
  <si>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</si>
  <si>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</si>
  <si>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</si>
  <si>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</si>
  <si>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</si>
  <si>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</si>
  <si>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</si>
  <si>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</si>
  <si>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</si>
  <si>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</si>
  <si>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</si>
  <si>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</si>
  <si>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</si>
  <si>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</si>
  <si>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</si>
  <si>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</si>
  <si>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</si>
  <si>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</si>
  <si>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</si>
  <si>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</si>
  <si>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</si>
  <si>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</si>
  <si>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</si>
  <si>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</si>
  <si>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</si>
  <si>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</si>
  <si>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</si>
  <si>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</si>
  <si>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</si>
  <si>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</si>
  <si>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</si>
  <si>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</si>
  <si>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</si>
  <si>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</si>
  <si>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</si>
  <si>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</si>
  <si>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</si>
  <si>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</si>
  <si>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</si>
  <si>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</si>
  <si>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</si>
  <si>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</si>
  <si>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</si>
  <si>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</si>
  <si>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</si>
  <si>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</si>
  <si>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</si>
  <si>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</si>
  <si>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</si>
  <si>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</si>
  <si>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</si>
  <si>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</si>
  <si>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</si>
  <si>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</si>
  <si>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</si>
  <si>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</si>
  <si>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</si>
  <si>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</si>
  <si>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</si>
  <si>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</si>
  <si>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</si>
  <si>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</si>
  <si>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</si>
  <si>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</si>
  <si>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</si>
  <si>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</si>
  <si>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</si>
  <si>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</si>
  <si>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</si>
  <si>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</si>
  <si>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</si>
  <si>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</si>
  <si>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</si>
  <si>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</si>
  <si>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</si>
  <si>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</si>
  <si>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</si>
  <si>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</si>
  <si>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</si>
  <si>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</si>
  <si>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</si>
  <si>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</si>
  <si>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</si>
  <si>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</si>
  <si>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</si>
  <si>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</si>
  <si>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</si>
  <si>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</si>
  <si>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</si>
  <si>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</si>
  <si>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</si>
  <si>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</si>
  <si>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</si>
  <si>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</si>
  <si>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</si>
  <si>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</si>
  <si>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</si>
  <si>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</si>
  <si>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</si>
  <si>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</si>
  <si>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</si>
  <si>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</si>
  <si>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</si>
  <si>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</si>
  <si>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</si>
  <si>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</si>
  <si>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</si>
  <si>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</si>
  <si>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</si>
  <si>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</si>
  <si>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</si>
  <si>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</si>
  <si>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</si>
  <si>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</si>
  <si>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</si>
  <si>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</si>
  <si>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</si>
  <si>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</si>
  <si>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</si>
  <si>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</si>
  <si>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</si>
  <si>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</si>
  <si>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</si>
  <si>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</si>
  <si>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</si>
  <si>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</si>
  <si>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</si>
  <si>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</si>
  <si>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</si>
  <si>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</si>
  <si>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</si>
  <si>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</si>
  <si>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</si>
  <si>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</si>
  <si>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</si>
  <si>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</si>
  <si>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</si>
  <si>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</si>
  <si>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</si>
  <si>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</si>
  <si>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</si>
  <si>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</si>
  <si>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</si>
  <si>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</si>
  <si>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</si>
  <si>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</si>
  <si>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</si>
  <si>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</si>
  <si>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</si>
  <si>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</si>
  <si>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</si>
  <si>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</si>
  <si>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</si>
  <si>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</si>
  <si>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</si>
  <si>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</si>
  <si>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</si>
  <si>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</si>
  <si>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</si>
  <si>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</si>
  <si>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</si>
  <si>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</si>
  <si>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</si>
  <si>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</si>
  <si>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</si>
  <si>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</si>
  <si>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</si>
  <si>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</si>
  <si>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</si>
  <si>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</si>
  <si>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</si>
  <si>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</si>
  <si>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</si>
  <si>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</si>
  <si>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</si>
  <si>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</si>
  <si>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</si>
  <si>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</si>
  <si>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</si>
  <si>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</si>
  <si>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</si>
  <si>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</si>
  <si>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</si>
  <si>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</si>
  <si>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</si>
  <si>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</si>
  <si>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</si>
  <si>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</si>
  <si>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</si>
  <si>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</si>
  <si>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</si>
  <si>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</si>
  <si>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</si>
  <si>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</si>
  <si>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</si>
  <si>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</si>
  <si>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</si>
  <si>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</si>
  <si>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</si>
  <si>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</si>
  <si>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</si>
  <si>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</si>
  <si>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</si>
  <si>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</si>
  <si>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</si>
  <si>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</si>
  <si>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</si>
  <si>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</si>
  <si>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</si>
  <si>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</si>
  <si>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</si>
  <si>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</si>
  <si>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</si>
  <si>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</si>
  <si>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</si>
  <si>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</si>
  <si>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</si>
  <si>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</si>
  <si>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</si>
  <si>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</si>
  <si>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</si>
  <si>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</si>
  <si>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</si>
  <si>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</si>
  <si>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</si>
  <si>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</si>
  <si>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</si>
  <si>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</si>
  <si>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</si>
  <si>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</si>
  <si>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</si>
  <si>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</si>
  <si>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</si>
  <si>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</si>
  <si>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</si>
  <si>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</si>
  <si>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</si>
  <si>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</si>
  <si>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</si>
  <si>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</si>
  <si>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</si>
  <si>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</si>
  <si>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</si>
  <si>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</si>
  <si>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</si>
  <si>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</si>
  <si>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</si>
  <si>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</si>
  <si>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</si>
  <si>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</si>
  <si>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</si>
  <si>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</si>
  <si>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</si>
  <si>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</si>
  <si>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</si>
  <si>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</si>
  <si>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</si>
  <si>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</si>
  <si>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</si>
  <si>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</si>
  <si>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</si>
  <si>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</si>
  <si>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</si>
  <si>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</si>
  <si>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</si>
  <si>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</si>
  <si>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</si>
  <si>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</si>
  <si>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</si>
  <si>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</si>
  <si>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</si>
  <si>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</si>
  <si>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</si>
  <si>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</si>
  <si>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</si>
  <si>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</si>
  <si>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</si>
  <si>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</si>
  <si>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</si>
  <si>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</si>
  <si>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</si>
  <si>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</si>
  <si>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</si>
  <si>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</si>
  <si>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</si>
  <si>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</si>
  <si>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</si>
  <si>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</si>
  <si>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</si>
  <si>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</si>
  <si>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</si>
  <si>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</si>
  <si>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</si>
  <si>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</si>
  <si>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</si>
  <si>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</si>
  <si>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</si>
  <si>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</si>
  <si>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</si>
  <si>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</si>
  <si>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</si>
  <si>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</si>
  <si>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</si>
  <si>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</si>
  <si>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</si>
  <si>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</si>
  <si>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</si>
  <si>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</si>
  <si>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</si>
  <si>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</si>
  <si>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</si>
  <si>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</si>
  <si>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</si>
  <si>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</si>
  <si>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</si>
  <si>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</si>
  <si>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</si>
  <si>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</si>
  <si>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</si>
  <si>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</si>
  <si>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</si>
  <si>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</si>
  <si>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</si>
  <si>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</si>
  <si>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</si>
  <si>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</si>
  <si>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</si>
  <si>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</si>
  <si>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</si>
  <si>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</si>
  <si>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</si>
  <si>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</si>
  <si>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</si>
  <si>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</si>
  <si>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</si>
  <si>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</si>
  <si>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</si>
  <si>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</si>
  <si>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</si>
  <si>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</si>
  <si>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</si>
  <si>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</si>
  <si>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</si>
  <si>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</si>
  <si>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</si>
  <si>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</si>
  <si>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</si>
  <si>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</si>
  <si>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</si>
  <si>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</si>
  <si>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</si>
  <si>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</si>
  <si>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</si>
  <si>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</si>
  <si>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</si>
  <si>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</si>
  <si>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</si>
  <si>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</si>
  <si>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</si>
  <si>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</si>
  <si>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</si>
  <si>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</si>
  <si>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</si>
  <si>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</si>
  <si>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</si>
  <si>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</si>
  <si>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</si>
  <si>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</si>
  <si>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</si>
  <si>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</si>
  <si>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</si>
  <si>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</si>
  <si>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</si>
  <si>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</si>
  <si>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</si>
  <si>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</si>
  <si>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</si>
  <si>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</si>
  <si>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</si>
  <si>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</si>
  <si>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</si>
  <si>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</si>
  <si>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</si>
  <si>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</si>
  <si>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</si>
  <si>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</si>
  <si>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</si>
  <si>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</si>
  <si>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</si>
  <si>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</si>
  <si>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</si>
  <si>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</si>
  <si>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</si>
  <si>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</si>
  <si>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</si>
  <si>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</si>
  <si>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</si>
  <si>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</si>
  <si>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</si>
  <si>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</si>
  <si>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</si>
  <si>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</si>
  <si>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</si>
  <si>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</si>
  <si>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</si>
  <si>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</si>
  <si>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</si>
  <si>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</si>
  <si>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</si>
  <si>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</si>
  <si>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</si>
  <si>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</si>
  <si>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</si>
  <si>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</si>
  <si>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</si>
  <si>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</si>
  <si>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</si>
  <si>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</si>
  <si>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</si>
  <si>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</si>
  <si>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</si>
  <si>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</si>
  <si>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</si>
  <si>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</si>
  <si>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</si>
  <si>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</si>
  <si>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</si>
  <si>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</si>
  <si>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</si>
  <si>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</si>
  <si>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</si>
  <si>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</si>
  <si>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</si>
  <si>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</si>
  <si>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</si>
  <si>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</si>
  <si>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</si>
  <si>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</si>
  <si>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</si>
  <si>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</si>
  <si>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</si>
  <si>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</si>
  <si>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</si>
  <si>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</si>
  <si>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</si>
  <si>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</si>
  <si>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</si>
  <si>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</si>
  <si>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</si>
  <si>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</si>
  <si>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</si>
  <si>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</si>
  <si>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</si>
  <si>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</si>
  <si>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</si>
  <si>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</si>
  <si>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</si>
  <si>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</si>
  <si>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</si>
  <si>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</si>
  <si>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</si>
  <si>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</si>
  <si>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</si>
  <si>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</si>
  <si>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</si>
  <si>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</si>
  <si>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</si>
  <si>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</si>
  <si>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</si>
  <si>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</si>
  <si>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</si>
  <si>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</si>
  <si>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</si>
  <si>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</si>
  <si>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</si>
  <si>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</si>
  <si>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</si>
  <si>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</si>
  <si>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</si>
  <si>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</si>
  <si>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</si>
  <si>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</si>
  <si>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</si>
  <si>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</si>
  <si>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</si>
  <si>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</si>
  <si>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</si>
  <si>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</si>
  <si>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</si>
  <si>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</si>
  <si>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</si>
  <si>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</si>
  <si>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</si>
  <si>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</si>
  <si>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</si>
  <si>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</si>
  <si>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</si>
  <si>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</si>
  <si>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</si>
  <si>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</si>
  <si>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</si>
  <si>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</si>
  <si>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</si>
  <si>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</si>
  <si>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</si>
  <si>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</si>
  <si>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</si>
  <si>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</si>
  <si>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</si>
  <si>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</si>
  <si>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</si>
  <si>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</si>
  <si>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</si>
  <si>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</si>
  <si>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</si>
  <si>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</si>
  <si>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</si>
  <si>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</si>
  <si>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</si>
  <si>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</si>
  <si>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</si>
  <si>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</si>
  <si>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</si>
  <si>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</si>
  <si>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</si>
  <si>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</si>
  <si>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</si>
  <si>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</si>
  <si>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</si>
  <si>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</si>
  <si>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</si>
  <si>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</si>
  <si>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</si>
  <si>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</si>
  <si>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</si>
  <si>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</si>
  <si>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</si>
  <si>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</si>
  <si>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</si>
  <si>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</si>
  <si>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</si>
  <si>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</si>
  <si>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</si>
  <si>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</si>
  <si>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</si>
  <si>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</si>
  <si>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</si>
  <si>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</si>
  <si>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</si>
  <si>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</si>
  <si>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</si>
  <si>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</si>
  <si>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</si>
  <si>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</si>
  <si>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</si>
  <si>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</si>
  <si>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</si>
  <si>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</si>
  <si>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</si>
  <si>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</si>
  <si>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</si>
  <si>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</si>
  <si>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</si>
  <si>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</si>
  <si>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</si>
  <si>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</si>
  <si>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</si>
  <si>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</si>
  <si>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</si>
  <si>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</si>
  <si>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</si>
  <si>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</si>
  <si>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</si>
  <si>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</si>
  <si>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</si>
  <si>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</si>
  <si>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</si>
  <si>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</si>
  <si>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</si>
  <si>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</si>
  <si>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</si>
  <si>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</si>
  <si>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</si>
  <si>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</si>
  <si>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</si>
  <si>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</si>
  <si>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</si>
  <si>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</si>
  <si>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</si>
  <si>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</si>
  <si>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</si>
  <si>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</si>
  <si>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</si>
  <si>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</si>
  <si>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</si>
  <si>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</si>
  <si>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</si>
  <si>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</si>
  <si>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</si>
  <si>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</si>
  <si>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</si>
  <si>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</si>
  <si>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</si>
  <si>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</si>
  <si>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</si>
  <si>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</si>
  <si>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</si>
  <si>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</si>
  <si>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</si>
  <si>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</si>
  <si>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</si>
  <si>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</si>
  <si>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</si>
  <si>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</si>
  <si>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</si>
  <si>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</si>
  <si>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</si>
  <si>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</si>
  <si>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</si>
  <si>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</si>
  <si>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</si>
  <si>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</si>
  <si>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</si>
  <si>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</si>
  <si>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</si>
  <si>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</si>
  <si>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</si>
  <si>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</si>
  <si>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</si>
  <si>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</si>
  <si>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</si>
  <si>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</si>
  <si>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</si>
  <si>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</si>
  <si>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</si>
  <si>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</si>
  <si>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</si>
  <si>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</si>
  <si>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</si>
  <si>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</si>
  <si>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</si>
  <si>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</si>
  <si>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</si>
  <si>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</si>
  <si>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</si>
  <si>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</si>
  <si>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</si>
  <si>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</si>
  <si>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</si>
  <si>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</si>
  <si>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</si>
  <si>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</si>
  <si>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</si>
  <si>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</si>
  <si>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</si>
  <si>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</si>
  <si>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</si>
  <si>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</si>
  <si>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</si>
  <si>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</si>
  <si>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</si>
  <si>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</si>
  <si>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</si>
  <si>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</si>
  <si>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</si>
  <si>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</si>
  <si>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</si>
  <si>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</si>
  <si>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</si>
  <si>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</si>
  <si>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</si>
  <si>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</si>
  <si>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</si>
  <si>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</si>
  <si>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</si>
  <si>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</si>
  <si>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</si>
  <si>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</si>
  <si>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</si>
  <si>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</si>
  <si>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</si>
  <si>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</si>
  <si>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</si>
  <si>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</si>
  <si>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</si>
  <si>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</si>
  <si>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</si>
  <si>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</si>
  <si>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</si>
  <si>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</si>
  <si>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</si>
  <si>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</si>
  <si>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</si>
  <si>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</si>
  <si>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</si>
  <si>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</si>
  <si>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</si>
  <si>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</si>
  <si>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</si>
  <si>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</si>
  <si>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</si>
  <si>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</si>
  <si>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</si>
  <si>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</si>
  <si>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</si>
  <si>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</si>
  <si>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</si>
  <si>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</si>
  <si>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</si>
  <si>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</si>
  <si>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</si>
  <si>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</si>
  <si>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</si>
  <si>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</si>
  <si>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</si>
  <si>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</si>
  <si>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</si>
  <si>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</si>
  <si>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</si>
  <si>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</si>
  <si>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</si>
  <si>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</si>
  <si>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</si>
  <si>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</si>
  <si>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</si>
  <si>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</si>
  <si>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</si>
  <si>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</si>
  <si>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</si>
  <si>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</si>
  <si>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</si>
  <si>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</si>
  <si>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</si>
  <si>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</si>
  <si>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</si>
  <si>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</si>
  <si>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</si>
  <si>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</si>
  <si>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</si>
  <si>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</si>
  <si>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</si>
  <si>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</si>
  <si>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</si>
  <si>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</si>
  <si>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</si>
  <si>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</si>
  <si>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</si>
  <si>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</si>
  <si>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</si>
  <si>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</si>
  <si>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</si>
  <si>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</si>
  <si>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</si>
  <si>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</si>
  <si>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</si>
  <si>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</si>
  <si>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</si>
  <si>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</si>
  <si>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</si>
  <si>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</si>
  <si>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</si>
  <si>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</si>
  <si>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</si>
  <si>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</si>
  <si>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</si>
  <si>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</si>
  <si>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</si>
  <si>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</si>
  <si>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</si>
  <si>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</si>
  <si>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</si>
  <si>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</si>
  <si>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</si>
  <si>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</si>
  <si>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</si>
  <si>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</si>
  <si>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</si>
  <si>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</si>
  <si>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</si>
  <si>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</si>
  <si>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</si>
  <si>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</si>
  <si>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</si>
  <si>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</si>
  <si>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</si>
  <si>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</si>
  <si>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</si>
  <si>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</si>
  <si>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</si>
  <si>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</si>
  <si>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</si>
  <si>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</si>
  <si>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</si>
  <si>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</si>
  <si>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</si>
  <si>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</si>
  <si>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</si>
  <si>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</si>
  <si>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</si>
  <si>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</si>
  <si>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</si>
  <si>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</si>
  <si>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</si>
  <si>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</si>
  <si>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</si>
  <si>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</si>
  <si>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</si>
  <si>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</si>
  <si>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</si>
  <si>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</si>
  <si>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</si>
  <si>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</si>
  <si>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</si>
  <si>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</si>
  <si>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</si>
  <si>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</si>
  <si>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</si>
  <si>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</si>
  <si>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</si>
  <si>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</si>
  <si>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</si>
  <si>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</si>
  <si>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</si>
  <si>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</si>
  <si>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</si>
  <si>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</si>
  <si>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</si>
  <si>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</si>
  <si>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</si>
  <si>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</si>
  <si>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</si>
  <si>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</si>
  <si>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</si>
  <si>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</si>
  <si>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</si>
  <si>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</si>
  <si>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</si>
  <si>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</si>
  <si>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</si>
  <si>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</si>
  <si>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</si>
  <si>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</si>
  <si>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</si>
  <si>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</si>
  <si>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</si>
  <si>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</si>
  <si>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</si>
  <si>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</si>
  <si>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</si>
  <si>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</si>
  <si>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</si>
  <si>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</si>
  <si>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</si>
  <si>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</si>
  <si>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</si>
  <si>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</si>
  <si>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</si>
  <si>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</si>
  <si>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</si>
  <si>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</si>
  <si>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</si>
  <si>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</si>
  <si>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</si>
  <si>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</si>
  <si>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</si>
  <si>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</si>
  <si>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</si>
  <si>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</si>
  <si>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</si>
  <si>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</si>
  <si>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</si>
  <si>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</si>
  <si>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</si>
  <si>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</si>
  <si>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</si>
  <si>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</si>
  <si>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</si>
  <si>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</si>
  <si>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</si>
  <si>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</si>
  <si>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</si>
  <si>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</si>
  <si>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</si>
  <si>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</si>
  <si>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</si>
  <si>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</si>
  <si>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</si>
  <si>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</si>
  <si>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</si>
  <si>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</si>
  <si>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</si>
  <si>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</si>
  <si>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</si>
  <si>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</si>
  <si>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</si>
  <si>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</si>
  <si>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</si>
  <si>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</si>
  <si>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</si>
  <si>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</si>
  <si>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</si>
  <si>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</si>
  <si>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</si>
  <si>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</si>
  <si>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</si>
  <si>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</si>
  <si>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</si>
  <si>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</si>
  <si>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</si>
  <si>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</si>
  <si>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</si>
  <si>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</si>
  <si>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</si>
  <si>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</si>
  <si>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</si>
  <si>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</si>
  <si>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</si>
  <si>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</si>
  <si>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</si>
  <si>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</si>
  <si>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</si>
  <si>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</si>
  <si>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</si>
  <si>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</si>
  <si>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</si>
  <si>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</si>
  <si>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</si>
  <si>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</si>
  <si>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</si>
  <si>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</si>
  <si>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</si>
  <si>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</si>
  <si>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</si>
  <si>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</si>
  <si>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</si>
  <si>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</si>
  <si>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</si>
  <si>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</si>
  <si>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</si>
  <si>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</si>
  <si>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</si>
  <si>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</si>
  <si>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</si>
  <si>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</si>
  <si>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</si>
  <si>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</si>
  <si>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</si>
  <si>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</si>
  <si>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</si>
  <si>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</si>
  <si>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</si>
  <si>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</si>
  <si>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</si>
  <si>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</si>
  <si>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</si>
  <si>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</si>
  <si>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</si>
  <si>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</si>
  <si>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</si>
  <si>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</si>
  <si>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</si>
  <si>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</si>
  <si>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</si>
  <si>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</si>
  <si>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</si>
  <si>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</si>
  <si>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</si>
  <si>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</si>
  <si>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</si>
  <si>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</si>
  <si>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</si>
  <si>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</si>
  <si>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</si>
  <si>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</si>
  <si>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</si>
  <si>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</si>
  <si>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</si>
  <si>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</si>
  <si>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</si>
  <si>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</si>
  <si>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</si>
  <si>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</si>
  <si>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</si>
  <si>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</si>
  <si>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</si>
  <si>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</si>
  <si>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</si>
  <si>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</si>
  <si>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</si>
  <si>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</si>
  <si>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</si>
  <si>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</si>
  <si>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</si>
  <si>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</si>
  <si>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</si>
  <si>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</si>
  <si>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</si>
  <si>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</si>
  <si>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</si>
  <si>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</si>
  <si>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</si>
  <si>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</si>
  <si>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</si>
  <si>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</si>
  <si>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</si>
  <si>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</si>
  <si>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</si>
  <si>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</si>
  <si>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</si>
  <si>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</si>
  <si>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</si>
  <si>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</si>
  <si>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</si>
  <si>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</si>
  <si>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</si>
  <si>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</si>
  <si>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</si>
  <si>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</si>
  <si>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</si>
  <si>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</si>
  <si>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</si>
  <si>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</si>
  <si>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</si>
  <si>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</si>
  <si>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</si>
  <si>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</si>
  <si>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</si>
  <si>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</si>
  <si>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</si>
  <si>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</si>
  <si>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</si>
  <si>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</si>
  <si>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</si>
  <si>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</si>
  <si>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</si>
  <si>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</si>
  <si>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</si>
  <si>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</si>
  <si>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</si>
  <si>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</si>
  <si>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</si>
  <si>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</si>
  <si>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</si>
  <si>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</si>
  <si>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</si>
  <si>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</si>
  <si>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</si>
  <si>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</si>
  <si>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</si>
  <si>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</si>
  <si>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</si>
  <si>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</si>
  <si>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</si>
  <si>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</si>
  <si>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</si>
  <si>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</si>
  <si>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</si>
  <si>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</si>
  <si>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</si>
  <si>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</si>
  <si>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</si>
  <si>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</si>
  <si>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</si>
  <si>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</si>
  <si>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</si>
  <si>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</si>
  <si>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</si>
  <si>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</si>
  <si>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</si>
  <si>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</si>
  <si>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</si>
  <si>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</si>
  <si>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</si>
  <si>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</si>
  <si>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</si>
  <si>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</si>
  <si>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</si>
  <si>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</si>
  <si>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</si>
  <si>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</si>
  <si>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</si>
  <si>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</si>
  <si>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</si>
  <si>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</si>
  <si>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</si>
  <si>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</si>
  <si>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</si>
  <si>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</si>
  <si>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</si>
  <si>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</si>
  <si>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</si>
  <si>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</si>
  <si>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</si>
  <si>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</si>
  <si>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</si>
  <si>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</si>
  <si>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</si>
  <si>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</si>
  <si>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</si>
  <si>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</si>
  <si>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</si>
  <si>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</si>
  <si>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</si>
  <si>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</si>
  <si>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</si>
  <si>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</si>
  <si>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</si>
  <si>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</si>
  <si>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</si>
  <si>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</si>
  <si>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</si>
  <si>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</si>
  <si>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</si>
  <si>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</si>
  <si>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</si>
  <si>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</si>
  <si>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</si>
  <si>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</si>
  <si>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</si>
  <si>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</si>
  <si>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</si>
  <si>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</si>
  <si>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</si>
  <si>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</si>
  <si>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</si>
  <si>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</si>
  <si>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</si>
  <si>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</si>
  <si>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</si>
  <si>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</si>
  <si>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</si>
  <si>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</si>
  <si>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</si>
  <si>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</si>
  <si>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</si>
  <si>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</si>
  <si>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</si>
  <si>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</si>
  <si>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</si>
  <si>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</si>
  <si>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</si>
  <si>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</si>
  <si>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</si>
  <si>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</si>
  <si>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</si>
  <si>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</si>
  <si>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</si>
  <si>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</si>
  <si>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</si>
  <si>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</si>
  <si>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</si>
  <si>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</si>
  <si>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</si>
  <si>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</si>
  <si>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</si>
  <si>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</si>
  <si>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</si>
  <si>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</si>
  <si>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</si>
  <si>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</si>
  <si>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</si>
  <si>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</si>
  <si>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</si>
  <si>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</si>
  <si>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</si>
  <si>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</si>
  <si>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</si>
  <si>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</si>
  <si>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</si>
  <si>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</si>
  <si>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</si>
  <si>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</si>
  <si>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</si>
  <si>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</si>
  <si>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</si>
  <si>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</si>
  <si>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</si>
  <si>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</si>
  <si>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</si>
  <si>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</si>
  <si>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</si>
  <si>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</si>
  <si>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</si>
  <si>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</si>
  <si>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</si>
  <si>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</si>
  <si>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</si>
  <si>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</si>
  <si>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</si>
  <si>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</si>
  <si>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</si>
  <si>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</si>
  <si>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</si>
  <si>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</si>
  <si>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</si>
  <si>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</si>
  <si>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</si>
  <si>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</si>
  <si>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</si>
  <si>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</si>
  <si>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</si>
  <si>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</si>
  <si>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</si>
  <si>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</si>
  <si>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</si>
  <si>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</si>
  <si>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</si>
  <si>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</si>
  <si>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</si>
  <si>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</si>
  <si>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</si>
  <si>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</si>
  <si>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</si>
  <si>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</si>
  <si>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</si>
  <si>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</si>
  <si>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</si>
  <si>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</si>
  <si>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</si>
  <si>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</si>
  <si>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</si>
  <si>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</si>
  <si>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</si>
  <si>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</si>
  <si>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</si>
  <si>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</si>
  <si>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</si>
  <si>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</si>
  <si>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</si>
  <si>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</si>
  <si>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</si>
  <si>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</si>
  <si>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</si>
  <si>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</si>
  <si>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</si>
  <si>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</si>
  <si>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</si>
  <si>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</si>
  <si>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</si>
  <si>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</si>
  <si>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</si>
  <si>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</si>
  <si>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</si>
  <si>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</si>
  <si>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</si>
  <si>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</si>
  <si>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</si>
  <si>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</si>
  <si>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</si>
  <si>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</si>
  <si>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</si>
  <si>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</si>
  <si>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</si>
  <si>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</si>
  <si>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</si>
  <si>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</si>
  <si>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</si>
  <si>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</si>
  <si>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</si>
  <si>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</si>
  <si>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</si>
  <si>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</si>
  <si>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</si>
  <si>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</si>
  <si>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</si>
  <si>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</si>
  <si>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</si>
  <si>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</si>
  <si>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</si>
  <si>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</si>
  <si>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</si>
  <si>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</si>
  <si>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</si>
  <si>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</si>
  <si>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</si>
  <si>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</si>
  <si>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</si>
  <si>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</si>
  <si>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</si>
  <si>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</si>
  <si>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</si>
  <si>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</si>
  <si>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</si>
  <si>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</si>
  <si>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</si>
  <si>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</si>
  <si>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</si>
  <si>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</si>
  <si>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</si>
  <si>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</si>
  <si>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</si>
  <si>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</si>
  <si>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</si>
  <si>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</si>
  <si>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</si>
  <si>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</si>
  <si>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</si>
  <si>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</si>
  <si>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</si>
  <si>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</si>
  <si>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</si>
  <si>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</si>
  <si>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</si>
  <si>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</si>
  <si>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</si>
  <si>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</si>
  <si>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</si>
  <si>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</si>
  <si>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</si>
  <si>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</si>
  <si>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</si>
  <si>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</si>
  <si>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</si>
  <si>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</si>
  <si>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</si>
  <si>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</si>
  <si>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</si>
  <si>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</si>
  <si>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</si>
  <si>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</si>
  <si>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</si>
  <si>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</si>
  <si>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</si>
  <si>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</si>
  <si>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</si>
  <si>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</si>
  <si>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</si>
  <si>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</si>
  <si>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</si>
  <si>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</si>
  <si>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</si>
  <si>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</si>
  <si>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</si>
  <si>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</si>
  <si>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</si>
  <si>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</si>
  <si>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</si>
  <si>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</si>
  <si>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</si>
  <si>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</si>
  <si>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</si>
  <si>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</si>
  <si>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</si>
  <si>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</si>
  <si>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</si>
  <si>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</si>
  <si>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</si>
  <si>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</si>
  <si>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</si>
  <si>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</si>
  <si>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</si>
  <si>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</si>
  <si>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</si>
  <si>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</si>
  <si>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</si>
  <si>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</si>
  <si>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</si>
  <si>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</si>
  <si>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</si>
  <si>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</si>
  <si>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</si>
  <si>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</si>
  <si>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</si>
  <si>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</si>
  <si>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</si>
  <si>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</si>
  <si>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</si>
  <si>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</si>
  <si>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</si>
  <si>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</si>
  <si>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</si>
  <si>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</si>
  <si>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</si>
  <si>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</si>
  <si>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</si>
  <si>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</si>
  <si>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</si>
  <si>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</si>
  <si>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</si>
  <si>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</si>
  <si>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</si>
  <si>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</si>
  <si>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</si>
  <si>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</si>
  <si>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</si>
  <si>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</si>
  <si>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</si>
  <si>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</si>
  <si>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</si>
  <si>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</si>
  <si>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</si>
  <si>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</si>
  <si>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</si>
  <si>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</si>
  <si>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</si>
  <si>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</si>
  <si>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</si>
  <si>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</si>
  <si>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</si>
  <si>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</si>
  <si>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</si>
  <si>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</si>
  <si>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</si>
  <si>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</si>
  <si>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</si>
  <si>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</si>
  <si>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</si>
  <si>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</si>
  <si>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</si>
  <si>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</si>
  <si>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</si>
  <si>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</si>
  <si>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</si>
  <si>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</si>
  <si>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</si>
  <si>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</si>
  <si>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</si>
  <si>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</si>
  <si>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</si>
  <si>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</si>
  <si>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</si>
  <si>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</si>
  <si>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</si>
  <si>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</si>
  <si>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</si>
  <si>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</si>
  <si>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</si>
  <si>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</si>
  <si>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</si>
  <si>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</si>
  <si>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</si>
  <si>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</si>
  <si>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</si>
  <si>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</si>
  <si>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</si>
  <si>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</si>
  <si>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</si>
  <si>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</si>
  <si>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</si>
  <si>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</si>
  <si>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</si>
  <si>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</si>
  <si>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</si>
  <si>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</si>
  <si>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</si>
  <si>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</si>
  <si>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</si>
  <si>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</si>
  <si>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</si>
  <si>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</si>
  <si>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</si>
  <si>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</si>
  <si>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</si>
  <si>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</si>
  <si>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</si>
  <si>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</si>
  <si>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</si>
  <si>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</si>
  <si>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</si>
  <si>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</si>
  <si>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</si>
  <si>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</si>
  <si>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</si>
  <si>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</si>
  <si>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</si>
  <si>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</si>
  <si>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</si>
  <si>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</si>
  <si>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</si>
  <si>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</si>
  <si>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</si>
  <si>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</si>
  <si>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</si>
  <si>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</si>
  <si>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</si>
  <si>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</si>
  <si>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</si>
  <si>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</si>
  <si>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</si>
  <si>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</si>
  <si>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</si>
  <si>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</si>
  <si>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</si>
  <si>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</si>
  <si>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</si>
  <si>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</si>
  <si>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</si>
  <si>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</si>
  <si>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</si>
  <si>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</si>
  <si>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</si>
  <si>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</si>
  <si>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</si>
  <si>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</si>
  <si>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</si>
  <si>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</si>
  <si>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</si>
  <si>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</si>
  <si>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</si>
  <si>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</si>
  <si>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</si>
  <si>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</si>
  <si>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</si>
  <si>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</si>
  <si>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</si>
  <si>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</si>
  <si>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</si>
  <si>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</si>
  <si>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</si>
  <si>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</si>
  <si>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</si>
  <si>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</si>
  <si>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</si>
  <si>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</si>
  <si>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</si>
  <si>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</si>
  <si>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</si>
  <si>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</si>
  <si>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</si>
  <si>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</si>
  <si>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</si>
  <si>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</si>
  <si>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</si>
  <si>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</si>
  <si>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</si>
  <si>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</si>
  <si>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</si>
  <si>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</si>
  <si>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</si>
  <si>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</si>
  <si>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</si>
  <si>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</si>
  <si>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</si>
  <si>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</si>
  <si>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</si>
  <si>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</si>
  <si>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</si>
  <si>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</si>
  <si>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</si>
  <si>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</si>
  <si>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</si>
  <si>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</si>
  <si>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</si>
  <si>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</si>
  <si>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</si>
  <si>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</si>
  <si>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</si>
  <si>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</si>
  <si>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</si>
  <si>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</si>
  <si>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</si>
  <si>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</si>
  <si>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</si>
  <si>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</si>
  <si>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</si>
  <si>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</si>
  <si>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</si>
  <si>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</si>
  <si>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</si>
  <si>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</si>
  <si>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</si>
  <si>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</si>
  <si>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</si>
  <si>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</si>
  <si>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</si>
  <si>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</si>
  <si>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</si>
  <si>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</si>
  <si>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</si>
  <si>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</si>
  <si>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</si>
  <si>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</si>
  <si>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</si>
  <si>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</si>
  <si>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</si>
  <si>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</si>
  <si>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</si>
  <si>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</si>
  <si>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</si>
  <si>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</si>
  <si>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</si>
  <si>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</si>
  <si>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</si>
  <si>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</si>
  <si>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</si>
  <si>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</si>
  <si>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</si>
  <si>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</si>
  <si>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</si>
  <si>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</si>
  <si>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</si>
  <si>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</si>
  <si>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</si>
  <si>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</si>
  <si>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</si>
  <si>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</si>
  <si>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</si>
  <si>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</si>
  <si>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</si>
  <si>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</si>
  <si>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</si>
  <si>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</si>
  <si>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</si>
  <si>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</si>
  <si>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</si>
  <si>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</si>
  <si>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</si>
  <si>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</si>
  <si>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</si>
  <si>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</si>
  <si>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</si>
  <si>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</si>
  <si>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</si>
  <si>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</si>
  <si>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</si>
  <si>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</si>
  <si>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</si>
  <si>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</si>
  <si>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</si>
  <si>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</si>
  <si>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</si>
  <si>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</si>
  <si>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</si>
  <si>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</si>
  <si>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</si>
  <si>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</si>
  <si>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</si>
  <si>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</si>
  <si>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</si>
  <si>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</si>
  <si>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</si>
  <si>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</si>
  <si>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</si>
  <si>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</si>
  <si>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</si>
  <si>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</si>
  <si>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</si>
  <si>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</si>
  <si>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</si>
  <si>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</si>
  <si>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</si>
  <si>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</si>
  <si>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</si>
  <si>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</si>
  <si>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</si>
  <si>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</si>
  <si>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</si>
  <si>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</si>
  <si>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</si>
  <si>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</si>
  <si>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</si>
  <si>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</si>
  <si>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</si>
  <si>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</si>
  <si>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</si>
  <si>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</si>
  <si>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</si>
  <si>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</si>
  <si>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</si>
  <si>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</si>
  <si>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</si>
  <si>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</si>
  <si>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</si>
  <si>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</si>
  <si>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</si>
  <si>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</si>
  <si>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</si>
  <si>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</si>
  <si>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</si>
  <si>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</si>
  <si>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</si>
  <si>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</si>
  <si>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</si>
  <si>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</si>
  <si>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</si>
  <si>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</si>
  <si>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</si>
  <si>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</si>
  <si>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</si>
  <si>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</si>
  <si>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</si>
  <si>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</si>
  <si>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</si>
  <si>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</si>
  <si>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</si>
  <si>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</si>
  <si>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</si>
  <si>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</si>
  <si>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</si>
  <si>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</si>
  <si>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</si>
  <si>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</si>
  <si>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</si>
  <si>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</si>
  <si>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</si>
  <si>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</si>
  <si>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</si>
  <si>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</si>
  <si>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</si>
  <si>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</si>
  <si>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</si>
  <si>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</si>
  <si>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</si>
  <si>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</si>
  <si>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</si>
  <si>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</si>
  <si>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</si>
  <si>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</si>
  <si>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</si>
  <si>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</si>
  <si>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</si>
  <si>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</si>
  <si>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</si>
  <si>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</si>
  <si>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</si>
  <si>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</si>
  <si>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</si>
  <si>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</si>
  <si>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</si>
  <si>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</si>
  <si>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</si>
  <si>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</si>
  <si>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</si>
  <si>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</si>
  <si>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</si>
  <si>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</si>
  <si>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</si>
  <si>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</si>
  <si>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</si>
  <si>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</si>
  <si>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</si>
  <si>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</si>
  <si>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</si>
  <si>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</si>
  <si>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</si>
  <si>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</si>
  <si>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</si>
  <si>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</si>
  <si>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</si>
  <si>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</si>
  <si>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</si>
  <si>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</si>
  <si>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</si>
  <si>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</si>
  <si>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</si>
  <si>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</si>
  <si>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</si>
  <si>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</si>
  <si>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</si>
  <si>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</si>
  <si>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</si>
  <si>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</si>
  <si>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</si>
  <si>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</si>
  <si>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</si>
  <si>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</si>
  <si>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</si>
  <si>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</si>
  <si>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</si>
  <si>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</si>
  <si>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</si>
  <si>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</si>
  <si>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</si>
  <si>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</si>
  <si>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</si>
  <si>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</si>
  <si>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</si>
  <si>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</si>
  <si>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</si>
  <si>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</si>
  <si>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</si>
  <si>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</si>
  <si>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</si>
  <si>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</si>
  <si>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</si>
  <si>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</si>
  <si>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</si>
  <si>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</si>
  <si>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</si>
  <si>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</si>
  <si>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</si>
  <si>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</si>
  <si>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</si>
  <si>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</si>
  <si>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</si>
  <si>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</si>
  <si>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</si>
  <si>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</si>
  <si>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</si>
  <si>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</si>
  <si>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</si>
  <si>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</si>
  <si>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</si>
  <si>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</si>
  <si>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</si>
  <si>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</si>
  <si>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</si>
  <si>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</si>
  <si>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</si>
  <si>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</si>
  <si>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</si>
  <si>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</si>
  <si>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</si>
  <si>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</si>
  <si>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</si>
  <si>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</si>
  <si>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</si>
  <si>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</si>
  <si>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</si>
  <si>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</si>
  <si>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</si>
  <si>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</si>
  <si>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</si>
  <si>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</si>
  <si>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</si>
  <si>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</si>
  <si>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</si>
  <si>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</si>
  <si>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</si>
  <si>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</si>
  <si>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</si>
  <si>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</si>
  <si>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</si>
  <si>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</si>
  <si>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</si>
  <si>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</si>
  <si>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</si>
  <si>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</si>
  <si>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</si>
  <si>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</si>
  <si>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</si>
  <si>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</si>
  <si>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</si>
  <si>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</si>
  <si>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</si>
  <si>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</si>
  <si>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</si>
  <si>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</si>
  <si>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</si>
  <si>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</si>
  <si>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</si>
  <si>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</si>
  <si>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</si>
  <si>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</si>
  <si>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</si>
  <si>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</si>
  <si>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</si>
  <si>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</si>
  <si>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</si>
  <si>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</si>
  <si>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</si>
  <si>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</si>
  <si>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</si>
  <si>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</si>
  <si>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</si>
  <si>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</si>
  <si>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</si>
  <si>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</si>
  <si>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</si>
  <si>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</si>
  <si>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</si>
  <si>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</si>
  <si>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</si>
  <si>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</si>
  <si>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</si>
  <si>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</si>
  <si>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</si>
  <si>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</si>
  <si>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</si>
  <si>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</si>
  <si>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</si>
  <si>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</si>
  <si>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</si>
  <si>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</si>
  <si>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</si>
  <si>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</si>
  <si>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</si>
  <si>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</si>
  <si>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</si>
  <si>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</si>
  <si>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</si>
  <si>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</si>
  <si>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</si>
  <si>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</si>
  <si>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</si>
  <si>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</si>
  <si>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</si>
  <si>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</si>
  <si>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</si>
  <si>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</si>
  <si>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</si>
  <si>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</si>
  <si>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</si>
  <si>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</si>
  <si>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</si>
  <si>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</si>
  <si>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</si>
  <si>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</si>
  <si>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</si>
  <si>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</si>
  <si>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</si>
  <si>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</si>
  <si>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</si>
  <si>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</si>
  <si>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</si>
  <si>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</si>
  <si>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</si>
  <si>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</si>
  <si>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</si>
  <si>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</si>
  <si>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</si>
  <si>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</si>
  <si>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</si>
  <si>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</si>
  <si>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</si>
  <si>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</si>
  <si>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</si>
  <si>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</si>
  <si>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</si>
  <si>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</si>
  <si>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</si>
  <si>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</si>
  <si>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</si>
  <si>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</si>
  <si>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</si>
  <si>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</si>
  <si>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</si>
  <si>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</si>
  <si>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</si>
  <si>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</si>
  <si>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</si>
  <si>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</si>
  <si>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</si>
  <si>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</si>
  <si>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</si>
  <si>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</si>
  <si>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</si>
  <si>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</si>
  <si>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</si>
  <si>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</si>
  <si>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</si>
  <si>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</si>
  <si>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</si>
  <si>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</si>
  <si>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</si>
  <si>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</si>
  <si>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</si>
  <si>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</si>
  <si>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</si>
  <si>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</si>
  <si>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</si>
  <si>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</si>
  <si>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</si>
  <si>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</si>
  <si>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</si>
  <si>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</si>
  <si>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</si>
  <si>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</si>
  <si>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</si>
  <si>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</si>
  <si>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</si>
  <si>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</si>
  <si>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</si>
  <si>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</si>
  <si>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</si>
  <si>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</si>
  <si>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</si>
  <si>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</si>
  <si>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</si>
  <si>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</si>
  <si>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</si>
  <si>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</si>
  <si>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</si>
  <si>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</si>
  <si>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</si>
  <si>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</si>
  <si>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</si>
  <si>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</si>
  <si>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</si>
  <si>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</si>
  <si>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</si>
  <si>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</si>
  <si>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</si>
  <si>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</si>
  <si>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</si>
  <si>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</si>
  <si>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</si>
  <si>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</si>
  <si>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</si>
  <si>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</si>
  <si>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</si>
  <si>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</si>
  <si>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</si>
  <si>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</si>
  <si>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</si>
  <si>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</si>
  <si>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</si>
  <si>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</si>
  <si>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</si>
  <si>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</si>
  <si>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</si>
  <si>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</si>
  <si>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</si>
  <si>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</si>
  <si>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</si>
  <si>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</si>
  <si>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</si>
  <si>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</si>
  <si>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</si>
  <si>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</si>
  <si>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</si>
  <si>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</si>
  <si>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</si>
  <si>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</si>
  <si>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</si>
  <si>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</si>
  <si>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</si>
  <si>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</si>
  <si>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</si>
  <si>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</si>
  <si>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</si>
  <si>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</si>
  <si>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</si>
  <si>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</si>
  <si>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</si>
  <si>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</si>
  <si>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</si>
  <si>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</si>
  <si>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</si>
  <si>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</si>
  <si>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</si>
  <si>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</si>
  <si>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</si>
  <si>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</si>
  <si>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</si>
  <si>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</si>
  <si>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</si>
  <si>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</si>
  <si>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</si>
  <si>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</si>
  <si>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</si>
  <si>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</si>
  <si>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</si>
  <si>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</si>
  <si>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</si>
  <si>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</si>
  <si>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</si>
  <si>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</si>
  <si>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</si>
  <si>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</si>
  <si>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</si>
  <si>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</si>
  <si>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</si>
  <si>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</si>
  <si>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</si>
  <si>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</si>
  <si>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</si>
  <si>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</si>
  <si>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</si>
  <si>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</si>
  <si>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</si>
  <si>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</si>
  <si>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</si>
  <si>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</si>
  <si>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</si>
  <si>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</si>
  <si>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</si>
  <si>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</si>
  <si>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</si>
  <si>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</si>
  <si>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</si>
  <si>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</si>
  <si>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</si>
  <si>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</si>
  <si>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</si>
  <si>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</si>
  <si>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</si>
  <si>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</si>
  <si>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</si>
  <si>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</si>
  <si>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</si>
  <si>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</si>
  <si>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</si>
  <si>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</si>
  <si>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</si>
  <si>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</si>
  <si>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</si>
  <si>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</si>
  <si>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</si>
  <si>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</si>
  <si>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</si>
  <si>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</si>
  <si>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</si>
  <si>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</si>
  <si>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</si>
  <si>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</si>
  <si>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</si>
  <si>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</si>
  <si>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</si>
  <si>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</si>
  <si>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</si>
  <si>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</si>
  <si>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</si>
  <si>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</si>
  <si>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</si>
  <si>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</si>
  <si>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</si>
  <si>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</si>
  <si>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</si>
  <si>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</si>
  <si>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</si>
  <si>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</si>
  <si>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</si>
  <si>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</si>
  <si>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</si>
  <si>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</si>
  <si>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</si>
  <si>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</si>
  <si>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</si>
  <si>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</si>
  <si>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</si>
  <si>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</si>
  <si>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</si>
  <si>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</si>
  <si>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</si>
  <si>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</si>
  <si>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</si>
  <si>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</si>
  <si>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</si>
  <si>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</si>
  <si>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</si>
  <si>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</si>
  <si>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</si>
  <si>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</si>
  <si>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</si>
  <si>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</si>
  <si>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</si>
  <si>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</si>
  <si>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</si>
  <si>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</si>
  <si>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</si>
  <si>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</si>
  <si>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</si>
  <si>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</si>
  <si>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</si>
  <si>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</si>
  <si>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</si>
  <si>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</si>
  <si>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</si>
  <si>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</si>
  <si>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</si>
  <si>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</si>
  <si>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</si>
  <si>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</si>
  <si>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</si>
  <si>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</si>
  <si>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</si>
  <si>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</si>
  <si>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</si>
  <si>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</si>
  <si>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</si>
  <si>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</si>
  <si>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</si>
  <si>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</si>
  <si>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</si>
  <si>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</si>
  <si>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</si>
  <si>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</si>
  <si>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</si>
  <si>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</si>
  <si>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</si>
  <si>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</si>
  <si>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</si>
  <si>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</si>
  <si>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</si>
  <si>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</si>
  <si>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</si>
  <si>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</si>
  <si>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</si>
  <si>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</si>
  <si>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</si>
  <si>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</si>
  <si>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</si>
  <si>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</si>
  <si>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</si>
  <si>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</si>
  <si>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</si>
  <si>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</si>
  <si>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</si>
  <si>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</si>
  <si>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</si>
  <si>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</si>
  <si>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</si>
  <si>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</si>
  <si>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</si>
  <si>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</si>
  <si>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</si>
  <si>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</si>
  <si>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</si>
  <si>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</si>
  <si>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</si>
  <si>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</si>
  <si>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</si>
  <si>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</si>
  <si>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</si>
  <si>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</si>
  <si>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</si>
  <si>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</si>
  <si>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</si>
  <si>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</si>
  <si>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</si>
  <si>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</si>
  <si>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</si>
  <si>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</si>
  <si>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</si>
  <si>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</si>
  <si>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</si>
  <si>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</si>
  <si>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</si>
  <si>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</si>
  <si>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</si>
  <si>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</si>
  <si>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</si>
  <si>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</si>
  <si>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</si>
  <si>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</si>
  <si>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</si>
  <si>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</si>
  <si>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</si>
  <si>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</si>
  <si>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</si>
  <si>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</si>
  <si>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</si>
  <si>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</si>
  <si>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</si>
  <si>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</si>
  <si>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</si>
  <si>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</si>
  <si>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</si>
  <si>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</si>
  <si>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</si>
  <si>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</si>
  <si>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</si>
  <si>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</si>
  <si>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</si>
  <si>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</si>
  <si>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</si>
  <si>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</si>
  <si>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</si>
  <si>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</si>
  <si>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</si>
  <si>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</si>
  <si>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</si>
  <si>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</si>
  <si>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</si>
  <si>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</si>
  <si>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</si>
  <si>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</si>
  <si>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</si>
  <si>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</si>
  <si>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</si>
  <si>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</si>
  <si>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</si>
  <si>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</si>
  <si>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</si>
  <si>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</si>
  <si>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</si>
  <si>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</si>
  <si>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</si>
  <si>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</si>
  <si>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</si>
  <si>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</si>
  <si>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</si>
  <si>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</si>
  <si>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</si>
  <si>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</si>
  <si>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</si>
  <si>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</si>
  <si>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</si>
  <si>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</si>
  <si>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</si>
  <si>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</si>
  <si>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</si>
  <si>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</si>
  <si>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</si>
  <si>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</si>
  <si>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</si>
  <si>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</si>
  <si>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</si>
  <si>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</si>
  <si>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</si>
  <si>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</si>
  <si>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</si>
  <si>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</si>
  <si>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</si>
  <si>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</si>
  <si>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</si>
  <si>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</si>
  <si>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</si>
  <si>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</si>
  <si>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</si>
  <si>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</si>
  <si>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</si>
  <si>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</si>
  <si>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</si>
  <si>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</si>
  <si>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</si>
  <si>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</si>
  <si>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</si>
  <si>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</si>
  <si>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</si>
  <si>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</si>
  <si>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</si>
  <si>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</si>
  <si>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</si>
  <si>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</si>
  <si>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</si>
  <si>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</si>
  <si>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</si>
  <si>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</si>
  <si>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</si>
  <si>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</si>
  <si>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</si>
  <si>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</si>
  <si>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</si>
  <si>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</si>
  <si>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</si>
  <si>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</si>
  <si>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</si>
  <si>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</si>
  <si>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</si>
  <si>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</si>
  <si>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</si>
  <si>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</si>
  <si>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</si>
  <si>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</si>
  <si>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</si>
  <si>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</si>
  <si>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</si>
  <si>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</si>
  <si>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</si>
  <si>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</si>
  <si>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</si>
  <si>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</si>
  <si>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</si>
  <si>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</si>
  <si>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</si>
  <si>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</si>
  <si>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</si>
  <si>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</si>
  <si>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</si>
  <si>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</si>
  <si>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</si>
  <si>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</si>
  <si>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</si>
  <si>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</si>
  <si>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</si>
  <si>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</si>
  <si>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</si>
  <si>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</si>
  <si>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</si>
  <si>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</si>
  <si>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</si>
  <si>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</si>
  <si>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</si>
  <si>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</si>
  <si>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</si>
  <si>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</si>
  <si>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</si>
  <si>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</si>
  <si>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</si>
  <si>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</si>
  <si>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</si>
  <si>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</si>
  <si>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</si>
  <si>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</si>
  <si>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</si>
  <si>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</si>
  <si>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</si>
  <si>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</si>
  <si>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</si>
  <si>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</si>
  <si>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</si>
  <si>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</si>
  <si>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</si>
  <si>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</si>
  <si>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</si>
  <si>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</si>
  <si>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</si>
  <si>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</si>
  <si>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</si>
  <si>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</si>
  <si>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</si>
  <si>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</si>
  <si>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</si>
  <si>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</si>
  <si>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</si>
  <si>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</si>
  <si>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</si>
  <si>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</si>
  <si>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</si>
  <si>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</si>
  <si>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</si>
  <si>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</si>
  <si>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</si>
  <si>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</si>
  <si>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</si>
  <si>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</si>
  <si>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</si>
  <si>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</si>
  <si>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</si>
  <si>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</si>
  <si>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</si>
  <si>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</si>
  <si>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</si>
  <si>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</si>
  <si>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</si>
  <si>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</si>
  <si>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</si>
  <si>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</si>
  <si>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</si>
  <si>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</si>
  <si>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</si>
  <si>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</si>
  <si>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</si>
  <si>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</si>
  <si>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</si>
  <si>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</si>
  <si>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</si>
  <si>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</si>
  <si>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</si>
  <si>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</si>
  <si>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</si>
  <si>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</si>
  <si>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</si>
  <si>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</si>
  <si>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</si>
  <si>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</si>
  <si>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</si>
  <si>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</si>
  <si>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</si>
  <si>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</si>
  <si>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</si>
  <si>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</si>
  <si>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</si>
  <si>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</si>
  <si>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</si>
  <si>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</si>
  <si>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</si>
  <si>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</si>
  <si>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</si>
  <si>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</si>
  <si>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</si>
  <si>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</si>
  <si>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</si>
  <si>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</si>
  <si>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</si>
  <si>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</si>
  <si>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</si>
  <si>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</si>
  <si>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</si>
  <si>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</si>
  <si>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</si>
  <si>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</si>
  <si>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</si>
  <si>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</si>
  <si>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</si>
  <si>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</si>
  <si>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</si>
  <si>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</si>
  <si>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</si>
  <si>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</si>
  <si>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</si>
  <si>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</si>
  <si>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</si>
  <si>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</si>
  <si>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</si>
  <si>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</si>
  <si>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</si>
  <si>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</si>
  <si>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</si>
  <si>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</si>
  <si>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</si>
  <si>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</si>
  <si>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</si>
  <si>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</si>
  <si>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</si>
  <si>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</si>
  <si>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</si>
  <si>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</si>
  <si>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</si>
  <si>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</si>
  <si>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</si>
  <si>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</si>
  <si>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</si>
  <si>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</si>
  <si>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</si>
  <si>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</si>
  <si>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</si>
  <si>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</si>
  <si>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</si>
  <si>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</si>
  <si>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</si>
  <si>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</si>
  <si>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</si>
  <si>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</si>
  <si>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</si>
  <si>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</si>
  <si>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</si>
  <si>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</si>
  <si>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</si>
  <si>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</si>
  <si>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</si>
  <si>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</si>
  <si>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</si>
  <si>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</si>
  <si>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</si>
  <si>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</si>
  <si>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</si>
  <si>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</si>
  <si>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</si>
  <si>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</si>
  <si>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</si>
  <si>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</si>
  <si>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</si>
  <si>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</si>
  <si>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</si>
  <si>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</si>
  <si>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</si>
  <si>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</si>
  <si>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</si>
  <si>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</si>
  <si>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</si>
  <si>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</si>
  <si>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</si>
  <si>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</si>
  <si>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</si>
  <si>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</si>
  <si>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</si>
  <si>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</si>
  <si>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</si>
  <si>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</si>
  <si>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</si>
  <si>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</si>
  <si>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</si>
  <si>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</si>
  <si>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</si>
  <si>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</si>
  <si>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</si>
  <si>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</si>
  <si>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</si>
  <si>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</si>
  <si>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</si>
  <si>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</si>
  <si>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</si>
  <si>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</si>
  <si>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</si>
  <si>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</si>
  <si>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</si>
  <si>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</si>
  <si>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</si>
  <si>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</si>
  <si>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</si>
  <si>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</si>
  <si>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</si>
  <si>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</si>
  <si>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</si>
  <si>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</si>
  <si>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</si>
  <si>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</si>
  <si>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</si>
  <si>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</si>
  <si>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</si>
  <si>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</si>
  <si>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</si>
  <si>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</si>
  <si>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</si>
  <si>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</si>
  <si>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</si>
  <si>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</si>
  <si>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</si>
  <si>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</si>
  <si>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</si>
  <si>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</si>
  <si>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</si>
  <si>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</si>
  <si>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</si>
  <si>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</si>
  <si>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</si>
  <si>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</si>
  <si>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</si>
  <si>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</si>
  <si>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</si>
  <si>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</si>
  <si>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</si>
  <si>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</si>
  <si>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</si>
  <si>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</si>
  <si>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</si>
  <si>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</si>
  <si>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</si>
  <si>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</si>
  <si>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</si>
  <si>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</si>
  <si>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</si>
  <si>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</si>
  <si>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</si>
  <si>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</si>
  <si>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</si>
  <si>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</si>
  <si>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</si>
  <si>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</si>
  <si>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</si>
  <si>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</si>
  <si>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</si>
  <si>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</si>
  <si>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</si>
  <si>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</si>
  <si>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</si>
  <si>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</si>
  <si>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</si>
  <si>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</si>
  <si>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</si>
  <si>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</si>
  <si>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</si>
  <si>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</si>
  <si>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</si>
  <si>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</si>
  <si>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</si>
  <si>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</si>
  <si>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</si>
  <si>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</si>
  <si>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</si>
  <si>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</si>
  <si>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</si>
  <si>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</si>
  <si>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</si>
  <si>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</si>
  <si>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</si>
  <si>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</si>
  <si>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</si>
  <si>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</si>
  <si>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</si>
  <si>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</si>
  <si>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</si>
  <si>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</si>
  <si>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</si>
  <si>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</si>
  <si>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</si>
  <si>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</si>
  <si>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</si>
  <si>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</si>
  <si>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</si>
  <si>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</si>
  <si>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</si>
  <si>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</si>
  <si>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</si>
  <si>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</si>
  <si>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</si>
  <si>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</si>
  <si>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</si>
  <si>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</si>
  <si>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</si>
  <si>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</si>
  <si>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</si>
  <si>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</si>
  <si>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</si>
  <si>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</si>
  <si>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</si>
  <si>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</si>
  <si>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</si>
  <si>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</si>
  <si>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</si>
  <si>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</si>
  <si>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</si>
  <si>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</si>
  <si>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</si>
  <si>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</si>
  <si>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</si>
  <si>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</si>
  <si>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</si>
  <si>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</si>
  <si>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</si>
  <si>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</si>
  <si>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</si>
  <si>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</si>
  <si>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</si>
  <si>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</si>
  <si>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</si>
  <si>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</si>
  <si>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</si>
  <si>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</si>
  <si>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</si>
  <si>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</si>
  <si>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</si>
  <si>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</si>
  <si>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</si>
  <si>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</si>
  <si>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</si>
  <si>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</si>
  <si>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</si>
  <si>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</si>
  <si>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</si>
  <si>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</si>
  <si>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</si>
  <si>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</si>
  <si>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</si>
  <si>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</si>
  <si>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</si>
  <si>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</si>
  <si>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</si>
  <si>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</si>
  <si>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</si>
  <si>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</si>
  <si>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</si>
  <si>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</si>
  <si>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</si>
  <si>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</si>
  <si>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</si>
  <si>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</si>
  <si>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</si>
  <si>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</si>
  <si>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</si>
  <si>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</si>
  <si>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</si>
  <si>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</si>
  <si>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</si>
  <si>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</si>
  <si>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</si>
  <si>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</si>
  <si>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</si>
  <si>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</si>
  <si>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</si>
  <si>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</si>
  <si>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</si>
  <si>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</si>
  <si>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</si>
  <si>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</si>
  <si>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</si>
  <si>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</si>
  <si>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</si>
  <si>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</si>
  <si>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</si>
  <si>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</si>
  <si>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</si>
  <si>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</si>
  <si>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</si>
  <si>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</si>
  <si>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</si>
  <si>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</si>
  <si>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</si>
  <si>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</si>
  <si>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</si>
  <si>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</si>
  <si>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</si>
  <si>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</si>
  <si>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</si>
  <si>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</si>
  <si>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</si>
  <si>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</si>
  <si>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</si>
  <si>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</si>
  <si>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</si>
  <si>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</si>
  <si>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</si>
  <si>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</si>
  <si>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</si>
  <si>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</si>
  <si>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</si>
  <si>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</si>
  <si>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</si>
  <si>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</si>
  <si>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</si>
  <si>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</si>
  <si>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</si>
  <si>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</si>
  <si>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</si>
  <si>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</si>
  <si>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</si>
  <si>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</si>
  <si>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</si>
  <si>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</si>
  <si>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</si>
  <si>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</si>
  <si>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</si>
  <si>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</si>
  <si>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</si>
  <si>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</si>
  <si>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</si>
  <si>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</si>
  <si>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</si>
  <si>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</si>
  <si>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</si>
  <si>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</si>
  <si>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</si>
  <si>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</si>
  <si>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</si>
  <si>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</si>
  <si>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</si>
  <si>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</si>
  <si>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</si>
  <si>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</si>
  <si>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</si>
  <si>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</si>
  <si>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</si>
  <si>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</si>
  <si>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</si>
  <si>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</si>
  <si>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</si>
  <si>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</si>
  <si>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</si>
  <si>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</si>
  <si>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</si>
  <si>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</si>
  <si>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</si>
  <si>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</si>
  <si>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</si>
  <si>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</si>
  <si>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</si>
  <si>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</si>
  <si>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</si>
  <si>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</si>
  <si>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</si>
  <si>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</si>
  <si>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</si>
  <si>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</si>
  <si>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</si>
  <si>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</si>
  <si>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</si>
  <si>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</si>
  <si>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</si>
  <si>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</si>
  <si>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</si>
  <si>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</si>
  <si>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</si>
  <si>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</si>
  <si>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</si>
  <si>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</si>
  <si>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</si>
  <si>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</si>
  <si>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</si>
  <si>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</si>
  <si>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</si>
  <si>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</si>
  <si>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</si>
  <si>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</si>
  <si>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</si>
  <si>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</si>
  <si>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</si>
  <si>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</si>
  <si>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</si>
  <si>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</si>
  <si>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</si>
  <si>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</si>
  <si>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</si>
  <si>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</si>
  <si>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</si>
  <si>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</si>
  <si>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</si>
  <si>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</si>
  <si>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</si>
  <si>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</si>
  <si>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</si>
  <si>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</si>
  <si>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</si>
  <si>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</si>
  <si>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</si>
  <si>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</si>
  <si>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</si>
  <si>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</si>
  <si>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</si>
  <si>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</si>
  <si>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</si>
  <si>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</si>
  <si>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</si>
  <si>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</si>
  <si>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</si>
  <si>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</si>
  <si>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</si>
  <si>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</si>
  <si>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</si>
  <si>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</si>
  <si>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</si>
  <si>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</si>
  <si>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</si>
  <si>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</si>
  <si>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</si>
  <si>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</si>
  <si>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</si>
  <si>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</si>
  <si>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</si>
  <si>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</si>
  <si>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</si>
  <si>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</si>
  <si>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</si>
  <si>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</si>
  <si>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</si>
  <si>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</si>
  <si>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</si>
  <si>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</si>
  <si>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</si>
  <si>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</si>
  <si>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</si>
  <si>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</si>
  <si>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</si>
  <si>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</si>
  <si>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</si>
  <si>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</si>
  <si>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</si>
  <si>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</si>
  <si>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</si>
  <si>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</si>
  <si>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</si>
  <si>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</si>
  <si>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</si>
  <si>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</si>
  <si>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</si>
  <si>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</si>
  <si>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</si>
  <si>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</si>
  <si>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</si>
  <si>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</si>
  <si>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</si>
  <si>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</si>
  <si>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</si>
  <si>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</si>
  <si>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</si>
  <si>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</si>
  <si>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</si>
  <si>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</si>
  <si>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</si>
  <si>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</si>
  <si>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</si>
  <si>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</si>
  <si>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</si>
  <si>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</si>
  <si>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</si>
  <si>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</si>
  <si>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</si>
  <si>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</si>
  <si>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</si>
  <si>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</si>
  <si>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</si>
  <si>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</si>
  <si>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</si>
  <si>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</si>
  <si>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</si>
  <si>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</si>
  <si>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</si>
  <si>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</si>
  <si>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</si>
  <si>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</si>
  <si>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</si>
  <si>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</si>
  <si>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</si>
  <si>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</si>
  <si>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</si>
  <si>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</si>
  <si>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</si>
  <si>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</si>
  <si>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</si>
  <si>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</si>
  <si>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</si>
  <si>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</si>
  <si>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</si>
  <si>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</si>
  <si>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</si>
  <si>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</si>
  <si>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</si>
  <si>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</si>
  <si>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</si>
  <si>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</si>
  <si>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</si>
  <si>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</si>
  <si>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</si>
  <si>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</si>
  <si>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</si>
  <si>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</si>
  <si>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</si>
  <si>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</si>
  <si>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</si>
  <si>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</si>
  <si>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</si>
  <si>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</si>
  <si>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</si>
  <si>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</si>
  <si>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</si>
  <si>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</si>
  <si>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</si>
  <si>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</si>
  <si>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</si>
  <si>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</si>
  <si>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</si>
  <si>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</si>
  <si>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</si>
  <si>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</si>
  <si>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</si>
  <si>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</si>
  <si>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</si>
  <si>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</si>
  <si>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</si>
  <si>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</si>
  <si>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</si>
  <si>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</si>
  <si>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</si>
  <si>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</si>
  <si>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</si>
  <si>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</si>
  <si>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</si>
  <si>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</si>
  <si>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</si>
  <si>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</si>
  <si>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</si>
  <si>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</si>
  <si>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</si>
  <si>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</si>
  <si>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</si>
  <si>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</si>
  <si>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</si>
  <si>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</si>
  <si>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</si>
  <si>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</si>
  <si>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</si>
  <si>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</si>
  <si>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</si>
  <si>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</si>
  <si>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</si>
  <si>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</si>
  <si>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</si>
  <si>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</si>
  <si>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</si>
  <si>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</si>
  <si>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</si>
  <si>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</si>
  <si>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</si>
  <si>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</si>
  <si>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</si>
  <si>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</si>
  <si>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</si>
  <si>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</si>
  <si>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</si>
  <si>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</si>
  <si>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</si>
  <si>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</si>
  <si>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</si>
  <si>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</si>
  <si>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</si>
  <si>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</si>
  <si>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</si>
  <si>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</si>
  <si>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</si>
  <si>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</si>
  <si>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</si>
  <si>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</si>
  <si>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</si>
  <si>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</si>
  <si>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</si>
  <si>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</si>
  <si>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</si>
  <si>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</si>
  <si>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</si>
  <si>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</si>
  <si>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</si>
  <si>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</si>
  <si>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</si>
  <si>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</si>
  <si>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</si>
  <si>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</si>
  <si>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</si>
  <si>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</si>
  <si>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</si>
  <si>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</si>
  <si>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</si>
  <si>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</si>
  <si>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</si>
  <si>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</si>
  <si>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</si>
  <si>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</si>
  <si>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</si>
  <si>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</si>
  <si>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</si>
  <si>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</si>
  <si>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</si>
  <si>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</si>
  <si>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</si>
  <si>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</si>
  <si>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</si>
  <si>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</si>
  <si>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</si>
  <si>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</si>
  <si>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</si>
  <si>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</si>
  <si>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</si>
  <si>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</si>
  <si>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</si>
  <si>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</si>
  <si>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</si>
  <si>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</si>
  <si>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</si>
  <si>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</si>
  <si>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</si>
  <si>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</si>
  <si>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</si>
  <si>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</si>
  <si>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</si>
  <si>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</si>
  <si>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</si>
  <si>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</si>
  <si>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</si>
  <si>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</si>
  <si>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</si>
  <si>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</si>
  <si>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</si>
  <si>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</si>
  <si>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</si>
  <si>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</si>
  <si>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</si>
  <si>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</si>
  <si>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</si>
  <si>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</si>
  <si>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</si>
  <si>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</si>
  <si>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</si>
  <si>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</si>
  <si>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</si>
  <si>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</si>
  <si>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</si>
  <si>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</si>
  <si>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</si>
  <si>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</si>
  <si>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</si>
  <si>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</si>
  <si>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</si>
  <si>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</si>
  <si>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</si>
  <si>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</si>
  <si>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</si>
  <si>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</si>
  <si>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</si>
  <si>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</si>
  <si>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</si>
  <si>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</si>
  <si>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</si>
  <si>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</si>
  <si>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</si>
  <si>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</si>
  <si>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</si>
  <si>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</si>
  <si>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</si>
  <si>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</si>
  <si>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</si>
  <si>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</si>
  <si>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</si>
  <si>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</si>
  <si>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</si>
  <si>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</si>
  <si>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</si>
  <si>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</si>
  <si>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</si>
  <si>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</si>
  <si>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</si>
  <si>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</si>
  <si>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</si>
  <si>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</si>
  <si>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</si>
  <si>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</si>
  <si>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</si>
  <si>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</si>
  <si>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</si>
  <si>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</si>
  <si>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</si>
  <si>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</si>
  <si>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</si>
  <si>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</si>
  <si>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</si>
  <si>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</si>
  <si>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</si>
  <si>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</si>
  <si>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</si>
  <si>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</si>
  <si>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</si>
  <si>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</si>
  <si>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</si>
  <si>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</si>
  <si>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</si>
  <si>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</si>
  <si>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</si>
  <si>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</si>
  <si>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</si>
  <si>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</si>
  <si>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</si>
  <si>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</si>
  <si>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</si>
  <si>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</si>
  <si>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</si>
  <si>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</si>
  <si>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</si>
  <si>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</si>
  <si>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</si>
  <si>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</si>
  <si>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</si>
  <si>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</si>
  <si>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</si>
  <si>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</si>
  <si>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</si>
  <si>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</si>
  <si>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</si>
  <si>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</si>
  <si>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</si>
  <si>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</si>
  <si>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</si>
  <si>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</si>
  <si>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</si>
  <si>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</si>
  <si>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</si>
  <si>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</si>
  <si>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</si>
  <si>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</si>
  <si>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</si>
  <si>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</si>
  <si>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</si>
  <si>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</si>
  <si>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</si>
  <si>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</si>
  <si>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</si>
  <si>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</si>
  <si>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</si>
  <si>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</si>
  <si>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</si>
  <si>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</si>
  <si>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</si>
  <si>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</si>
  <si>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</si>
  <si>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</si>
  <si>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</si>
  <si>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</si>
  <si>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</si>
  <si>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</si>
  <si>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</si>
  <si>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</si>
  <si>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</si>
  <si>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</si>
  <si>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</si>
  <si>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</si>
  <si>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</si>
  <si>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</si>
  <si>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</si>
  <si>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</si>
  <si>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</si>
  <si>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</si>
  <si>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</si>
  <si>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</si>
  <si>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</si>
  <si>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</si>
  <si>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</si>
  <si>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</si>
  <si>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</si>
  <si>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</si>
  <si>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</si>
  <si>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</si>
  <si>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</si>
  <si>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</si>
  <si>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</si>
  <si>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</si>
  <si>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</si>
  <si>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</si>
  <si>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</si>
  <si>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</si>
  <si>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</si>
  <si>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</si>
  <si>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</si>
  <si>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</si>
  <si>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</si>
  <si>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</si>
  <si>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</si>
  <si>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</si>
  <si>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</si>
  <si>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</si>
  <si>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</si>
  <si>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</si>
  <si>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</si>
  <si>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</si>
  <si>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</si>
  <si>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</si>
  <si>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</si>
  <si>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</si>
  <si>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</si>
  <si>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</si>
  <si>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</si>
  <si>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</si>
  <si>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</si>
  <si>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</si>
  <si>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</si>
  <si>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</si>
  <si>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</si>
  <si>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</si>
  <si>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</si>
  <si>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</si>
  <si>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</si>
  <si>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</si>
  <si>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</si>
  <si>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</si>
  <si>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</si>
  <si>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</si>
  <si>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</si>
  <si>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</si>
  <si>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</si>
  <si>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</si>
  <si>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</si>
  <si>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</si>
  <si>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</si>
  <si>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</si>
  <si>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</si>
  <si>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</si>
  <si>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</si>
  <si>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</si>
  <si>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</si>
  <si>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</si>
  <si>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</si>
  <si>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</si>
  <si>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</si>
  <si>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</si>
  <si>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</si>
  <si>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</si>
  <si>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</si>
  <si>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</si>
  <si>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</si>
  <si>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</si>
  <si>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</si>
  <si>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</si>
  <si>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</si>
  <si>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</si>
  <si>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</si>
  <si>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</si>
  <si>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</si>
  <si>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</si>
  <si>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</si>
  <si>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</si>
  <si>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</si>
  <si>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</si>
  <si>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</si>
  <si>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</si>
  <si>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</si>
  <si>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</si>
  <si>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</si>
  <si>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</si>
  <si>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</si>
  <si>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</si>
  <si>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</si>
  <si>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</si>
  <si>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</si>
  <si>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</si>
  <si>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</si>
  <si>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</si>
  <si>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</si>
  <si>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</si>
  <si>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</si>
  <si>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</si>
  <si>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</si>
  <si>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</si>
  <si>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</si>
  <si>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</si>
  <si>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</si>
  <si>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</si>
  <si>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</si>
  <si>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</si>
  <si>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</si>
  <si>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</si>
  <si>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</si>
  <si>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</si>
  <si>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</si>
  <si>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</si>
  <si>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</si>
  <si>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</si>
  <si>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</si>
  <si>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</si>
  <si>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</si>
  <si>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</si>
  <si>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</si>
  <si>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</si>
  <si>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</si>
  <si>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</si>
  <si>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</si>
  <si>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</si>
  <si>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</si>
  <si>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</si>
  <si>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</si>
  <si>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</si>
  <si>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</si>
  <si>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</si>
  <si>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</si>
  <si>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</si>
  <si>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</si>
  <si>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</si>
  <si>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</si>
  <si>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</si>
  <si>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</si>
  <si>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</si>
  <si>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</si>
  <si>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</si>
  <si>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</si>
  <si>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</si>
  <si>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</si>
  <si>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</si>
  <si>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</si>
  <si>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</si>
  <si>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</si>
  <si>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</si>
  <si>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</si>
  <si>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</si>
  <si>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</si>
  <si>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</si>
  <si>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</si>
  <si>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</si>
  <si>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</si>
  <si>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</si>
  <si>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</si>
  <si>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</si>
  <si>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</si>
  <si>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</si>
  <si>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</si>
  <si>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</si>
  <si>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</si>
  <si>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</si>
  <si>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</si>
  <si>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</si>
  <si>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</si>
  <si>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</si>
  <si>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</si>
  <si>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</si>
  <si>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</si>
  <si>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</si>
  <si>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</si>
  <si>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</si>
  <si>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</si>
  <si>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</si>
  <si>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</si>
  <si>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</si>
  <si>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</si>
  <si>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</si>
  <si>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</si>
  <si>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</si>
  <si>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</si>
  <si>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</si>
  <si>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</si>
  <si>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</si>
  <si>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</si>
  <si>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</si>
  <si>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</si>
  <si>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</si>
  <si>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</si>
  <si>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</si>
  <si>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</si>
  <si>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</si>
  <si>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</si>
  <si>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</si>
  <si>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</si>
  <si>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</si>
  <si>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</si>
  <si>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</si>
  <si>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</si>
  <si>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</si>
  <si>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</si>
  <si>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</si>
  <si>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</si>
  <si>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</si>
  <si>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</si>
  <si>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</si>
  <si>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</si>
  <si>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</si>
  <si>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</si>
  <si>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</si>
  <si>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</si>
  <si>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</si>
  <si>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</si>
  <si>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</si>
  <si>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</si>
  <si>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</si>
  <si>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</si>
  <si>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</si>
  <si>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</si>
  <si>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</si>
  <si>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</si>
  <si>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</si>
  <si>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</si>
  <si>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</si>
  <si>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</si>
  <si>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</si>
  <si>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</si>
  <si>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</si>
  <si>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</si>
  <si>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</si>
  <si>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</si>
  <si>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</si>
  <si>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</si>
  <si>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</si>
  <si>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</si>
  <si>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</si>
  <si>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</si>
  <si>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</si>
  <si>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</si>
  <si>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</si>
  <si>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</si>
  <si>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</si>
  <si>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</si>
  <si>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</si>
  <si>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</si>
  <si>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</si>
  <si>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</si>
  <si>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</si>
  <si>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</si>
  <si>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</si>
  <si>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</si>
  <si>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</si>
  <si>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</si>
  <si>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</si>
  <si>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</si>
  <si>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</si>
  <si>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</si>
  <si>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</si>
  <si>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</si>
  <si>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</si>
  <si>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</si>
  <si>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</si>
  <si>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</si>
  <si>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</si>
  <si>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</si>
  <si>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</si>
  <si>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</si>
  <si>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</si>
  <si>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</si>
  <si>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</si>
  <si>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</si>
  <si>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</si>
  <si>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</si>
  <si>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</si>
  <si>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</si>
  <si>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</si>
  <si>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</si>
  <si>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</si>
  <si>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</si>
  <si>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</si>
  <si>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</si>
  <si>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</si>
  <si>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</si>
  <si>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</si>
  <si>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</si>
  <si>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</si>
  <si>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</si>
  <si>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</si>
  <si>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</si>
  <si>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</si>
  <si>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</si>
  <si>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</si>
  <si>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</si>
  <si>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</si>
  <si>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</si>
  <si>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</si>
  <si>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</si>
  <si>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</si>
  <si>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</si>
  <si>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</si>
  <si>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</si>
  <si>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</si>
  <si>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</si>
  <si>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</si>
  <si>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</si>
  <si>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</si>
  <si>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</si>
  <si>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</si>
  <si>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</si>
  <si>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</si>
  <si>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</si>
  <si>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</si>
  <si>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</si>
  <si>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</si>
  <si>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</si>
  <si>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</si>
  <si>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</si>
  <si>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</si>
  <si>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</si>
  <si>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</si>
  <si>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</si>
  <si>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</si>
  <si>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</si>
  <si>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</si>
  <si>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</si>
  <si>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</si>
  <si>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</si>
  <si>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</si>
  <si>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</si>
  <si>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</si>
  <si>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</si>
  <si>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</si>
  <si>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</si>
  <si>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</si>
  <si>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</si>
  <si>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</si>
  <si>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</si>
  <si>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</si>
  <si>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</si>
  <si>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</si>
  <si>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</si>
  <si>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</si>
  <si>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</si>
  <si>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</si>
  <si>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</si>
  <si>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</si>
  <si>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</si>
  <si>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</si>
  <si>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</si>
  <si>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</si>
  <si>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</si>
  <si>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</si>
  <si>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</si>
  <si>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</si>
  <si>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</si>
  <si>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</si>
  <si>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</si>
  <si>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</si>
  <si>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</si>
  <si>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</si>
  <si>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</si>
  <si>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</si>
  <si>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</si>
  <si>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</si>
  <si>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</si>
  <si>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</si>
  <si>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</si>
  <si>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</si>
  <si>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</si>
  <si>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</si>
  <si>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</si>
  <si>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</si>
  <si>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</si>
  <si>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</si>
  <si>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</si>
  <si>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</si>
  <si>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</si>
  <si>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</si>
  <si>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</si>
  <si>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</si>
  <si>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</si>
  <si>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</si>
  <si>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</si>
  <si>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</si>
  <si>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</si>
  <si>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</si>
  <si>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</si>
  <si>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</si>
  <si>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</si>
  <si>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</si>
  <si>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</si>
  <si>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</si>
  <si>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</si>
  <si>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</si>
  <si>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</si>
  <si>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</si>
  <si>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</si>
  <si>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</si>
  <si>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</si>
  <si>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</si>
  <si>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</si>
  <si>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</si>
  <si>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</si>
  <si>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</si>
  <si>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</si>
  <si>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</si>
  <si>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</si>
  <si>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</si>
  <si>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</si>
  <si>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</si>
  <si>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</si>
  <si>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</si>
  <si>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</si>
  <si>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</si>
  <si>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</si>
  <si>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</si>
  <si>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</si>
  <si>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</si>
  <si>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</si>
  <si>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</si>
  <si>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</si>
  <si>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</si>
  <si>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</si>
  <si>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</si>
  <si>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</si>
  <si>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</si>
  <si>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</si>
  <si>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</si>
  <si>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</si>
  <si>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</si>
  <si>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</si>
  <si>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</si>
  <si>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</si>
  <si>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</si>
  <si>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</si>
  <si>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</si>
  <si>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</si>
  <si>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</si>
  <si>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</si>
  <si>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</si>
  <si>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</si>
  <si>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</si>
  <si>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</si>
  <si>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</si>
  <si>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</si>
  <si>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</si>
  <si>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</si>
  <si>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</si>
  <si>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</si>
  <si>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</si>
  <si>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</si>
  <si>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</si>
  <si>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</si>
  <si>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</si>
  <si>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</si>
  <si>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</si>
  <si>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</si>
  <si>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</si>
  <si>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</si>
  <si>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</si>
  <si>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</si>
  <si>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</si>
  <si>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</si>
  <si>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</si>
  <si>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</si>
  <si>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</si>
  <si>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</si>
  <si>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</si>
  <si>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</si>
  <si>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</si>
  <si>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</si>
  <si>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</si>
  <si>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</si>
  <si>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</si>
  <si>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</si>
  <si>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</si>
  <si>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</si>
  <si>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</si>
  <si>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</si>
  <si>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</si>
  <si>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</si>
  <si>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</si>
  <si>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</si>
  <si>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</si>
  <si>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</si>
  <si>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</si>
  <si>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</si>
  <si>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</si>
  <si>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</si>
  <si>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</si>
  <si>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</si>
  <si>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</si>
  <si>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</si>
  <si>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</si>
  <si>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</si>
  <si>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</si>
  <si>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</si>
  <si>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</si>
  <si>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</si>
  <si>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</si>
  <si>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</si>
  <si>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</si>
  <si>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</si>
  <si>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</si>
  <si>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</si>
  <si>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</si>
  <si>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</si>
  <si>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</si>
  <si>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</si>
  <si>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</si>
  <si>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</si>
  <si>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</si>
  <si>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</si>
  <si>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</si>
  <si>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</si>
  <si>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</si>
  <si>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</si>
  <si>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</si>
  <si>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</si>
  <si>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</si>
  <si>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</si>
  <si>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</si>
  <si>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</si>
  <si>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</si>
  <si>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</si>
  <si>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</si>
  <si>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</si>
  <si>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</si>
  <si>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</si>
  <si>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</si>
  <si>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</si>
  <si>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</si>
  <si>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</si>
  <si>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</si>
  <si>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</si>
  <si>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</si>
  <si>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</si>
  <si>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</si>
  <si>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</si>
  <si>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</si>
  <si>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</si>
  <si>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</si>
  <si>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</si>
  <si>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</si>
  <si>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</si>
  <si>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</si>
  <si>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</si>
  <si>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</si>
  <si>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</si>
  <si>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</si>
  <si>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</si>
  <si>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</si>
  <si>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</si>
  <si>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</si>
  <si>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</si>
  <si>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</si>
  <si>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</si>
  <si>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</si>
  <si>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</si>
  <si>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</si>
  <si>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</si>
  <si>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</si>
  <si>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</si>
  <si>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</si>
  <si>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</si>
  <si>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</si>
  <si>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</si>
  <si>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</si>
  <si>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</si>
  <si>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</si>
  <si>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</si>
  <si>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</si>
  <si>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</si>
  <si>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</si>
  <si>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</si>
  <si>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</si>
  <si>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</si>
  <si>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</si>
  <si>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</si>
  <si>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</si>
  <si>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</si>
  <si>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</si>
  <si>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</si>
  <si>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</si>
  <si>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</si>
  <si>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</si>
  <si>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</si>
  <si>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</si>
  <si>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</si>
  <si>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</si>
  <si>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</si>
  <si>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</si>
  <si>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</si>
  <si>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</si>
  <si>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</si>
  <si>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</si>
  <si>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</si>
  <si>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</si>
  <si>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</si>
  <si>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</si>
  <si>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</si>
  <si>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</si>
  <si>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</si>
  <si>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</si>
  <si>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</si>
  <si>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</si>
  <si>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</si>
  <si>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</si>
  <si>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</si>
  <si>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</si>
  <si>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</si>
  <si>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</si>
  <si>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</si>
  <si>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</si>
  <si>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</si>
  <si>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</si>
  <si>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</si>
  <si>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</si>
  <si>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</si>
  <si>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</si>
  <si>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</si>
  <si>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</si>
  <si>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</si>
  <si>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</si>
  <si>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</si>
  <si>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</si>
  <si>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</si>
  <si>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</si>
  <si>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</si>
  <si>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</si>
  <si>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</si>
  <si>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</si>
  <si>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</si>
  <si>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</si>
  <si>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</si>
  <si>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</si>
  <si>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</si>
  <si>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</si>
  <si>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</si>
  <si>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</si>
  <si>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</si>
  <si>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</si>
  <si>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</si>
  <si>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</si>
  <si>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</si>
  <si>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</si>
  <si>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</si>
  <si>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</si>
  <si>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</si>
  <si>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</si>
  <si>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</si>
  <si>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</si>
  <si>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</si>
  <si>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</si>
  <si>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</si>
  <si>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</si>
  <si>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</si>
  <si>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</si>
  <si>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</si>
  <si>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</si>
  <si>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</si>
  <si>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</si>
  <si>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</si>
  <si>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</si>
  <si>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</si>
  <si>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</si>
  <si>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</si>
  <si>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</si>
  <si>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</si>
  <si>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</si>
  <si>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</si>
  <si>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</si>
  <si>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</si>
  <si>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</si>
  <si>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</si>
  <si>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</si>
  <si>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</si>
  <si>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</si>
  <si>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</si>
  <si>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</si>
  <si>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</si>
  <si>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</si>
  <si>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</si>
  <si>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</si>
  <si>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</si>
  <si>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</si>
  <si>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</si>
  <si>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</si>
  <si>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</si>
  <si>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</si>
  <si>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</si>
  <si>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</si>
  <si>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</si>
  <si>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</si>
  <si>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</si>
  <si>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</si>
  <si>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</si>
  <si>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</si>
  <si>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</si>
  <si>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</si>
  <si>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</si>
  <si>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</si>
  <si>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</si>
  <si>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</si>
  <si>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</si>
  <si>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</si>
  <si>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</si>
  <si>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</si>
  <si>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</si>
  <si>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</si>
  <si>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</si>
  <si>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</si>
  <si>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</si>
  <si>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</si>
  <si>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</si>
  <si>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</si>
  <si>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</si>
  <si>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</si>
  <si>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</si>
  <si>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</si>
  <si>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</si>
  <si>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</si>
  <si>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</si>
  <si>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</si>
  <si>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</si>
  <si>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</si>
  <si>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</si>
  <si>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</si>
  <si>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</si>
  <si>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</si>
  <si>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</si>
  <si>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</si>
  <si>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</si>
  <si>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</si>
  <si>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</si>
  <si>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</si>
  <si>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</si>
  <si>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</si>
  <si>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</si>
  <si>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</si>
  <si>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</si>
  <si>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</si>
  <si>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</si>
  <si>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</si>
  <si>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</si>
  <si>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</si>
  <si>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</si>
  <si>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</si>
  <si>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</si>
  <si>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</si>
  <si>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</si>
  <si>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</si>
  <si>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</si>
  <si>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</si>
  <si>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</si>
  <si>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</si>
  <si>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</si>
  <si>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</si>
  <si>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</si>
  <si>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</si>
  <si>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</si>
  <si>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</si>
  <si>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</si>
  <si>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</si>
  <si>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</si>
  <si>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</si>
  <si>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</si>
  <si>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</si>
  <si>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</si>
  <si>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</si>
  <si>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</si>
  <si>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</si>
  <si>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</si>
  <si>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</si>
  <si>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</si>
  <si>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</si>
  <si>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</si>
  <si>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</si>
  <si>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</si>
  <si>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</si>
  <si>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</si>
  <si>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</si>
  <si>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</si>
  <si>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</si>
  <si>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</si>
  <si>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</si>
  <si>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</si>
  <si>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</si>
  <si>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</si>
  <si>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</si>
  <si>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</si>
  <si>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</si>
  <si>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</si>
  <si>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</si>
  <si>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</si>
  <si>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</si>
  <si>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</si>
  <si>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</si>
  <si>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</si>
  <si>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</si>
  <si>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</si>
  <si>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</si>
  <si>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</si>
  <si>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</si>
  <si>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</si>
  <si>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</si>
  <si>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</si>
  <si>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</si>
  <si>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</si>
  <si>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</si>
  <si>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</si>
  <si>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</si>
  <si>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</si>
  <si>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</si>
  <si>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</si>
  <si>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</si>
  <si>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</si>
  <si>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</si>
  <si>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</si>
  <si>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</si>
  <si>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</si>
  <si>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</si>
  <si>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</si>
  <si>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</si>
  <si>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</si>
  <si>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</si>
  <si>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</si>
  <si>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</si>
  <si>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</si>
  <si>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</si>
  <si>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</si>
  <si>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</si>
  <si>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</si>
  <si>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</si>
  <si>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</si>
  <si>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</si>
  <si>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</si>
  <si>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</si>
  <si>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</si>
  <si>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</si>
  <si>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</si>
  <si>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</si>
  <si>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</si>
  <si>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</si>
  <si>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</si>
  <si>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</si>
  <si>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</si>
  <si>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</si>
  <si>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</si>
  <si>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</si>
  <si>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</si>
  <si>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</si>
  <si>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</si>
  <si>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</si>
  <si>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</si>
  <si>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</si>
  <si>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</si>
  <si>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</si>
  <si>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</si>
  <si>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</si>
  <si>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</si>
  <si>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</si>
  <si>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</si>
  <si>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</si>
  <si>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</si>
  <si>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</si>
  <si>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</si>
  <si>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</si>
  <si>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</si>
  <si>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</si>
  <si>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</si>
  <si>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</si>
  <si>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</si>
  <si>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</si>
  <si>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</si>
  <si>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</si>
  <si>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</si>
  <si>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</si>
  <si>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</si>
  <si>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</si>
  <si>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</si>
  <si>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</si>
  <si>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</si>
  <si>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</si>
  <si>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</si>
  <si>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</si>
  <si>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</si>
  <si>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</si>
  <si>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</si>
  <si>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</si>
  <si>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</si>
  <si>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</si>
  <si>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</si>
  <si>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</si>
  <si>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</si>
  <si>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</si>
  <si>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</si>
  <si>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</si>
  <si>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</si>
  <si>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</si>
  <si>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</si>
  <si>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</si>
  <si>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</si>
  <si>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</si>
  <si>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</si>
  <si>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</si>
  <si>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</si>
  <si>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</si>
  <si>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</si>
  <si>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</si>
  <si>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</si>
  <si>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</si>
  <si>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</si>
  <si>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</si>
  <si>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</si>
  <si>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</si>
  <si>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</si>
  <si>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</si>
  <si>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</si>
  <si>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</si>
  <si>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</si>
  <si>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</si>
  <si>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</si>
  <si>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</si>
  <si>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</si>
  <si>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</si>
  <si>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</si>
  <si>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</si>
  <si>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</si>
  <si>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</si>
  <si>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</si>
  <si>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</si>
  <si>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</si>
  <si>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</si>
  <si>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</si>
  <si>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</si>
  <si>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</si>
  <si>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</si>
  <si>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</si>
  <si>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</si>
  <si>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</si>
  <si>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</si>
  <si>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</si>
  <si>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</si>
  <si>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</si>
  <si>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</si>
  <si>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</si>
  <si>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</si>
  <si>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</si>
  <si>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</si>
  <si>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</si>
  <si>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</si>
  <si>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</si>
  <si>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</si>
  <si>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</si>
  <si>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</si>
  <si>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</si>
  <si>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</si>
  <si>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</si>
  <si>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</si>
  <si>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</si>
  <si>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</si>
  <si>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</si>
  <si>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</si>
  <si>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</si>
  <si>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</si>
  <si>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</si>
  <si>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</si>
  <si>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</si>
  <si>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</si>
  <si>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</si>
  <si>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</si>
  <si>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</si>
  <si>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</si>
  <si>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</si>
  <si>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</si>
  <si>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</si>
  <si>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</si>
  <si>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</si>
  <si>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</si>
  <si>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</si>
  <si>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</si>
  <si>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</si>
  <si>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</si>
  <si>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</si>
  <si>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</si>
  <si>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</si>
  <si>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</si>
  <si>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</si>
  <si>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</si>
  <si>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</si>
  <si>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</si>
  <si>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</si>
  <si>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</si>
  <si>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</si>
  <si>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</si>
  <si>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</si>
  <si>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</si>
  <si>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</si>
  <si>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</si>
  <si>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</si>
  <si>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</si>
  <si>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</si>
  <si>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</si>
  <si>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</si>
  <si>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</si>
  <si>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</si>
  <si>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</si>
  <si>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</si>
  <si>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</si>
  <si>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</si>
  <si>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</si>
  <si>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</si>
  <si>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</si>
  <si>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</si>
  <si>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</si>
  <si>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</si>
  <si>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</si>
  <si>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</si>
  <si>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</si>
  <si>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</si>
  <si>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</si>
  <si>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</si>
  <si>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</si>
  <si>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</si>
  <si>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</si>
  <si>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</si>
  <si>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</si>
  <si>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</si>
  <si>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</si>
  <si>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</si>
  <si>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</si>
  <si>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</si>
  <si>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</si>
  <si>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</si>
  <si>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</si>
  <si>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</si>
  <si>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</si>
  <si>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</si>
  <si>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</si>
  <si>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</si>
  <si>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</si>
  <si>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</si>
  <si>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</si>
  <si>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</si>
  <si>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</si>
  <si>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</si>
  <si>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</si>
  <si>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</si>
  <si>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</si>
  <si>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</si>
  <si>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</si>
  <si>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</si>
  <si>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</si>
  <si>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</si>
  <si>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</si>
  <si>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</si>
  <si>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</si>
  <si>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</si>
  <si>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</si>
  <si>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</si>
  <si>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</si>
  <si>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</si>
  <si>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</si>
  <si>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</si>
  <si>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</si>
  <si>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</si>
  <si>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</si>
  <si>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</si>
  <si>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</si>
  <si>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</si>
  <si>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</si>
  <si>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</si>
  <si>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</si>
  <si>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</si>
  <si>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</si>
  <si>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</si>
  <si>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</si>
  <si>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</si>
  <si>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</si>
  <si>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</si>
  <si>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</si>
  <si>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</si>
  <si>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</si>
  <si>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</si>
  <si>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</si>
  <si>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</si>
  <si>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</si>
  <si>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</si>
  <si>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</si>
  <si>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</si>
  <si>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</si>
  <si>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</si>
  <si>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</si>
  <si>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</si>
  <si>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</si>
  <si>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</si>
  <si>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</si>
  <si>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</si>
  <si>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</si>
  <si>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</si>
  <si>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</si>
  <si>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</si>
  <si>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</si>
  <si>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</si>
  <si>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</si>
  <si>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</si>
  <si>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</si>
  <si>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</si>
  <si>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</si>
  <si>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</si>
  <si>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</si>
  <si>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</si>
  <si>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</si>
  <si>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</si>
  <si>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</si>
  <si>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</si>
  <si>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</si>
  <si>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</si>
  <si>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</si>
  <si>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</si>
  <si>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</si>
  <si>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</si>
  <si>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</si>
  <si>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</si>
  <si>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</si>
  <si>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</si>
  <si>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</si>
  <si>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</si>
  <si>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</si>
  <si>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</si>
  <si>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</si>
  <si>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</si>
  <si>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</si>
  <si>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</si>
  <si>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</si>
  <si>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</si>
  <si>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</si>
  <si>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</si>
  <si>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</si>
  <si>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</si>
  <si>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</si>
  <si>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</si>
  <si>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</si>
  <si>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</si>
  <si>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</si>
  <si>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</si>
  <si>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</si>
  <si>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</si>
  <si>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</si>
  <si>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</si>
  <si>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</si>
  <si>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</si>
  <si>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</si>
  <si>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</si>
  <si>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</si>
  <si>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</si>
  <si>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</si>
  <si>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</si>
  <si>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</si>
  <si>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</si>
  <si>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</si>
  <si>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</si>
  <si>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</si>
  <si>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</si>
  <si>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</si>
  <si>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</si>
  <si>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</si>
  <si>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</si>
  <si>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</si>
  <si>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</si>
  <si>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</si>
  <si>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</si>
  <si>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</si>
  <si>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</si>
  <si>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</si>
  <si>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</si>
  <si>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</si>
  <si>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</si>
  <si>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</si>
  <si>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</si>
  <si>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</si>
  <si>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</si>
  <si>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</si>
  <si>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</si>
  <si>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</si>
  <si>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</si>
  <si>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</si>
  <si>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</si>
  <si>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</si>
  <si>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</si>
  <si>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</si>
  <si>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</si>
  <si>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</si>
  <si>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</si>
  <si>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</si>
  <si>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</si>
  <si>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</si>
  <si>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</si>
  <si>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</si>
  <si>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</si>
  <si>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</si>
  <si>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</si>
  <si>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</si>
  <si>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</si>
  <si>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</si>
  <si>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</si>
  <si>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</si>
  <si>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</si>
  <si>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</si>
  <si>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</si>
  <si>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</si>
  <si>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</si>
  <si>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</si>
  <si>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</si>
  <si>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</si>
  <si>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</si>
  <si>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</si>
  <si>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</si>
  <si>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</si>
  <si>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</si>
  <si>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</si>
  <si>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</si>
  <si>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</si>
  <si>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</si>
  <si>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</si>
  <si>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</si>
  <si>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</si>
  <si>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</si>
  <si>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</si>
  <si>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</si>
  <si>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</si>
  <si>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</si>
  <si>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</si>
  <si>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</si>
  <si>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</si>
  <si>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</si>
  <si>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</si>
  <si>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</si>
  <si>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</si>
  <si>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</si>
  <si>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</si>
  <si>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</si>
  <si>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</si>
  <si>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</si>
  <si>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</si>
  <si>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</si>
  <si>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</si>
  <si>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</si>
  <si>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</si>
  <si>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</si>
  <si>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</si>
  <si>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</si>
  <si>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</si>
  <si>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</si>
  <si>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</si>
  <si>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</si>
  <si>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</si>
  <si>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</si>
  <si>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</si>
  <si>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</si>
  <si>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</si>
  <si>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</si>
  <si>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</si>
  <si>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</si>
  <si>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</si>
  <si>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</si>
  <si>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</si>
  <si>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</si>
  <si>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</si>
  <si>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</si>
  <si>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</si>
  <si>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</si>
  <si>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</si>
  <si>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</si>
  <si>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</si>
  <si>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</si>
  <si>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</si>
  <si>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</si>
  <si>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</si>
  <si>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</si>
  <si>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</si>
  <si>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</si>
  <si>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</si>
  <si>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</si>
  <si>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</si>
  <si>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</si>
  <si>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</si>
  <si>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</si>
  <si>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</si>
  <si>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</si>
  <si>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</si>
  <si>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</si>
  <si>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</si>
  <si>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</si>
  <si>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</si>
  <si>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</si>
  <si>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</si>
  <si>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</si>
  <si>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</si>
  <si>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</si>
  <si>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</si>
  <si>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</si>
  <si>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</si>
  <si>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</si>
  <si>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</si>
  <si>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</si>
  <si>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</si>
  <si>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</si>
  <si>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</si>
  <si>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</si>
  <si>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</si>
  <si>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</si>
  <si>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</si>
  <si>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</si>
  <si>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</si>
  <si>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</si>
  <si>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</si>
  <si>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</si>
  <si>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</si>
  <si>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</si>
  <si>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</si>
  <si>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</si>
  <si>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</si>
  <si>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</si>
  <si>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</si>
  <si>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</si>
  <si>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</si>
  <si>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</si>
  <si>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</si>
  <si>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</si>
  <si>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</si>
  <si>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</si>
  <si>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</si>
  <si>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</si>
  <si>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</si>
  <si>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</si>
  <si>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</si>
  <si>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</si>
  <si>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</si>
  <si>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</si>
  <si>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</si>
  <si>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</si>
  <si>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</si>
  <si>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</si>
  <si>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</si>
  <si>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</si>
  <si>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</si>
  <si>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</si>
  <si>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</si>
  <si>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</si>
  <si>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</si>
  <si>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</si>
  <si>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</si>
  <si>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</si>
  <si>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</si>
  <si>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</si>
  <si>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</si>
  <si>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</si>
  <si>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</si>
  <si>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</si>
  <si>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</si>
  <si>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</si>
  <si>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</si>
  <si>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</si>
  <si>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</si>
  <si>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</si>
  <si>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</si>
  <si>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</si>
  <si>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</si>
  <si>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</si>
  <si>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</si>
  <si>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</si>
  <si>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</si>
  <si>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</si>
  <si>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</si>
  <si>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</si>
  <si>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</si>
  <si>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</si>
  <si>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</si>
  <si>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</si>
  <si>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</si>
  <si>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</si>
  <si>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</si>
  <si>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</si>
  <si>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</si>
  <si>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</si>
  <si>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</si>
  <si>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</si>
  <si>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</si>
  <si>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</si>
  <si>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</si>
  <si>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</si>
  <si>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</si>
  <si>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</si>
  <si>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</si>
  <si>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</si>
  <si>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</si>
  <si>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</si>
  <si>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</si>
  <si>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</si>
  <si>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</si>
  <si>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</si>
  <si>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</si>
  <si>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</si>
  <si>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</si>
  <si>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</si>
  <si>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</si>
  <si>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</si>
  <si>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</si>
  <si>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</si>
  <si>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</si>
  <si>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</si>
  <si>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</si>
  <si>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</si>
  <si>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</si>
  <si>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</si>
  <si>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</si>
  <si>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</si>
  <si>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</si>
  <si>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</si>
  <si>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</si>
  <si>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</si>
  <si>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</si>
  <si>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</si>
  <si>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</si>
  <si>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</si>
  <si>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</si>
  <si>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</si>
  <si>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</si>
  <si>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</si>
  <si>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</si>
  <si>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</si>
  <si>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</si>
  <si>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</si>
  <si>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</si>
  <si>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</si>
  <si>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</si>
  <si>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</si>
  <si>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</si>
  <si>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</si>
  <si>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</si>
  <si>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</si>
  <si>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</si>
  <si>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</si>
  <si>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</si>
  <si>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</si>
  <si>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</si>
  <si>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</si>
  <si>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</si>
  <si>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</si>
  <si>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</si>
  <si>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</si>
  <si>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</si>
  <si>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</si>
  <si>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</si>
  <si>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</si>
  <si>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</si>
  <si>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</si>
  <si>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</si>
  <si>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</si>
  <si>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</si>
  <si>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</si>
  <si>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</si>
  <si>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</si>
  <si>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</si>
  <si>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</si>
  <si>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</si>
  <si>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</si>
  <si>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</si>
  <si>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</si>
  <si>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</si>
  <si>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</si>
  <si>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</si>
  <si>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</si>
  <si>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</si>
  <si>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</si>
  <si>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</si>
  <si>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</si>
  <si>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</si>
  <si>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</si>
  <si>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</si>
  <si>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</si>
  <si>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</si>
  <si>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</si>
  <si>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</si>
  <si>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</si>
  <si>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</si>
  <si>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</si>
  <si>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</si>
  <si>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</si>
  <si>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</si>
  <si>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</si>
  <si>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</si>
  <si>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</si>
  <si>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</si>
  <si>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</si>
  <si>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</si>
  <si>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</si>
  <si>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</si>
  <si>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</si>
  <si>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</si>
  <si>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</si>
  <si>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</si>
  <si>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</si>
  <si>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</si>
  <si>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</si>
  <si>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</si>
  <si>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</si>
  <si>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</si>
  <si>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</si>
  <si>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</si>
  <si>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</si>
  <si>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</si>
  <si>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</si>
  <si>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</si>
  <si>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</si>
  <si>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</si>
  <si>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</si>
  <si>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</si>
  <si>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</si>
  <si>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</si>
  <si>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</si>
  <si>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</si>
  <si>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</si>
  <si>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</si>
  <si>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</si>
  <si>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</si>
  <si>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</si>
  <si>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</si>
  <si>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</si>
  <si>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</si>
  <si>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</si>
  <si>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</si>
  <si>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</si>
  <si>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</si>
  <si>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</si>
  <si>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</si>
  <si>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</si>
  <si>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</si>
  <si>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</si>
  <si>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</si>
  <si>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</si>
  <si>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</si>
  <si>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</si>
  <si>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</si>
  <si>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</si>
  <si>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</si>
  <si>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</si>
  <si>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</si>
  <si>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</si>
  <si>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</si>
  <si>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</si>
  <si>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</si>
  <si>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</si>
  <si>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</si>
  <si>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</si>
  <si>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</si>
  <si>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</si>
  <si>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</si>
  <si>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</si>
  <si>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</si>
  <si>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</si>
  <si>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</si>
  <si>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</si>
  <si>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</si>
  <si>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</si>
  <si>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</si>
  <si>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</si>
  <si>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</si>
  <si>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</si>
  <si>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</si>
  <si>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</si>
  <si>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</si>
  <si>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</si>
  <si>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</si>
  <si>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</si>
  <si>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</si>
  <si>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</si>
  <si>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</si>
  <si>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</si>
  <si>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</si>
  <si>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</si>
  <si>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</si>
  <si>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</si>
  <si>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</si>
  <si>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</si>
  <si>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</si>
  <si>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</si>
  <si>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</si>
  <si>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</si>
  <si>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</si>
  <si>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</si>
  <si>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</si>
  <si>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</si>
  <si>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</si>
  <si>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</si>
  <si>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</si>
  <si>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</si>
  <si>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</si>
  <si>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</si>
  <si>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</si>
  <si>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</si>
  <si>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</si>
  <si>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</si>
  <si>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</si>
  <si>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</si>
  <si>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</si>
  <si>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</si>
  <si>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</si>
  <si>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</si>
  <si>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</si>
  <si>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</si>
  <si>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</si>
  <si>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</si>
  <si>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</si>
  <si>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</si>
  <si>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</si>
  <si>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</si>
  <si>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</si>
  <si>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</si>
  <si>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</si>
  <si>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</si>
  <si>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</si>
  <si>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</si>
  <si>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</si>
  <si>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</si>
  <si>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</si>
  <si>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</si>
  <si>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</si>
  <si>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</si>
  <si>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</si>
  <si>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</si>
  <si>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</si>
  <si>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</si>
  <si>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</si>
  <si>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</si>
  <si>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</si>
  <si>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</si>
  <si>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</si>
  <si>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</si>
  <si>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</si>
  <si>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</si>
  <si>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</si>
  <si>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</si>
  <si>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</si>
  <si>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</si>
  <si>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</si>
  <si>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</si>
  <si>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</si>
  <si>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</si>
  <si>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</si>
  <si>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</si>
  <si>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</si>
  <si>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</si>
  <si>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</si>
  <si>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</si>
  <si>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</si>
  <si>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</si>
  <si>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</si>
  <si>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</si>
  <si>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</si>
  <si>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</si>
  <si>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</si>
  <si>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</si>
  <si>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</si>
  <si>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</si>
  <si>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</si>
  <si>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</si>
  <si>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</si>
  <si>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</si>
  <si>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</si>
  <si>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</si>
  <si>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</si>
  <si>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</si>
  <si>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</si>
  <si>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</si>
  <si>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</si>
  <si>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</si>
  <si>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</si>
  <si>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</si>
  <si>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</si>
  <si>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</si>
  <si>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</si>
  <si>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</si>
  <si>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</si>
  <si>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</si>
  <si>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</si>
  <si>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</si>
  <si>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</si>
  <si>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</si>
  <si>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</si>
  <si>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</si>
  <si>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</si>
  <si>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</si>
  <si>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</si>
  <si>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</si>
  <si>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</si>
  <si>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</si>
  <si>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</si>
  <si>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</si>
  <si>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</si>
  <si>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</si>
  <si>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</si>
  <si>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</si>
  <si>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</si>
  <si>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</si>
  <si>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</si>
  <si>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</si>
  <si>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</si>
  <si>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</si>
  <si>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</si>
  <si>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</si>
  <si>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</si>
  <si>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</si>
  <si>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</si>
  <si>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</si>
  <si>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</si>
  <si>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</si>
  <si>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</si>
  <si>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</si>
  <si>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</si>
  <si>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</si>
  <si>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</si>
  <si>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</si>
  <si>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</si>
  <si>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</si>
  <si>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</si>
  <si>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</si>
  <si>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</si>
  <si>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</si>
  <si>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</si>
  <si>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</si>
  <si>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</si>
  <si>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</si>
  <si>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</si>
  <si>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</si>
  <si>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</si>
  <si>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</si>
  <si>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</si>
  <si>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</si>
  <si>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</si>
  <si>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</si>
  <si>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</si>
  <si>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</si>
  <si>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</si>
  <si>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</si>
  <si>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</si>
  <si>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</si>
  <si>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</si>
  <si>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</si>
  <si>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</si>
  <si>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</si>
  <si>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</si>
  <si>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</si>
  <si>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</si>
  <si>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</si>
  <si>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</si>
  <si>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</si>
  <si>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</si>
  <si>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</si>
  <si>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</si>
  <si>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</si>
  <si>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</si>
  <si>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</si>
  <si>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</si>
  <si>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</si>
  <si>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</si>
  <si>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</si>
  <si>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</si>
  <si>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</si>
  <si>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</si>
  <si>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</si>
  <si>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</si>
  <si>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</si>
  <si>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</si>
  <si>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</si>
  <si>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</si>
  <si>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</si>
  <si>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</si>
  <si>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</si>
  <si>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</si>
  <si>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</si>
  <si>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</si>
  <si>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</si>
  <si>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</si>
  <si>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</si>
  <si>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</si>
  <si>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</si>
  <si>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</si>
  <si>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</si>
  <si>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</si>
  <si>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</si>
  <si>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</si>
  <si>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</si>
  <si>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</si>
  <si>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</si>
  <si>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</si>
  <si>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</si>
  <si>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</si>
  <si>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</si>
  <si>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</si>
  <si>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</si>
  <si>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</si>
  <si>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</si>
  <si>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</si>
  <si>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</si>
  <si>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</si>
  <si>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</si>
  <si>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</si>
  <si>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</si>
  <si>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</si>
  <si>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</si>
  <si>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</si>
  <si>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</si>
  <si>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</si>
  <si>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</si>
  <si>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</si>
  <si>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</si>
  <si>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</si>
  <si>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</si>
  <si>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</si>
  <si>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</si>
  <si>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</si>
  <si>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</si>
  <si>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</si>
  <si>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</si>
  <si>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</si>
  <si>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</si>
  <si>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</si>
  <si>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</si>
  <si>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</si>
  <si>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</si>
  <si>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</si>
  <si>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</si>
  <si>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</si>
  <si>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</si>
  <si>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</si>
  <si>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</si>
  <si>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</si>
  <si>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</si>
  <si>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</si>
  <si>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</si>
  <si>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</si>
  <si>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</si>
  <si>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</si>
  <si>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</si>
  <si>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</si>
  <si>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</si>
  <si>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</si>
  <si>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</si>
  <si>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</si>
  <si>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</si>
  <si>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</si>
  <si>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</si>
  <si>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</si>
  <si>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</si>
  <si>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</si>
  <si>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</si>
  <si>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</si>
  <si>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</si>
  <si>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</si>
  <si>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</si>
  <si>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</si>
  <si>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</si>
  <si>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</si>
  <si>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</si>
  <si>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</si>
  <si>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</si>
  <si>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</si>
  <si>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</si>
  <si>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</si>
  <si>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</si>
  <si>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</si>
  <si>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</si>
  <si>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</si>
  <si>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</si>
  <si>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</si>
  <si>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</si>
  <si>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</si>
  <si>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</si>
  <si>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</si>
  <si>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</si>
  <si>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</si>
  <si>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</si>
  <si>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</si>
  <si>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</si>
  <si>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</si>
  <si>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</si>
  <si>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</si>
  <si>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</si>
  <si>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</si>
  <si>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</si>
  <si>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</si>
  <si>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</si>
  <si>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</si>
  <si>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</si>
  <si>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</si>
  <si>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</si>
  <si>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</si>
  <si>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</si>
  <si>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</si>
  <si>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</si>
  <si>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</si>
  <si>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</si>
  <si>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</si>
  <si>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</si>
  <si>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</si>
  <si>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</si>
  <si>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</si>
  <si>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</si>
  <si>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</si>
  <si>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</si>
  <si>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</si>
  <si>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</si>
  <si>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</si>
  <si>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</si>
  <si>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</si>
  <si>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</si>
  <si>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</si>
  <si>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</si>
  <si>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</si>
  <si>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</si>
  <si>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</si>
  <si>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</si>
  <si>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</si>
  <si>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</si>
  <si>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</si>
  <si>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</si>
  <si>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</si>
  <si>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</si>
  <si>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</si>
  <si>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</si>
  <si>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</si>
  <si>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</si>
  <si>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</si>
  <si>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</si>
  <si>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</si>
  <si>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</si>
  <si>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</si>
  <si>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</si>
  <si>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</si>
  <si>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</si>
  <si>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</si>
  <si>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</si>
  <si>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</si>
  <si>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</si>
  <si>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</si>
  <si>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</si>
  <si>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</si>
  <si>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</si>
  <si>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</si>
  <si>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</si>
  <si>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</si>
  <si>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</si>
  <si>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</si>
  <si>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</si>
  <si>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</si>
  <si>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</si>
  <si>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</si>
  <si>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</si>
  <si>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</si>
  <si>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</si>
  <si>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</si>
  <si>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</si>
  <si>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</si>
  <si>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</si>
  <si>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</si>
  <si>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</si>
  <si>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</si>
  <si>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</si>
  <si>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</si>
  <si>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</si>
  <si>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</si>
  <si>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</si>
  <si>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</si>
  <si>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</si>
  <si>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</si>
  <si>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</si>
  <si>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</si>
  <si>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</si>
  <si>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</si>
  <si>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</si>
  <si>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</si>
  <si>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</si>
  <si>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</si>
  <si>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</si>
  <si>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</si>
  <si>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</si>
  <si>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</si>
  <si>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</si>
  <si>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</si>
  <si>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</si>
  <si>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</si>
  <si>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</si>
  <si>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</si>
  <si>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</si>
  <si>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</si>
  <si>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</si>
  <si>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</si>
  <si>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</si>
  <si>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</si>
  <si>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</si>
  <si>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</si>
  <si>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</si>
  <si>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</si>
  <si>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</si>
  <si>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</si>
  <si>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</si>
  <si>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</si>
  <si>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</si>
  <si>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</si>
  <si>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</si>
  <si>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</si>
  <si>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</si>
  <si>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</si>
  <si>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</si>
  <si>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</si>
  <si>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</si>
  <si>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</si>
  <si>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</si>
  <si>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</si>
  <si>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</si>
  <si>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</si>
  <si>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</si>
  <si>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</si>
  <si>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</si>
  <si>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</si>
  <si>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</si>
  <si>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</si>
  <si>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</si>
  <si>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</si>
  <si>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</si>
  <si>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</si>
  <si>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</si>
  <si>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</si>
  <si>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</si>
  <si>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</si>
  <si>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</si>
  <si>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</si>
  <si>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</si>
  <si>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</si>
  <si>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</si>
  <si>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</si>
  <si>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</si>
  <si>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</si>
  <si>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</si>
  <si>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</si>
  <si>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</si>
  <si>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</si>
  <si>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</si>
  <si>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</si>
  <si>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</si>
  <si>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</si>
  <si>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</si>
  <si>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</si>
  <si>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</si>
  <si>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</si>
  <si>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</si>
  <si>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</si>
  <si>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</si>
  <si>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</si>
  <si>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</si>
  <si>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</si>
  <si>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</si>
  <si>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</si>
  <si>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</si>
  <si>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</si>
  <si>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</si>
  <si>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</si>
  <si>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</si>
  <si>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</si>
  <si>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</si>
  <si>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</si>
  <si>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</si>
  <si>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</si>
  <si>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</si>
  <si>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</si>
  <si>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</si>
  <si>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</si>
  <si>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</si>
  <si>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</si>
  <si>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</si>
  <si>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</si>
  <si>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</si>
  <si>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</si>
  <si>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</si>
  <si>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</si>
  <si>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</si>
  <si>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</si>
  <si>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</si>
  <si>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</si>
  <si>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</si>
  <si>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</si>
  <si>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</si>
  <si>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</si>
  <si>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</si>
  <si>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</si>
  <si>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</si>
  <si>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</si>
  <si>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</si>
  <si>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</si>
  <si>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</si>
  <si>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</si>
  <si>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</si>
  <si>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</si>
  <si>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</si>
  <si>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</si>
  <si>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</si>
  <si>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</si>
  <si>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</si>
  <si>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</si>
  <si>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</si>
  <si>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</si>
  <si>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</si>
  <si>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</si>
  <si>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</si>
  <si>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</si>
  <si>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</si>
  <si>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</si>
  <si>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</si>
  <si>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</si>
  <si>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</si>
  <si>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</si>
  <si>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</si>
  <si>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</si>
  <si>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</si>
  <si>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</si>
  <si>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</si>
  <si>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</si>
  <si>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</si>
  <si>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</si>
  <si>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</si>
  <si>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</si>
  <si>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</si>
  <si>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</si>
  <si>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</si>
  <si>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</si>
  <si>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</si>
  <si>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</si>
  <si>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</si>
  <si>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</si>
  <si>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</si>
  <si>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</si>
  <si>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</si>
  <si>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</si>
  <si>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</si>
  <si>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</si>
  <si>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</si>
  <si>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</si>
  <si>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</si>
  <si>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</si>
  <si>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</si>
  <si>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</si>
  <si>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</si>
  <si>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</si>
  <si>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</si>
  <si>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</si>
  <si>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</si>
  <si>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</si>
  <si>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</si>
  <si>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</si>
  <si>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</si>
  <si>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</si>
  <si>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</si>
  <si>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</si>
  <si>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</si>
  <si>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</si>
  <si>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</si>
  <si>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</si>
  <si>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</si>
  <si>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</si>
  <si>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</si>
  <si>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</si>
  <si>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</si>
  <si>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</si>
  <si>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</si>
  <si>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</si>
  <si>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</si>
  <si>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</si>
  <si>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</si>
  <si>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</si>
  <si>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</si>
  <si>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</si>
  <si>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</si>
  <si>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</si>
  <si>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</si>
  <si>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</si>
  <si>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</si>
  <si>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</si>
  <si>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</si>
  <si>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</si>
  <si>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</si>
  <si>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</si>
  <si>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</si>
  <si>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</si>
  <si>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</si>
  <si>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</si>
  <si>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</si>
  <si>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</si>
  <si>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</si>
  <si>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</si>
  <si>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</si>
  <si>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</si>
  <si>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</si>
  <si>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</si>
  <si>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</si>
  <si>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</si>
  <si>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</si>
  <si>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</si>
  <si>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</si>
  <si>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</si>
  <si>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</si>
  <si>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</si>
  <si>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</si>
  <si>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</si>
  <si>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</si>
  <si>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</si>
  <si>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</si>
  <si>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</si>
  <si>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</si>
  <si>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</si>
  <si>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</si>
  <si>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</si>
  <si>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</si>
  <si>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</si>
  <si>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</si>
  <si>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</si>
  <si>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</si>
  <si>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</si>
  <si>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</si>
  <si>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</si>
  <si>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</si>
  <si>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</si>
  <si>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</si>
  <si>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</si>
  <si>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</si>
  <si>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</si>
  <si>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</si>
  <si>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</si>
  <si>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</si>
  <si>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</si>
  <si>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</si>
  <si>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</si>
  <si>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</si>
  <si>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</si>
  <si>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</si>
  <si>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</si>
  <si>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</si>
  <si>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</si>
  <si>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</si>
  <si>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</si>
  <si>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</si>
  <si>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</si>
  <si>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</si>
  <si>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</si>
  <si>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</si>
  <si>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</si>
  <si>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</si>
  <si>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</si>
  <si>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</si>
  <si>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</si>
  <si>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</si>
  <si>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</si>
  <si>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</si>
  <si>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</si>
  <si>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</si>
  <si>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</si>
  <si>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</si>
  <si>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</si>
  <si>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</si>
  <si>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</si>
  <si>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</si>
  <si>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</si>
  <si>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</si>
  <si>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</si>
  <si>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</si>
  <si>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</si>
  <si>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</si>
  <si>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</si>
  <si>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</si>
  <si>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</si>
  <si>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</si>
  <si>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</si>
  <si>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</si>
  <si>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</si>
  <si>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</si>
  <si>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</si>
  <si>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</si>
  <si>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</si>
  <si>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</si>
  <si>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</si>
  <si>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</si>
  <si>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</si>
  <si>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</si>
  <si>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</si>
  <si>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</si>
  <si>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</si>
  <si>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</si>
  <si>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</si>
  <si>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</si>
  <si>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</si>
  <si>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</si>
  <si>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</si>
  <si>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</si>
  <si>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</si>
  <si>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</si>
  <si>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</si>
  <si>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</si>
  <si>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</si>
  <si>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</si>
  <si>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</si>
  <si>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</si>
  <si>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</si>
  <si>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</si>
  <si>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</si>
  <si>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</si>
  <si>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</si>
  <si>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</si>
  <si>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</si>
  <si>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</si>
  <si>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</si>
  <si>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</si>
  <si>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</si>
  <si>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</si>
  <si>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</si>
  <si>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</si>
  <si>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</si>
  <si>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</si>
  <si>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</si>
  <si>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</si>
  <si>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</si>
  <si>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</si>
  <si>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</si>
  <si>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</si>
  <si>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</si>
  <si>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</si>
  <si>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</si>
  <si>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</si>
  <si>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</si>
  <si>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</si>
  <si>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</si>
  <si>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</si>
  <si>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</si>
  <si>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</si>
  <si>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</si>
  <si>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</si>
  <si>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</si>
  <si>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</si>
  <si>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</si>
  <si>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</si>
  <si>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</si>
  <si>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</si>
  <si>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</si>
  <si>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</si>
  <si>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</si>
  <si>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</si>
  <si>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</si>
  <si>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</si>
  <si>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</si>
  <si>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</si>
  <si>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</si>
  <si>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</si>
  <si>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</si>
  <si>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</si>
  <si>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</si>
  <si>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</si>
  <si>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</si>
  <si>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</si>
  <si>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</si>
  <si>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</si>
  <si>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</si>
  <si>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</si>
  <si>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</si>
  <si>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</si>
  <si>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</si>
  <si>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</si>
  <si>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</si>
  <si>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</si>
  <si>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</si>
  <si>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</si>
  <si>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</si>
  <si>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</si>
  <si>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</si>
  <si>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</si>
  <si>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</si>
  <si>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</si>
  <si>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</si>
  <si>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</si>
  <si>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</si>
  <si>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</si>
  <si>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</si>
  <si>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</si>
  <si>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</si>
  <si>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</si>
  <si>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</si>
  <si>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</si>
  <si>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</si>
  <si>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</si>
  <si>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</si>
  <si>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</si>
  <si>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</si>
  <si>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</si>
  <si>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</si>
  <si>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</si>
  <si>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</si>
  <si>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</si>
  <si>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</si>
  <si>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</si>
  <si>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</si>
  <si>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</si>
  <si>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</si>
  <si>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</si>
  <si>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</si>
  <si>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</si>
  <si>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</si>
  <si>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</si>
  <si>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</si>
  <si>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</si>
  <si>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</si>
  <si>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</si>
  <si>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</si>
  <si>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</si>
  <si>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</si>
  <si>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</si>
  <si>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</si>
  <si>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</si>
  <si>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</si>
  <si>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</si>
  <si>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</si>
  <si>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</si>
  <si>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</si>
  <si>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</si>
  <si>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</si>
  <si>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</si>
  <si>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</si>
  <si>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</si>
  <si>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</si>
  <si>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</si>
  <si>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</si>
  <si>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</si>
  <si>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</si>
  <si>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</si>
  <si>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</si>
  <si>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</si>
  <si>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</si>
  <si>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</si>
  <si>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</si>
  <si>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</si>
  <si>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</si>
  <si>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</si>
  <si>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</si>
  <si>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</si>
  <si>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</si>
  <si>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</si>
  <si>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</si>
  <si>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</si>
  <si>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</si>
  <si>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</si>
  <si>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</si>
  <si>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</si>
  <si>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</si>
  <si>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</si>
  <si>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</si>
  <si>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</si>
  <si>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</si>
  <si>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</si>
  <si>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</si>
  <si>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</si>
  <si>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</si>
  <si>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</si>
  <si>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</si>
  <si>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</si>
  <si>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</si>
  <si>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</si>
  <si>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</si>
  <si>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</si>
  <si>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</si>
  <si>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</si>
  <si>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</si>
  <si>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</si>
  <si>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</si>
  <si>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</si>
  <si>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</si>
  <si>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</si>
  <si>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</si>
  <si>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</si>
  <si>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</si>
  <si>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</si>
  <si>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</si>
  <si>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</si>
  <si>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</si>
  <si>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</si>
  <si>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</si>
  <si>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</si>
  <si>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</si>
  <si>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</si>
  <si>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</si>
  <si>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</si>
  <si>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</si>
  <si>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</si>
  <si>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</si>
  <si>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</si>
  <si>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</si>
  <si>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</si>
  <si>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</si>
  <si>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</si>
  <si>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</si>
  <si>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</si>
  <si>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</si>
  <si>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</si>
  <si>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</si>
  <si>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</si>
  <si>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</si>
  <si>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</si>
  <si>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</si>
  <si>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</si>
  <si>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</si>
  <si>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</si>
  <si>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</si>
  <si>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</si>
  <si>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</si>
  <si>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</si>
  <si>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</si>
  <si>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</si>
  <si>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</si>
  <si>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</si>
  <si>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</si>
  <si>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</si>
  <si>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</si>
  <si>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</si>
  <si>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</si>
  <si>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</si>
  <si>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</si>
  <si>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</si>
  <si>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</si>
  <si>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</si>
  <si>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</si>
  <si>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</si>
  <si>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</si>
  <si>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</si>
  <si>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</si>
  <si>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</si>
  <si>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</si>
  <si>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</si>
  <si>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</si>
  <si>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</si>
  <si>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</si>
  <si>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</si>
  <si>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</si>
  <si>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</si>
  <si>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</si>
  <si>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</si>
  <si>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</si>
  <si>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</si>
  <si>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</si>
  <si>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</si>
  <si>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</si>
  <si>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</si>
  <si>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</si>
  <si>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</si>
  <si>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</si>
  <si>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</si>
  <si>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</si>
  <si>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</si>
  <si>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</si>
  <si>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</si>
  <si>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</si>
  <si>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</si>
  <si>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</si>
  <si>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</si>
  <si>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</si>
  <si>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</si>
  <si>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</si>
  <si>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</si>
  <si>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</si>
  <si>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</si>
  <si>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</si>
  <si>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</si>
  <si>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</si>
  <si>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</si>
  <si>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</si>
  <si>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</si>
  <si>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</si>
  <si>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</si>
  <si>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</si>
  <si>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</si>
  <si>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</si>
  <si>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</si>
  <si>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</si>
  <si>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</si>
  <si>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</si>
  <si>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</si>
  <si>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</si>
  <si>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</si>
  <si>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</si>
  <si>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</si>
  <si>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</si>
  <si>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</si>
  <si>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</si>
  <si>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</si>
  <si>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</si>
  <si>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</si>
  <si>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</si>
  <si>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</si>
  <si>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</si>
  <si>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</si>
  <si>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</si>
  <si>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</si>
  <si>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</si>
  <si>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</si>
  <si>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</si>
  <si>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</si>
  <si>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</si>
  <si>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</si>
  <si>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</si>
  <si>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</si>
  <si>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</si>
  <si>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</si>
  <si>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</si>
  <si>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</si>
  <si>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</si>
  <si>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</si>
  <si>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</si>
  <si>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</si>
  <si>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</si>
  <si>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</si>
  <si>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</si>
  <si>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</si>
  <si>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</si>
  <si>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</si>
  <si>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</si>
  <si>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</si>
  <si>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</si>
  <si>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</si>
  <si>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</si>
  <si>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</si>
  <si>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</si>
  <si>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</si>
  <si>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</si>
  <si>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</si>
  <si>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</si>
  <si>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</si>
  <si>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</si>
  <si>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</si>
  <si>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</si>
  <si>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</si>
  <si>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</si>
  <si>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</si>
  <si>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</si>
  <si>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</si>
  <si>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</si>
  <si>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</si>
  <si>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</si>
  <si>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</si>
  <si>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</si>
  <si>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</si>
  <si>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</si>
  <si>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</si>
  <si>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</si>
  <si>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</si>
  <si>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</si>
  <si>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</si>
  <si>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</si>
  <si>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</si>
  <si>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</si>
  <si>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</si>
  <si>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</si>
  <si>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</si>
  <si>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</si>
  <si>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</si>
  <si>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</si>
  <si>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</si>
  <si>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</si>
  <si>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</si>
  <si>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</si>
  <si>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</si>
  <si>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</si>
  <si>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</si>
  <si>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</si>
  <si>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</si>
  <si>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</si>
  <si>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</si>
  <si>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</si>
  <si>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</si>
  <si>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</si>
  <si>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</si>
  <si>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</si>
  <si>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</si>
  <si>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</si>
  <si>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</si>
  <si>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</si>
  <si>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</si>
  <si>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</si>
  <si>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</si>
  <si>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</si>
  <si>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</si>
  <si>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</si>
  <si>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</si>
  <si>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</si>
  <si>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</si>
  <si>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</si>
  <si>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</si>
  <si>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</si>
  <si>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</si>
  <si>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</si>
  <si>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</si>
  <si>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</si>
  <si>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</si>
  <si>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</si>
  <si>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</si>
  <si>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</si>
  <si>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</si>
  <si>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</si>
  <si>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</si>
  <si>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</si>
  <si>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</si>
  <si>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</si>
  <si>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</si>
  <si>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</si>
  <si>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</si>
  <si>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</si>
  <si>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</si>
  <si>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</si>
  <si>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</si>
  <si>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</si>
  <si>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</si>
  <si>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</si>
  <si>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</si>
  <si>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</si>
  <si>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</si>
  <si>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</si>
  <si>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Team</t>
  </si>
  <si>
    <t>Tigers</t>
  </si>
  <si>
    <t>Pirates</t>
  </si>
  <si>
    <t>Padres</t>
  </si>
  <si>
    <t>Giants</t>
  </si>
  <si>
    <t>Rangers</t>
  </si>
  <si>
    <t>Mets</t>
  </si>
  <si>
    <t>Angels</t>
  </si>
  <si>
    <t>Red Sox</t>
  </si>
  <si>
    <t>Indians</t>
  </si>
  <si>
    <t>Twins</t>
  </si>
  <si>
    <t>Blue Jays</t>
  </si>
  <si>
    <t>Diamondbacks</t>
  </si>
  <si>
    <t>Yankees</t>
  </si>
  <si>
    <t>Braves</t>
  </si>
  <si>
    <t>White Sox</t>
  </si>
  <si>
    <t>Mariners</t>
  </si>
  <si>
    <t>Astros</t>
  </si>
  <si>
    <t>Rays</t>
  </si>
  <si>
    <t>Cardinals</t>
  </si>
  <si>
    <t>Dodgers</t>
  </si>
  <si>
    <t>A's</t>
  </si>
  <si>
    <t>Reds</t>
  </si>
  <si>
    <t>Marliins</t>
  </si>
  <si>
    <t>Brewers</t>
  </si>
  <si>
    <t>Phillies</t>
  </si>
  <si>
    <t>Orioles</t>
  </si>
  <si>
    <t>Cubs</t>
  </si>
  <si>
    <t>Rockies</t>
  </si>
  <si>
    <t>Nationals</t>
  </si>
  <si>
    <t>Royals</t>
  </si>
  <si>
    <t>Marlins</t>
  </si>
  <si>
    <t>A'S</t>
  </si>
  <si>
    <t>pct-total</t>
  </si>
  <si>
    <t>NOTE: Both Mets &amp; Yankees have a first year manager</t>
  </si>
  <si>
    <t>OVERALL '17/'16/'15/'14</t>
  </si>
  <si>
    <t>it means umpire was deleted from html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</si>
</sst>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22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8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8" fillId="0" borderId="0" xfId="0" applyFont="1" applyFill="1" applyBorder="1"/>
    <xf numFmtId="0" fontId="0" fillId="5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6" borderId="0" xfId="0" applyFill="1" applyBorder="1"/>
    <xf numFmtId="0" fontId="0" fillId="5" borderId="0" xfId="0" applyFill="1" applyBorder="1"/>
    <xf numFmtId="0" fontId="0" fillId="0" borderId="0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left"/>
    </xf>
    <xf numFmtId="0" fontId="0" fillId="7" borderId="1" xfId="0" applyNumberFormat="1" applyFont="1" applyFill="1" applyBorder="1"/>
    <xf numFmtId="9" fontId="0" fillId="7" borderId="0" xfId="1" applyFont="1" applyFill="1"/>
    <xf numFmtId="0" fontId="0" fillId="7" borderId="0" xfId="0" applyFill="1"/>
    <xf numFmtId="0" fontId="0" fillId="7" borderId="0" xfId="0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0" fillId="5" borderId="1" xfId="0" applyNumberFormat="1" applyFont="1" applyFill="1" applyBorder="1"/>
  </cellXfs>
  <cellStyles count="22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zoomScale="150" zoomScaleNormal="150" zoomScalePageLayoutView="150" workbookViewId="0">
      <selection activeCell="C1" sqref="C1:C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106" t="s">
        <v>4548</v>
      </c>
      <c r="M3" s="106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106" t="s">
        <v>4548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BE2" s="106" t="s">
        <v>4549</v>
      </c>
      <c r="BF2" s="106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P8" sqref="P8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107" t="s">
        <v>4548</v>
      </c>
      <c r="B2" s="107"/>
      <c r="I2" s="107" t="s">
        <v>4549</v>
      </c>
      <c r="J2" s="107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53"/>
  <sheetViews>
    <sheetView topLeftCell="D1" zoomScale="125" zoomScaleNormal="125" zoomScalePageLayoutView="125" workbookViewId="0">
      <selection activeCell="Y20" sqref="Y20:AA20"/>
    </sheetView>
  </sheetViews>
  <sheetFormatPr baseColWidth="10" defaultRowHeight="15" x14ac:dyDescent="0"/>
  <cols>
    <col min="5" max="5" width="14.33203125" customWidth="1"/>
    <col min="11" max="11" width="12.33203125" customWidth="1"/>
    <col min="17" max="17" width="12.5" customWidth="1"/>
    <col min="19" max="20" width="18.6640625" customWidth="1"/>
    <col min="29" max="29" width="13.83203125" customWidth="1"/>
  </cols>
  <sheetData>
    <row r="2" spans="1:29" ht="16" thickBot="1"/>
    <row r="3" spans="1:29" ht="16" thickBot="1">
      <c r="A3" s="108">
        <v>2018</v>
      </c>
      <c r="B3" s="109"/>
      <c r="C3" s="109"/>
      <c r="D3" s="109"/>
      <c r="E3" s="110"/>
      <c r="G3" s="108">
        <v>2017</v>
      </c>
      <c r="H3" s="109"/>
      <c r="I3" s="109"/>
      <c r="J3" s="109"/>
      <c r="K3" s="110"/>
      <c r="M3" s="108">
        <v>2016</v>
      </c>
      <c r="N3" s="109"/>
      <c r="O3" s="109"/>
      <c r="P3" s="109"/>
      <c r="Q3" s="110"/>
      <c r="S3" s="108">
        <v>2015</v>
      </c>
      <c r="T3" s="109"/>
      <c r="U3" s="109"/>
      <c r="V3" s="109"/>
      <c r="W3" s="110"/>
      <c r="Y3" s="108">
        <v>2014</v>
      </c>
      <c r="Z3" s="109"/>
      <c r="AA3" s="109"/>
      <c r="AB3" s="109"/>
      <c r="AC3" s="110"/>
    </row>
    <row r="4" spans="1:29">
      <c r="A4" s="56"/>
      <c r="B4" s="56"/>
      <c r="C4" s="56"/>
      <c r="D4" s="56"/>
      <c r="E4" s="56"/>
      <c r="G4" s="56"/>
      <c r="H4" s="56"/>
      <c r="I4" s="56"/>
      <c r="J4" s="56"/>
      <c r="K4" s="56"/>
      <c r="M4" s="56"/>
      <c r="N4" s="56"/>
      <c r="O4" s="56"/>
      <c r="P4" s="56"/>
      <c r="Q4" s="56"/>
      <c r="S4" s="56"/>
      <c r="T4" s="56"/>
      <c r="U4" s="56"/>
      <c r="V4" s="56"/>
      <c r="W4" s="56"/>
      <c r="Y4" s="56"/>
      <c r="Z4" s="56"/>
      <c r="AA4" s="56"/>
      <c r="AB4" s="56"/>
      <c r="AC4" s="56"/>
    </row>
    <row r="5" spans="1:29">
      <c r="A5" s="56"/>
      <c r="B5" s="56"/>
      <c r="C5" s="56"/>
      <c r="D5" s="56"/>
      <c r="E5" s="56"/>
      <c r="G5" s="56"/>
      <c r="H5" s="56"/>
      <c r="I5" s="56"/>
      <c r="J5" s="56"/>
      <c r="K5" s="56"/>
      <c r="M5" s="56"/>
      <c r="N5" s="56"/>
      <c r="O5" s="56"/>
      <c r="P5" s="56"/>
      <c r="Q5" s="56"/>
      <c r="S5" s="56"/>
      <c r="T5" s="56"/>
      <c r="U5" s="56"/>
      <c r="V5" s="56"/>
      <c r="W5" s="56"/>
      <c r="Y5" s="56"/>
      <c r="Z5" s="56"/>
      <c r="AA5" s="56"/>
      <c r="AB5" s="56"/>
      <c r="AC5" s="56"/>
    </row>
    <row r="6" spans="1:29">
      <c r="A6" s="57"/>
      <c r="B6" s="95"/>
      <c r="E6" s="9"/>
    </row>
    <row r="7" spans="1:29">
      <c r="A7" s="37" t="s">
        <v>9045</v>
      </c>
      <c r="B7" s="37" t="s">
        <v>9049</v>
      </c>
      <c r="C7" s="37" t="s">
        <v>2637</v>
      </c>
      <c r="D7" s="42" t="s">
        <v>30</v>
      </c>
      <c r="E7" s="45" t="s">
        <v>5353</v>
      </c>
      <c r="G7" s="44" t="s">
        <v>9045</v>
      </c>
      <c r="H7" s="44" t="s">
        <v>9049</v>
      </c>
      <c r="I7" s="37" t="s">
        <v>2637</v>
      </c>
      <c r="J7" s="42" t="s">
        <v>30</v>
      </c>
      <c r="K7" s="46" t="s">
        <v>5353</v>
      </c>
      <c r="M7" s="37" t="s">
        <v>9045</v>
      </c>
      <c r="N7" s="37" t="s">
        <v>9049</v>
      </c>
      <c r="O7" s="37" t="s">
        <v>2637</v>
      </c>
      <c r="P7" s="42" t="s">
        <v>30</v>
      </c>
      <c r="Q7" s="45" t="s">
        <v>5353</v>
      </c>
      <c r="S7" s="37" t="s">
        <v>9045</v>
      </c>
      <c r="T7" s="37" t="s">
        <v>9049</v>
      </c>
      <c r="U7" s="37" t="s">
        <v>2637</v>
      </c>
      <c r="V7" s="42" t="s">
        <v>30</v>
      </c>
      <c r="W7" s="51" t="s">
        <v>5353</v>
      </c>
      <c r="Y7" s="59" t="s">
        <v>9045</v>
      </c>
      <c r="Z7" s="59" t="s">
        <v>9049</v>
      </c>
      <c r="AA7" s="59" t="s">
        <v>2637</v>
      </c>
      <c r="AB7" s="59" t="s">
        <v>30</v>
      </c>
      <c r="AC7" s="60" t="s">
        <v>5353</v>
      </c>
    </row>
    <row r="8" spans="1:29">
      <c r="A8" s="38" t="s">
        <v>2665</v>
      </c>
      <c r="B8" s="38" t="s">
        <v>9054</v>
      </c>
      <c r="C8" s="15">
        <v>14</v>
      </c>
      <c r="D8" s="15">
        <v>6</v>
      </c>
      <c r="E8" s="9">
        <f>D8/C8</f>
        <v>0.42857142857142855</v>
      </c>
      <c r="G8" s="38" t="s">
        <v>81</v>
      </c>
      <c r="H8" s="38" t="s">
        <v>9050</v>
      </c>
      <c r="I8" s="15">
        <v>38</v>
      </c>
      <c r="J8" s="15">
        <v>15</v>
      </c>
      <c r="K8" s="9">
        <f>J8/I8</f>
        <v>0.39473684210526316</v>
      </c>
      <c r="M8" s="38" t="s">
        <v>81</v>
      </c>
      <c r="N8" s="38" t="s">
        <v>9050</v>
      </c>
      <c r="O8" s="15">
        <v>35</v>
      </c>
      <c r="P8" s="15">
        <v>20</v>
      </c>
      <c r="Q8" s="9">
        <f>P8/O8</f>
        <v>0.5714285714285714</v>
      </c>
      <c r="S8" s="38" t="s">
        <v>81</v>
      </c>
      <c r="T8" s="38" t="s">
        <v>9050</v>
      </c>
      <c r="U8" s="15">
        <v>27</v>
      </c>
      <c r="V8" s="15">
        <v>11</v>
      </c>
      <c r="W8" s="9">
        <f>V8/U8</f>
        <v>0.40740740740740738</v>
      </c>
      <c r="Y8" s="16" t="s">
        <v>81</v>
      </c>
      <c r="Z8" s="16" t="s">
        <v>9050</v>
      </c>
      <c r="AA8" s="16">
        <v>38</v>
      </c>
      <c r="AB8" s="16">
        <v>23</v>
      </c>
      <c r="AC8" s="48">
        <f t="shared" ref="AC8:AC46" si="0">AB8/AA8</f>
        <v>0.60526315789473684</v>
      </c>
    </row>
    <row r="9" spans="1:29">
      <c r="A9" s="38" t="s">
        <v>360</v>
      </c>
      <c r="B9" s="38" t="s">
        <v>9077</v>
      </c>
      <c r="C9" s="15">
        <v>12</v>
      </c>
      <c r="D9" s="15">
        <v>8</v>
      </c>
      <c r="E9" s="9">
        <f t="shared" ref="E9:E39" si="1">D9/C9</f>
        <v>0.66666666666666663</v>
      </c>
      <c r="G9" s="38" t="s">
        <v>248</v>
      </c>
      <c r="H9" s="38" t="s">
        <v>9078</v>
      </c>
      <c r="I9" s="15">
        <v>34</v>
      </c>
      <c r="J9" s="15">
        <v>11</v>
      </c>
      <c r="K9" s="9">
        <f t="shared" ref="K9:K38" si="2">J9/I9</f>
        <v>0.3235294117647059</v>
      </c>
      <c r="M9" s="38" t="s">
        <v>248</v>
      </c>
      <c r="N9" s="38" t="s">
        <v>9078</v>
      </c>
      <c r="O9" s="15">
        <v>47</v>
      </c>
      <c r="P9" s="15">
        <v>19</v>
      </c>
      <c r="Q9" s="9">
        <f t="shared" ref="Q9:Q39" si="3">P9/O9</f>
        <v>0.40425531914893614</v>
      </c>
      <c r="S9" s="38" t="s">
        <v>2665</v>
      </c>
      <c r="T9" s="38" t="s">
        <v>9054</v>
      </c>
      <c r="U9" s="15">
        <v>48</v>
      </c>
      <c r="V9" s="15">
        <v>15</v>
      </c>
      <c r="W9" s="9">
        <f t="shared" ref="W9:W50" si="4">V9/U9</f>
        <v>0.3125</v>
      </c>
      <c r="Y9" s="16" t="s">
        <v>1258</v>
      </c>
      <c r="Z9" s="16" t="s">
        <v>9051</v>
      </c>
      <c r="AA9" s="16">
        <v>2</v>
      </c>
      <c r="AB9" s="16">
        <v>2</v>
      </c>
      <c r="AC9" s="48">
        <f t="shared" si="0"/>
        <v>1</v>
      </c>
    </row>
    <row r="10" spans="1:29">
      <c r="A10" s="38" t="s">
        <v>74</v>
      </c>
      <c r="B10" s="38" t="s">
        <v>9053</v>
      </c>
      <c r="C10" s="15">
        <v>15</v>
      </c>
      <c r="D10" s="15">
        <v>10</v>
      </c>
      <c r="E10" s="9">
        <f t="shared" si="1"/>
        <v>0.66666666666666663</v>
      </c>
      <c r="G10" s="38" t="s">
        <v>2665</v>
      </c>
      <c r="H10" s="38" t="s">
        <v>9054</v>
      </c>
      <c r="I10" s="15">
        <v>69</v>
      </c>
      <c r="J10" s="15">
        <v>34</v>
      </c>
      <c r="K10" s="9">
        <f t="shared" si="2"/>
        <v>0.49275362318840582</v>
      </c>
      <c r="M10" s="38" t="s">
        <v>2665</v>
      </c>
      <c r="N10" s="38" t="s">
        <v>9054</v>
      </c>
      <c r="O10" s="15">
        <v>51</v>
      </c>
      <c r="P10" s="15">
        <v>21</v>
      </c>
      <c r="Q10" s="9">
        <f t="shared" si="3"/>
        <v>0.41176470588235292</v>
      </c>
      <c r="S10" s="38" t="s">
        <v>360</v>
      </c>
      <c r="T10" s="38" t="s">
        <v>9052</v>
      </c>
      <c r="U10" s="15">
        <v>15</v>
      </c>
      <c r="V10" s="15">
        <v>9</v>
      </c>
      <c r="W10" s="9">
        <f t="shared" si="4"/>
        <v>0.6</v>
      </c>
      <c r="Y10" s="16" t="s">
        <v>360</v>
      </c>
      <c r="Z10" s="16" t="s">
        <v>9052</v>
      </c>
      <c r="AA10" s="16">
        <v>33</v>
      </c>
      <c r="AB10" s="16">
        <v>17</v>
      </c>
      <c r="AC10" s="48">
        <f t="shared" si="0"/>
        <v>0.51515151515151514</v>
      </c>
    </row>
    <row r="11" spans="1:29">
      <c r="A11" s="38" t="s">
        <v>4551</v>
      </c>
      <c r="B11" s="38" t="s">
        <v>9062</v>
      </c>
      <c r="C11" s="15">
        <v>19</v>
      </c>
      <c r="D11" s="15">
        <v>13</v>
      </c>
      <c r="E11" s="9">
        <f t="shared" si="1"/>
        <v>0.68421052631578949</v>
      </c>
      <c r="G11" s="38" t="s">
        <v>360</v>
      </c>
      <c r="H11" s="38" t="s">
        <v>9077</v>
      </c>
      <c r="I11" s="15">
        <v>39</v>
      </c>
      <c r="J11" s="15">
        <v>14</v>
      </c>
      <c r="K11" s="9">
        <f t="shared" si="2"/>
        <v>0.35897435897435898</v>
      </c>
      <c r="M11" s="38" t="s">
        <v>74</v>
      </c>
      <c r="N11" s="38" t="s">
        <v>9053</v>
      </c>
      <c r="O11" s="15">
        <v>52</v>
      </c>
      <c r="P11" s="15">
        <v>32</v>
      </c>
      <c r="Q11" s="9">
        <f t="shared" si="3"/>
        <v>0.61538461538461542</v>
      </c>
      <c r="S11" s="38" t="s">
        <v>74</v>
      </c>
      <c r="T11" s="38" t="s">
        <v>9053</v>
      </c>
      <c r="U11" s="15">
        <v>40</v>
      </c>
      <c r="V11" s="15">
        <v>22</v>
      </c>
      <c r="W11" s="9">
        <f t="shared" si="4"/>
        <v>0.55000000000000004</v>
      </c>
      <c r="Y11" s="16" t="s">
        <v>74</v>
      </c>
      <c r="Z11" s="26" t="s">
        <v>9053</v>
      </c>
      <c r="AA11" s="16">
        <v>36</v>
      </c>
      <c r="AB11" s="16">
        <v>22</v>
      </c>
      <c r="AC11" s="48">
        <f t="shared" si="0"/>
        <v>0.61111111111111116</v>
      </c>
    </row>
    <row r="12" spans="1:29">
      <c r="A12" s="38" t="s">
        <v>4611</v>
      </c>
      <c r="B12" s="38" t="s">
        <v>9055</v>
      </c>
      <c r="C12" s="15">
        <v>12</v>
      </c>
      <c r="D12" s="15">
        <v>5</v>
      </c>
      <c r="E12" s="9">
        <f t="shared" si="1"/>
        <v>0.41666666666666669</v>
      </c>
      <c r="G12" s="38" t="s">
        <v>74</v>
      </c>
      <c r="H12" s="38" t="s">
        <v>9053</v>
      </c>
      <c r="I12" s="15">
        <v>31</v>
      </c>
      <c r="J12" s="15">
        <v>19</v>
      </c>
      <c r="K12" s="9">
        <f t="shared" si="2"/>
        <v>0.61290322580645162</v>
      </c>
      <c r="M12" s="38" t="s">
        <v>2644</v>
      </c>
      <c r="N12" s="38" t="s">
        <v>9067</v>
      </c>
      <c r="O12" s="15">
        <v>49</v>
      </c>
      <c r="P12" s="15">
        <v>29</v>
      </c>
      <c r="Q12" s="9">
        <f t="shared" si="3"/>
        <v>0.59183673469387754</v>
      </c>
      <c r="S12" s="38" t="s">
        <v>2644</v>
      </c>
      <c r="T12" s="38" t="s">
        <v>9067</v>
      </c>
      <c r="U12" s="15">
        <v>54</v>
      </c>
      <c r="V12" s="15">
        <v>17</v>
      </c>
      <c r="W12" s="9">
        <f t="shared" si="4"/>
        <v>0.31481481481481483</v>
      </c>
      <c r="Y12" s="16" t="s">
        <v>2381</v>
      </c>
      <c r="Z12" s="26" t="s">
        <v>9054</v>
      </c>
      <c r="AA12" s="16">
        <v>9</v>
      </c>
      <c r="AB12" s="16">
        <v>4</v>
      </c>
      <c r="AC12" s="48">
        <f t="shared" si="0"/>
        <v>0.44444444444444442</v>
      </c>
    </row>
    <row r="13" spans="1:29">
      <c r="A13" s="38" t="s">
        <v>2644</v>
      </c>
      <c r="B13" s="38" t="s">
        <v>9067</v>
      </c>
      <c r="C13" s="15">
        <v>14</v>
      </c>
      <c r="D13" s="15">
        <v>7</v>
      </c>
      <c r="E13" s="9">
        <f t="shared" si="1"/>
        <v>0.5</v>
      </c>
      <c r="G13" s="38" t="s">
        <v>2644</v>
      </c>
      <c r="H13" s="38" t="s">
        <v>9067</v>
      </c>
      <c r="I13" s="15">
        <v>67</v>
      </c>
      <c r="J13" s="15">
        <v>29</v>
      </c>
      <c r="K13" s="9">
        <f t="shared" si="2"/>
        <v>0.43283582089552236</v>
      </c>
      <c r="M13" s="38" t="s">
        <v>197</v>
      </c>
      <c r="N13" s="38" t="s">
        <v>9055</v>
      </c>
      <c r="O13" s="15">
        <v>30</v>
      </c>
      <c r="P13" s="15">
        <v>20</v>
      </c>
      <c r="Q13" s="9">
        <f t="shared" si="3"/>
        <v>0.66666666666666663</v>
      </c>
      <c r="S13" s="38" t="s">
        <v>197</v>
      </c>
      <c r="T13" s="38" t="s">
        <v>9055</v>
      </c>
      <c r="U13" s="15">
        <v>35</v>
      </c>
      <c r="V13" s="15">
        <v>19</v>
      </c>
      <c r="W13" s="9">
        <f t="shared" si="4"/>
        <v>0.54285714285714282</v>
      </c>
      <c r="Y13" s="16" t="s">
        <v>197</v>
      </c>
      <c r="Z13" s="26" t="s">
        <v>9055</v>
      </c>
      <c r="AA13" s="16">
        <v>31</v>
      </c>
      <c r="AB13" s="16">
        <v>14</v>
      </c>
      <c r="AC13" s="48">
        <f t="shared" si="0"/>
        <v>0.45161290322580644</v>
      </c>
    </row>
    <row r="14" spans="1:29">
      <c r="A14" s="38" t="s">
        <v>4570</v>
      </c>
      <c r="B14" s="38" t="s">
        <v>9057</v>
      </c>
      <c r="C14" s="15">
        <v>14</v>
      </c>
      <c r="D14" s="15">
        <v>7</v>
      </c>
      <c r="E14" s="9">
        <f t="shared" si="1"/>
        <v>0.5</v>
      </c>
      <c r="G14" s="38" t="s">
        <v>197</v>
      </c>
      <c r="H14" s="38" t="s">
        <v>9055</v>
      </c>
      <c r="I14" s="15">
        <v>40</v>
      </c>
      <c r="J14" s="15">
        <v>22</v>
      </c>
      <c r="K14" s="9">
        <f t="shared" si="2"/>
        <v>0.55000000000000004</v>
      </c>
      <c r="M14" s="38" t="s">
        <v>2967</v>
      </c>
      <c r="N14" s="38" t="s">
        <v>9073</v>
      </c>
      <c r="O14" s="15">
        <v>48</v>
      </c>
      <c r="P14" s="15">
        <v>22</v>
      </c>
      <c r="Q14" s="9">
        <f t="shared" si="3"/>
        <v>0.45833333333333331</v>
      </c>
      <c r="S14" s="38" t="s">
        <v>2967</v>
      </c>
      <c r="T14" s="38" t="s">
        <v>9073</v>
      </c>
      <c r="U14" s="15">
        <v>25</v>
      </c>
      <c r="V14" s="15">
        <v>12</v>
      </c>
      <c r="W14" s="9">
        <f t="shared" si="4"/>
        <v>0.48</v>
      </c>
      <c r="Y14" s="16" t="s">
        <v>793</v>
      </c>
      <c r="Z14" s="26" t="s">
        <v>9056</v>
      </c>
      <c r="AA14" s="16">
        <v>1</v>
      </c>
      <c r="AB14" s="16">
        <v>0</v>
      </c>
      <c r="AC14" s="48">
        <f t="shared" si="0"/>
        <v>0</v>
      </c>
    </row>
    <row r="15" spans="1:29">
      <c r="A15" s="38" t="s">
        <v>2967</v>
      </c>
      <c r="B15" s="38" t="s">
        <v>9073</v>
      </c>
      <c r="C15" s="15">
        <v>9</v>
      </c>
      <c r="D15" s="15">
        <v>3</v>
      </c>
      <c r="E15" s="9">
        <f t="shared" si="1"/>
        <v>0.33333333333333331</v>
      </c>
      <c r="G15" s="38" t="s">
        <v>2967</v>
      </c>
      <c r="H15" s="38" t="s">
        <v>9073</v>
      </c>
      <c r="I15" s="15">
        <v>45</v>
      </c>
      <c r="J15" s="15">
        <v>16</v>
      </c>
      <c r="K15" s="9">
        <f t="shared" si="2"/>
        <v>0.35555555555555557</v>
      </c>
      <c r="M15" s="38" t="s">
        <v>212</v>
      </c>
      <c r="N15" s="38" t="s">
        <v>9057</v>
      </c>
      <c r="O15" s="15">
        <v>46</v>
      </c>
      <c r="P15" s="15">
        <v>20</v>
      </c>
      <c r="Q15" s="9">
        <f t="shared" si="3"/>
        <v>0.43478260869565216</v>
      </c>
      <c r="S15" s="38" t="s">
        <v>212</v>
      </c>
      <c r="T15" s="38" t="s">
        <v>9057</v>
      </c>
      <c r="U15" s="15">
        <v>40</v>
      </c>
      <c r="V15" s="15">
        <v>16</v>
      </c>
      <c r="W15" s="9">
        <f t="shared" si="4"/>
        <v>0.4</v>
      </c>
      <c r="Y15" s="16" t="s">
        <v>212</v>
      </c>
      <c r="Z15" s="26" t="s">
        <v>9057</v>
      </c>
      <c r="AA15" s="16">
        <v>35</v>
      </c>
      <c r="AB15" s="16">
        <v>19</v>
      </c>
      <c r="AC15" s="48">
        <f t="shared" si="0"/>
        <v>0.54285714285714282</v>
      </c>
    </row>
    <row r="16" spans="1:29">
      <c r="A16" s="38" t="s">
        <v>118</v>
      </c>
      <c r="B16" s="38" t="s">
        <v>9058</v>
      </c>
      <c r="C16" s="15">
        <v>12</v>
      </c>
      <c r="D16" s="15">
        <v>7</v>
      </c>
      <c r="E16" s="9">
        <f t="shared" si="1"/>
        <v>0.58333333333333337</v>
      </c>
      <c r="G16" s="38" t="s">
        <v>212</v>
      </c>
      <c r="H16" s="38" t="s">
        <v>9057</v>
      </c>
      <c r="I16" s="15">
        <v>43</v>
      </c>
      <c r="J16" s="15">
        <v>15</v>
      </c>
      <c r="K16" s="9">
        <f t="shared" si="2"/>
        <v>0.34883720930232559</v>
      </c>
      <c r="M16" s="38" t="s">
        <v>118</v>
      </c>
      <c r="N16" s="38" t="s">
        <v>9058</v>
      </c>
      <c r="O16" s="15">
        <v>49</v>
      </c>
      <c r="P16" s="15">
        <v>27</v>
      </c>
      <c r="Q16" s="9">
        <f t="shared" si="3"/>
        <v>0.55102040816326525</v>
      </c>
      <c r="S16" s="38" t="s">
        <v>118</v>
      </c>
      <c r="T16" s="38" t="s">
        <v>9058</v>
      </c>
      <c r="U16" s="15">
        <v>28</v>
      </c>
      <c r="V16" s="15">
        <v>15</v>
      </c>
      <c r="W16" s="9">
        <f t="shared" si="4"/>
        <v>0.5357142857142857</v>
      </c>
      <c r="Y16" s="16" t="s">
        <v>118</v>
      </c>
      <c r="Z16" s="26" t="s">
        <v>9058</v>
      </c>
      <c r="AA16" s="16">
        <v>33</v>
      </c>
      <c r="AB16" s="16">
        <v>18</v>
      </c>
      <c r="AC16" s="48">
        <f t="shared" si="0"/>
        <v>0.54545454545454541</v>
      </c>
    </row>
    <row r="17" spans="1:29">
      <c r="A17" s="38" t="s">
        <v>97</v>
      </c>
      <c r="B17" s="38" t="s">
        <v>9050</v>
      </c>
      <c r="C17" s="15">
        <v>15</v>
      </c>
      <c r="D17" s="15">
        <v>10</v>
      </c>
      <c r="E17" s="9">
        <f t="shared" si="1"/>
        <v>0.66666666666666663</v>
      </c>
      <c r="G17" s="38" t="s">
        <v>118</v>
      </c>
      <c r="H17" s="38" t="s">
        <v>9058</v>
      </c>
      <c r="I17" s="15">
        <v>34</v>
      </c>
      <c r="J17" s="15">
        <v>17</v>
      </c>
      <c r="K17" s="9">
        <f t="shared" si="2"/>
        <v>0.5</v>
      </c>
      <c r="M17" s="38" t="s">
        <v>69</v>
      </c>
      <c r="N17" s="38" t="s">
        <v>9060</v>
      </c>
      <c r="O17" s="15">
        <v>49</v>
      </c>
      <c r="P17" s="15">
        <v>18</v>
      </c>
      <c r="Q17" s="9">
        <f t="shared" si="3"/>
        <v>0.36734693877551022</v>
      </c>
      <c r="S17" s="38" t="s">
        <v>69</v>
      </c>
      <c r="T17" s="38" t="s">
        <v>9060</v>
      </c>
      <c r="U17" s="15">
        <v>46</v>
      </c>
      <c r="V17" s="15">
        <v>20</v>
      </c>
      <c r="W17" s="9">
        <f t="shared" si="4"/>
        <v>0.43478260869565216</v>
      </c>
      <c r="Y17" s="16" t="s">
        <v>97</v>
      </c>
      <c r="Z17" s="26" t="s">
        <v>9059</v>
      </c>
      <c r="AA17" s="16">
        <v>37</v>
      </c>
      <c r="AB17" s="16">
        <v>20</v>
      </c>
      <c r="AC17" s="48">
        <f t="shared" si="0"/>
        <v>0.54054054054054057</v>
      </c>
    </row>
    <row r="18" spans="1:29">
      <c r="A18" s="38" t="s">
        <v>69</v>
      </c>
      <c r="B18" s="38" t="s">
        <v>9060</v>
      </c>
      <c r="C18" s="15">
        <v>16</v>
      </c>
      <c r="D18" s="15">
        <v>5</v>
      </c>
      <c r="E18" s="9">
        <f t="shared" si="1"/>
        <v>0.3125</v>
      </c>
      <c r="G18" s="38" t="s">
        <v>69</v>
      </c>
      <c r="H18" s="38" t="s">
        <v>9060</v>
      </c>
      <c r="I18" s="15">
        <v>45</v>
      </c>
      <c r="J18" s="15">
        <v>11</v>
      </c>
      <c r="K18" s="9">
        <f t="shared" si="2"/>
        <v>0.24444444444444444</v>
      </c>
      <c r="M18" s="96" t="s">
        <v>181</v>
      </c>
      <c r="N18" s="96" t="s">
        <v>9062</v>
      </c>
      <c r="O18" s="117">
        <v>29</v>
      </c>
      <c r="P18" s="15">
        <v>19</v>
      </c>
      <c r="Q18" s="9">
        <f t="shared" si="3"/>
        <v>0.65517241379310343</v>
      </c>
      <c r="S18" s="96" t="s">
        <v>181</v>
      </c>
      <c r="T18" s="96" t="s">
        <v>9062</v>
      </c>
      <c r="U18" s="117">
        <v>30</v>
      </c>
      <c r="V18" s="15">
        <v>22</v>
      </c>
      <c r="W18" s="9">
        <f t="shared" si="4"/>
        <v>0.73333333333333328</v>
      </c>
      <c r="Y18" s="16" t="s">
        <v>69</v>
      </c>
      <c r="Z18" s="26" t="s">
        <v>9060</v>
      </c>
      <c r="AA18" s="16">
        <v>47</v>
      </c>
      <c r="AB18" s="16">
        <v>16</v>
      </c>
      <c r="AC18" s="48">
        <f t="shared" si="0"/>
        <v>0.34042553191489361</v>
      </c>
    </row>
    <row r="19" spans="1:29">
      <c r="A19" s="38" t="s">
        <v>873</v>
      </c>
      <c r="B19" s="38" t="s">
        <v>9052</v>
      </c>
      <c r="C19" s="15">
        <v>11</v>
      </c>
      <c r="D19" s="15">
        <v>2</v>
      </c>
      <c r="E19" s="9">
        <f t="shared" si="1"/>
        <v>0.18181818181818182</v>
      </c>
      <c r="G19" s="96" t="s">
        <v>181</v>
      </c>
      <c r="H19" s="96" t="s">
        <v>9062</v>
      </c>
      <c r="I19" s="117">
        <v>40</v>
      </c>
      <c r="J19" s="15">
        <v>27</v>
      </c>
      <c r="K19" s="9">
        <f t="shared" si="2"/>
        <v>0.67500000000000004</v>
      </c>
      <c r="M19" s="38" t="s">
        <v>25</v>
      </c>
      <c r="N19" s="79" t="s">
        <v>9063</v>
      </c>
      <c r="O19" s="15">
        <v>9</v>
      </c>
      <c r="P19" s="15"/>
      <c r="Q19" s="9">
        <f t="shared" si="3"/>
        <v>0</v>
      </c>
      <c r="S19" s="38" t="s">
        <v>25</v>
      </c>
      <c r="T19" s="38" t="s">
        <v>9063</v>
      </c>
      <c r="U19" s="15">
        <v>46</v>
      </c>
      <c r="V19" s="15">
        <v>23</v>
      </c>
      <c r="W19" s="9">
        <f t="shared" si="4"/>
        <v>0.5</v>
      </c>
      <c r="Y19" s="16" t="s">
        <v>319</v>
      </c>
      <c r="Z19" s="26" t="s">
        <v>9061</v>
      </c>
      <c r="AA19" s="16">
        <v>37</v>
      </c>
      <c r="AB19" s="16">
        <v>19</v>
      </c>
      <c r="AC19" s="48">
        <f t="shared" si="0"/>
        <v>0.51351351351351349</v>
      </c>
    </row>
    <row r="20" spans="1:29">
      <c r="A20" s="38" t="s">
        <v>2671</v>
      </c>
      <c r="B20" s="38" t="s">
        <v>9066</v>
      </c>
      <c r="C20" s="15">
        <v>7</v>
      </c>
      <c r="D20" s="15">
        <v>4</v>
      </c>
      <c r="E20" s="9">
        <f t="shared" si="1"/>
        <v>0.5714285714285714</v>
      </c>
      <c r="G20" s="38" t="s">
        <v>873</v>
      </c>
      <c r="H20" s="38" t="s">
        <v>9052</v>
      </c>
      <c r="I20" s="15">
        <v>43</v>
      </c>
      <c r="J20" s="15">
        <v>17</v>
      </c>
      <c r="K20" s="9">
        <f t="shared" si="2"/>
        <v>0.39534883720930231</v>
      </c>
      <c r="M20" s="38" t="s">
        <v>873</v>
      </c>
      <c r="N20" s="38" t="s">
        <v>9052</v>
      </c>
      <c r="O20" s="15">
        <v>61</v>
      </c>
      <c r="P20" s="15">
        <v>29</v>
      </c>
      <c r="Q20" s="9">
        <f t="shared" si="3"/>
        <v>0.47540983606557374</v>
      </c>
      <c r="S20" s="38" t="s">
        <v>2650</v>
      </c>
      <c r="T20" s="38" t="s">
        <v>9061</v>
      </c>
      <c r="U20" s="15">
        <v>36</v>
      </c>
      <c r="V20" s="15">
        <v>23</v>
      </c>
      <c r="W20" s="9">
        <f t="shared" si="4"/>
        <v>0.63888888888888884</v>
      </c>
      <c r="Y20" s="99" t="s">
        <v>181</v>
      </c>
      <c r="Z20" s="99" t="s">
        <v>9062</v>
      </c>
      <c r="AA20" s="99">
        <v>28</v>
      </c>
      <c r="AB20" s="16">
        <v>23</v>
      </c>
      <c r="AC20" s="48">
        <f t="shared" si="0"/>
        <v>0.8214285714285714</v>
      </c>
    </row>
    <row r="21" spans="1:29">
      <c r="A21" s="38" t="s">
        <v>33</v>
      </c>
      <c r="B21" s="38" t="s">
        <v>9051</v>
      </c>
      <c r="C21" s="15">
        <v>17</v>
      </c>
      <c r="D21" s="15">
        <v>7</v>
      </c>
      <c r="E21" s="9">
        <f t="shared" si="1"/>
        <v>0.41176470588235292</v>
      </c>
      <c r="G21" s="38" t="s">
        <v>2671</v>
      </c>
      <c r="H21" s="38" t="s">
        <v>9066</v>
      </c>
      <c r="I21" s="15">
        <v>41</v>
      </c>
      <c r="J21" s="15">
        <v>18</v>
      </c>
      <c r="K21" s="9">
        <f t="shared" si="2"/>
        <v>0.43902439024390244</v>
      </c>
      <c r="M21" s="38" t="s">
        <v>2650</v>
      </c>
      <c r="N21" s="38" t="s">
        <v>9061</v>
      </c>
      <c r="O21" s="15">
        <v>39</v>
      </c>
      <c r="P21" s="15">
        <v>23</v>
      </c>
      <c r="Q21" s="9">
        <f t="shared" si="3"/>
        <v>0.58974358974358976</v>
      </c>
      <c r="S21" s="38" t="s">
        <v>2671</v>
      </c>
      <c r="T21" s="38" t="s">
        <v>9066</v>
      </c>
      <c r="U21" s="15">
        <v>48</v>
      </c>
      <c r="V21" s="15">
        <v>23</v>
      </c>
      <c r="W21" s="9">
        <f t="shared" si="4"/>
        <v>0.47916666666666669</v>
      </c>
      <c r="Y21" s="16" t="s">
        <v>25</v>
      </c>
      <c r="Z21" s="26" t="s">
        <v>9063</v>
      </c>
      <c r="AA21" s="16">
        <v>34</v>
      </c>
      <c r="AB21" s="16">
        <v>23</v>
      </c>
      <c r="AC21" s="48">
        <f t="shared" si="0"/>
        <v>0.67647058823529416</v>
      </c>
    </row>
    <row r="22" spans="1:29">
      <c r="A22" s="38" t="s">
        <v>4581</v>
      </c>
      <c r="B22" s="38" t="s">
        <v>9074</v>
      </c>
      <c r="C22" s="15">
        <v>16</v>
      </c>
      <c r="D22" s="15">
        <v>11</v>
      </c>
      <c r="E22" s="9">
        <f t="shared" si="1"/>
        <v>0.6875</v>
      </c>
      <c r="G22" s="38" t="s">
        <v>33</v>
      </c>
      <c r="H22" s="38" t="s">
        <v>9051</v>
      </c>
      <c r="I22" s="15">
        <v>51</v>
      </c>
      <c r="J22" s="15">
        <v>31</v>
      </c>
      <c r="K22" s="9">
        <f t="shared" si="2"/>
        <v>0.60784313725490191</v>
      </c>
      <c r="M22" s="38" t="s">
        <v>2671</v>
      </c>
      <c r="N22" s="38" t="s">
        <v>9066</v>
      </c>
      <c r="O22" s="15">
        <v>38</v>
      </c>
      <c r="P22" s="15">
        <v>17</v>
      </c>
      <c r="Q22" s="9">
        <f t="shared" si="3"/>
        <v>0.44736842105263158</v>
      </c>
      <c r="S22" s="38" t="s">
        <v>33</v>
      </c>
      <c r="T22" s="38" t="s">
        <v>9051</v>
      </c>
      <c r="U22" s="15">
        <v>44</v>
      </c>
      <c r="V22" s="15">
        <v>25</v>
      </c>
      <c r="W22" s="9">
        <f t="shared" si="4"/>
        <v>0.56818181818181823</v>
      </c>
      <c r="Y22" s="16" t="s">
        <v>33</v>
      </c>
      <c r="Z22" s="26" t="s">
        <v>9051</v>
      </c>
      <c r="AA22" s="16">
        <v>33</v>
      </c>
      <c r="AB22" s="16">
        <v>18</v>
      </c>
      <c r="AC22" s="48">
        <f t="shared" si="0"/>
        <v>0.54545454545454541</v>
      </c>
    </row>
    <row r="23" spans="1:29">
      <c r="A23" s="38" t="s">
        <v>4025</v>
      </c>
      <c r="B23" s="38" t="s">
        <v>9061</v>
      </c>
      <c r="C23" s="15">
        <v>19</v>
      </c>
      <c r="D23" s="15">
        <v>12</v>
      </c>
      <c r="E23" s="9">
        <f t="shared" si="1"/>
        <v>0.63157894736842102</v>
      </c>
      <c r="G23" s="38" t="s">
        <v>4025</v>
      </c>
      <c r="H23" s="38" t="s">
        <v>9061</v>
      </c>
      <c r="I23" s="15">
        <v>34</v>
      </c>
      <c r="J23" s="15">
        <v>18</v>
      </c>
      <c r="K23" s="9">
        <f t="shared" si="2"/>
        <v>0.52941176470588236</v>
      </c>
      <c r="M23" s="38" t="s">
        <v>33</v>
      </c>
      <c r="N23" s="38" t="s">
        <v>9051</v>
      </c>
      <c r="O23" s="15">
        <v>57</v>
      </c>
      <c r="P23" s="15">
        <v>25</v>
      </c>
      <c r="Q23" s="9">
        <f t="shared" si="3"/>
        <v>0.43859649122807015</v>
      </c>
      <c r="S23" s="38" t="s">
        <v>3658</v>
      </c>
      <c r="T23" s="38" t="s">
        <v>9051</v>
      </c>
      <c r="U23" s="15">
        <v>1</v>
      </c>
      <c r="V23" s="15"/>
      <c r="W23" s="9">
        <f t="shared" si="4"/>
        <v>0</v>
      </c>
      <c r="Y23" s="16" t="s">
        <v>1676</v>
      </c>
      <c r="Z23" s="26" t="s">
        <v>9076</v>
      </c>
      <c r="AA23" s="16">
        <v>1</v>
      </c>
      <c r="AB23" s="16">
        <v>0</v>
      </c>
      <c r="AC23" s="48">
        <f t="shared" si="0"/>
        <v>0</v>
      </c>
    </row>
    <row r="24" spans="1:29">
      <c r="A24" s="38" t="s">
        <v>186</v>
      </c>
      <c r="B24" s="38" t="s">
        <v>9076</v>
      </c>
      <c r="C24" s="15">
        <v>14</v>
      </c>
      <c r="D24" s="15">
        <v>8</v>
      </c>
      <c r="E24" s="9">
        <f t="shared" si="1"/>
        <v>0.5714285714285714</v>
      </c>
      <c r="G24" s="38" t="s">
        <v>3488</v>
      </c>
      <c r="H24" s="38" t="s">
        <v>9074</v>
      </c>
      <c r="I24" s="15">
        <v>31</v>
      </c>
      <c r="J24" s="15">
        <v>17</v>
      </c>
      <c r="K24" s="9">
        <f t="shared" si="2"/>
        <v>0.54838709677419351</v>
      </c>
      <c r="M24" s="38" t="s">
        <v>3488</v>
      </c>
      <c r="N24" s="38" t="s">
        <v>9074</v>
      </c>
      <c r="O24" s="15">
        <v>45</v>
      </c>
      <c r="P24" s="15">
        <v>25</v>
      </c>
      <c r="Q24" s="9">
        <f t="shared" si="3"/>
        <v>0.55555555555555558</v>
      </c>
      <c r="S24" s="38" t="s">
        <v>1099</v>
      </c>
      <c r="T24" s="38" t="s">
        <v>9080</v>
      </c>
      <c r="U24" s="15">
        <v>21</v>
      </c>
      <c r="V24" s="15">
        <v>12</v>
      </c>
      <c r="W24" s="9">
        <f t="shared" si="4"/>
        <v>0.5714285714285714</v>
      </c>
      <c r="Y24" s="16" t="s">
        <v>2422</v>
      </c>
      <c r="Z24" s="26" t="s">
        <v>9065</v>
      </c>
      <c r="AA24" s="16">
        <v>1</v>
      </c>
      <c r="AB24" s="16">
        <v>0</v>
      </c>
      <c r="AC24" s="48">
        <f t="shared" si="0"/>
        <v>0</v>
      </c>
    </row>
    <row r="25" spans="1:29">
      <c r="A25" s="38" t="s">
        <v>4650</v>
      </c>
      <c r="B25" s="38" t="s">
        <v>9078</v>
      </c>
      <c r="C25" s="15">
        <v>13</v>
      </c>
      <c r="D25" s="15">
        <v>7</v>
      </c>
      <c r="E25" s="9">
        <f t="shared" si="1"/>
        <v>0.53846153846153844</v>
      </c>
      <c r="G25" s="38" t="s">
        <v>186</v>
      </c>
      <c r="H25" s="38" t="s">
        <v>9076</v>
      </c>
      <c r="I25" s="15">
        <v>56</v>
      </c>
      <c r="J25" s="15">
        <v>28</v>
      </c>
      <c r="K25" s="9">
        <f t="shared" si="2"/>
        <v>0.5</v>
      </c>
      <c r="M25" s="38" t="s">
        <v>186</v>
      </c>
      <c r="N25" s="38" t="s">
        <v>9076</v>
      </c>
      <c r="O25" s="15">
        <v>45</v>
      </c>
      <c r="P25" s="15">
        <v>21</v>
      </c>
      <c r="Q25" s="9">
        <f t="shared" si="3"/>
        <v>0.46666666666666667</v>
      </c>
      <c r="S25" s="38" t="s">
        <v>4025</v>
      </c>
      <c r="T25" s="38" t="s">
        <v>9057</v>
      </c>
      <c r="U25" s="15">
        <v>11</v>
      </c>
      <c r="V25" s="15">
        <v>4</v>
      </c>
      <c r="W25" s="9">
        <f t="shared" si="4"/>
        <v>0.36363636363636365</v>
      </c>
      <c r="Y25" s="16" t="s">
        <v>957</v>
      </c>
      <c r="Z25" s="26" t="s">
        <v>9050</v>
      </c>
      <c r="AA25" s="16">
        <v>1</v>
      </c>
      <c r="AB25" s="16">
        <v>0</v>
      </c>
      <c r="AC25" s="48">
        <f t="shared" si="0"/>
        <v>0</v>
      </c>
    </row>
    <row r="26" spans="1:29">
      <c r="A26" s="38" t="s">
        <v>541</v>
      </c>
      <c r="B26" s="38" t="s">
        <v>9068</v>
      </c>
      <c r="C26" s="15">
        <v>17</v>
      </c>
      <c r="D26" s="15">
        <v>7</v>
      </c>
      <c r="E26" s="9">
        <f t="shared" si="1"/>
        <v>0.41176470588235292</v>
      </c>
      <c r="G26" s="38" t="s">
        <v>541</v>
      </c>
      <c r="H26" s="38" t="s">
        <v>9068</v>
      </c>
      <c r="I26" s="15">
        <v>53</v>
      </c>
      <c r="J26" s="15">
        <v>24</v>
      </c>
      <c r="K26" s="9">
        <f t="shared" si="2"/>
        <v>0.45283018867924529</v>
      </c>
      <c r="M26" s="38" t="s">
        <v>541</v>
      </c>
      <c r="N26" s="38" t="s">
        <v>9068</v>
      </c>
      <c r="O26" s="15">
        <v>55</v>
      </c>
      <c r="P26" s="15">
        <v>29</v>
      </c>
      <c r="Q26" s="9">
        <f t="shared" si="3"/>
        <v>0.52727272727272723</v>
      </c>
      <c r="S26" s="38" t="s">
        <v>3488</v>
      </c>
      <c r="T26" s="38" t="s">
        <v>9074</v>
      </c>
      <c r="U26" s="15">
        <v>22</v>
      </c>
      <c r="V26" s="15">
        <v>16</v>
      </c>
      <c r="W26" s="9">
        <f t="shared" si="4"/>
        <v>0.72727272727272729</v>
      </c>
      <c r="Y26" s="16" t="s">
        <v>2464</v>
      </c>
      <c r="Z26" s="26" t="s">
        <v>9066</v>
      </c>
      <c r="AA26" s="16">
        <v>4</v>
      </c>
      <c r="AB26" s="16">
        <v>2</v>
      </c>
      <c r="AC26" s="48">
        <f t="shared" si="0"/>
        <v>0.5</v>
      </c>
    </row>
    <row r="27" spans="1:29">
      <c r="A27" s="38" t="s">
        <v>201</v>
      </c>
      <c r="B27" s="38" t="s">
        <v>9080</v>
      </c>
      <c r="C27" s="15">
        <v>13</v>
      </c>
      <c r="D27" s="15">
        <v>6</v>
      </c>
      <c r="E27" s="9">
        <f t="shared" si="1"/>
        <v>0.46153846153846156</v>
      </c>
      <c r="G27" s="38" t="s">
        <v>201</v>
      </c>
      <c r="H27" s="38" t="s">
        <v>9080</v>
      </c>
      <c r="I27" s="15">
        <v>37</v>
      </c>
      <c r="J27" s="15">
        <v>15</v>
      </c>
      <c r="K27" s="9">
        <f t="shared" si="2"/>
        <v>0.40540540540540543</v>
      </c>
      <c r="M27" s="38" t="s">
        <v>201</v>
      </c>
      <c r="N27" s="38" t="s">
        <v>9080</v>
      </c>
      <c r="O27" s="15">
        <v>55</v>
      </c>
      <c r="P27" s="15">
        <v>34</v>
      </c>
      <c r="Q27" s="9">
        <f t="shared" si="3"/>
        <v>0.61818181818181817</v>
      </c>
      <c r="S27" s="38" t="s">
        <v>186</v>
      </c>
      <c r="T27" s="38" t="s">
        <v>9076</v>
      </c>
      <c r="U27" s="15">
        <v>50</v>
      </c>
      <c r="V27" s="15">
        <v>28</v>
      </c>
      <c r="W27" s="9">
        <f t="shared" si="4"/>
        <v>0.56000000000000005</v>
      </c>
      <c r="Y27" s="16" t="s">
        <v>186</v>
      </c>
      <c r="Z27" s="26" t="s">
        <v>9067</v>
      </c>
      <c r="AA27" s="16">
        <v>48</v>
      </c>
      <c r="AB27" s="16">
        <v>21</v>
      </c>
      <c r="AC27" s="48">
        <f t="shared" si="0"/>
        <v>0.4375</v>
      </c>
    </row>
    <row r="28" spans="1:29">
      <c r="A28" s="38" t="s">
        <v>91</v>
      </c>
      <c r="B28" s="38" t="s">
        <v>9070</v>
      </c>
      <c r="C28" s="15">
        <v>12</v>
      </c>
      <c r="D28" s="15">
        <v>5</v>
      </c>
      <c r="E28" s="9">
        <f t="shared" si="1"/>
        <v>0.41666666666666669</v>
      </c>
      <c r="G28" s="38" t="s">
        <v>91</v>
      </c>
      <c r="H28" s="38" t="s">
        <v>9081</v>
      </c>
      <c r="I28" s="15">
        <v>33</v>
      </c>
      <c r="J28" s="15">
        <v>17</v>
      </c>
      <c r="K28" s="9">
        <f t="shared" si="2"/>
        <v>0.51515151515151514</v>
      </c>
      <c r="M28" s="38" t="s">
        <v>91</v>
      </c>
      <c r="N28" s="38" t="s">
        <v>9070</v>
      </c>
      <c r="O28" s="15">
        <v>35</v>
      </c>
      <c r="P28" s="15">
        <v>21</v>
      </c>
      <c r="Q28" s="9">
        <f t="shared" si="3"/>
        <v>0.6</v>
      </c>
      <c r="S28" s="38" t="s">
        <v>541</v>
      </c>
      <c r="T28" s="38" t="s">
        <v>9068</v>
      </c>
      <c r="U28" s="15">
        <v>31</v>
      </c>
      <c r="V28" s="15">
        <v>16</v>
      </c>
      <c r="W28" s="9">
        <f t="shared" si="4"/>
        <v>0.5161290322580645</v>
      </c>
      <c r="Y28" s="16" t="s">
        <v>541</v>
      </c>
      <c r="Z28" s="26" t="s">
        <v>9068</v>
      </c>
      <c r="AA28" s="16">
        <v>31</v>
      </c>
      <c r="AB28" s="16">
        <v>12</v>
      </c>
      <c r="AC28" s="48">
        <f t="shared" si="0"/>
        <v>0.38709677419354838</v>
      </c>
    </row>
    <row r="29" spans="1:29">
      <c r="A29" s="38" t="s">
        <v>2673</v>
      </c>
      <c r="B29" s="38" t="s">
        <v>9059</v>
      </c>
      <c r="C29" s="15">
        <v>19</v>
      </c>
      <c r="D29" s="15">
        <v>9</v>
      </c>
      <c r="E29" s="9">
        <f t="shared" si="1"/>
        <v>0.47368421052631576</v>
      </c>
      <c r="G29" s="38" t="s">
        <v>2673</v>
      </c>
      <c r="H29" s="38" t="s">
        <v>9059</v>
      </c>
      <c r="I29" s="15">
        <v>29</v>
      </c>
      <c r="J29" s="15">
        <v>19</v>
      </c>
      <c r="K29" s="9">
        <f t="shared" si="2"/>
        <v>0.65517241379310343</v>
      </c>
      <c r="M29" s="38" t="s">
        <v>2673</v>
      </c>
      <c r="N29" s="38" t="s">
        <v>9059</v>
      </c>
      <c r="O29" s="15">
        <v>28</v>
      </c>
      <c r="P29" s="15">
        <v>15</v>
      </c>
      <c r="Q29" s="9">
        <f t="shared" si="3"/>
        <v>0.5357142857142857</v>
      </c>
      <c r="S29" s="38" t="s">
        <v>201</v>
      </c>
      <c r="T29" s="38" t="s">
        <v>9069</v>
      </c>
      <c r="U29" s="15">
        <v>40</v>
      </c>
      <c r="V29" s="15">
        <v>17</v>
      </c>
      <c r="W29" s="9">
        <f t="shared" si="4"/>
        <v>0.42499999999999999</v>
      </c>
      <c r="Y29" s="16" t="s">
        <v>201</v>
      </c>
      <c r="Z29" s="26" t="s">
        <v>9069</v>
      </c>
      <c r="AA29" s="16">
        <v>38</v>
      </c>
      <c r="AB29" s="16">
        <v>21</v>
      </c>
      <c r="AC29" s="48">
        <f t="shared" si="0"/>
        <v>0.55263157894736847</v>
      </c>
    </row>
    <row r="30" spans="1:29">
      <c r="A30" s="38" t="s">
        <v>324</v>
      </c>
      <c r="B30" s="38" t="s">
        <v>9071</v>
      </c>
      <c r="C30" s="15">
        <v>4</v>
      </c>
      <c r="D30" s="15">
        <v>2</v>
      </c>
      <c r="E30" s="9">
        <f t="shared" si="1"/>
        <v>0.5</v>
      </c>
      <c r="G30" s="38" t="s">
        <v>324</v>
      </c>
      <c r="H30" s="38" t="s">
        <v>9071</v>
      </c>
      <c r="I30" s="15">
        <v>41</v>
      </c>
      <c r="J30" s="15">
        <v>20</v>
      </c>
      <c r="K30" s="9">
        <f t="shared" si="2"/>
        <v>0.48780487804878048</v>
      </c>
      <c r="M30" s="38" t="s">
        <v>324</v>
      </c>
      <c r="N30" s="38" t="s">
        <v>9071</v>
      </c>
      <c r="O30" s="15">
        <v>51</v>
      </c>
      <c r="P30" s="15">
        <v>25</v>
      </c>
      <c r="Q30" s="9">
        <f t="shared" si="3"/>
        <v>0.49019607843137253</v>
      </c>
      <c r="S30" s="38" t="s">
        <v>2926</v>
      </c>
      <c r="T30" s="38" t="s">
        <v>9069</v>
      </c>
      <c r="U30" s="15">
        <v>1</v>
      </c>
      <c r="V30" s="15"/>
      <c r="W30" s="9">
        <f t="shared" si="4"/>
        <v>0</v>
      </c>
      <c r="Y30" s="16" t="s">
        <v>265</v>
      </c>
      <c r="Z30" s="26" t="s">
        <v>9065</v>
      </c>
      <c r="AA30" s="16">
        <v>34</v>
      </c>
      <c r="AB30" s="16">
        <v>20</v>
      </c>
      <c r="AC30" s="48">
        <f t="shared" si="0"/>
        <v>0.58823529411764708</v>
      </c>
    </row>
    <row r="31" spans="1:29">
      <c r="A31" s="38" t="s">
        <v>15</v>
      </c>
      <c r="B31" s="38" t="s">
        <v>9064</v>
      </c>
      <c r="C31" s="15">
        <v>11</v>
      </c>
      <c r="D31" s="15">
        <v>6</v>
      </c>
      <c r="E31" s="9">
        <f t="shared" si="1"/>
        <v>0.54545454545454541</v>
      </c>
      <c r="G31" s="38" t="s">
        <v>15</v>
      </c>
      <c r="H31" s="38" t="s">
        <v>9064</v>
      </c>
      <c r="I31" s="15">
        <v>36</v>
      </c>
      <c r="J31" s="15">
        <v>18</v>
      </c>
      <c r="K31" s="9">
        <f t="shared" si="2"/>
        <v>0.5</v>
      </c>
      <c r="M31" s="38" t="s">
        <v>3352</v>
      </c>
      <c r="N31" s="38" t="s">
        <v>9069</v>
      </c>
      <c r="O31" s="15">
        <v>35</v>
      </c>
      <c r="P31" s="15">
        <v>19</v>
      </c>
      <c r="Q31" s="9">
        <f t="shared" si="3"/>
        <v>0.54285714285714282</v>
      </c>
      <c r="S31" s="38" t="s">
        <v>265</v>
      </c>
      <c r="T31" s="38" t="s">
        <v>9065</v>
      </c>
      <c r="U31" s="15">
        <v>37</v>
      </c>
      <c r="V31" s="15">
        <v>26</v>
      </c>
      <c r="W31" s="9">
        <f t="shared" si="4"/>
        <v>0.70270270270270274</v>
      </c>
      <c r="Y31" s="16" t="s">
        <v>91</v>
      </c>
      <c r="Z31" s="26" t="s">
        <v>9070</v>
      </c>
      <c r="AA31" s="16">
        <v>26</v>
      </c>
      <c r="AB31" s="16">
        <v>14</v>
      </c>
      <c r="AC31" s="48">
        <f t="shared" si="0"/>
        <v>0.53846153846153844</v>
      </c>
    </row>
    <row r="32" spans="1:29">
      <c r="A32" s="38" t="s">
        <v>4853</v>
      </c>
      <c r="B32" s="38" t="s">
        <v>9071</v>
      </c>
      <c r="C32" s="15">
        <v>3</v>
      </c>
      <c r="D32" s="15">
        <v>1</v>
      </c>
      <c r="E32" s="9">
        <f t="shared" si="1"/>
        <v>0.33333333333333331</v>
      </c>
      <c r="G32" s="38" t="s">
        <v>3352</v>
      </c>
      <c r="H32" s="38" t="s">
        <v>9069</v>
      </c>
      <c r="I32" s="15">
        <v>37</v>
      </c>
      <c r="J32" s="15">
        <v>22</v>
      </c>
      <c r="K32" s="9">
        <f t="shared" si="2"/>
        <v>0.59459459459459463</v>
      </c>
      <c r="M32" s="38" t="s">
        <v>391</v>
      </c>
      <c r="N32" s="38" t="s">
        <v>9056</v>
      </c>
      <c r="O32" s="15">
        <v>38</v>
      </c>
      <c r="P32" s="15">
        <v>21</v>
      </c>
      <c r="Q32" s="9">
        <f t="shared" si="3"/>
        <v>0.55263157894736847</v>
      </c>
      <c r="S32" s="38" t="s">
        <v>3613</v>
      </c>
      <c r="T32" s="38" t="s">
        <v>9065</v>
      </c>
      <c r="U32" s="15">
        <v>1</v>
      </c>
      <c r="V32" s="15">
        <v>1</v>
      </c>
      <c r="W32" s="9">
        <f t="shared" si="4"/>
        <v>1</v>
      </c>
      <c r="Y32" s="16" t="s">
        <v>365</v>
      </c>
      <c r="Z32" s="26" t="s">
        <v>9066</v>
      </c>
      <c r="AA32" s="16">
        <v>27</v>
      </c>
      <c r="AB32" s="16">
        <v>17</v>
      </c>
      <c r="AC32" s="48">
        <f t="shared" si="0"/>
        <v>0.62962962962962965</v>
      </c>
    </row>
    <row r="33" spans="1:29">
      <c r="A33" s="38" t="s">
        <v>3352</v>
      </c>
      <c r="B33" s="38" t="s">
        <v>9069</v>
      </c>
      <c r="C33" s="15">
        <v>12</v>
      </c>
      <c r="D33" s="15">
        <v>5</v>
      </c>
      <c r="E33" s="9">
        <f t="shared" si="1"/>
        <v>0.41666666666666669</v>
      </c>
      <c r="G33" s="38" t="s">
        <v>391</v>
      </c>
      <c r="H33" s="38" t="s">
        <v>9056</v>
      </c>
      <c r="I33" s="15">
        <v>41</v>
      </c>
      <c r="J33" s="15">
        <v>21</v>
      </c>
      <c r="K33" s="9">
        <f t="shared" si="2"/>
        <v>0.51219512195121952</v>
      </c>
      <c r="M33" s="38" t="s">
        <v>4738</v>
      </c>
      <c r="N33" s="38" t="s">
        <v>9065</v>
      </c>
      <c r="O33" s="15">
        <v>38</v>
      </c>
      <c r="P33" s="15">
        <v>21</v>
      </c>
      <c r="Q33" s="9">
        <f t="shared" si="3"/>
        <v>0.55263157894736847</v>
      </c>
      <c r="S33" s="38" t="s">
        <v>91</v>
      </c>
      <c r="T33" s="38" t="s">
        <v>9070</v>
      </c>
      <c r="U33" s="15">
        <v>30</v>
      </c>
      <c r="V33" s="15">
        <v>16</v>
      </c>
      <c r="W33" s="9">
        <f t="shared" si="4"/>
        <v>0.53333333333333333</v>
      </c>
      <c r="Y33" s="16" t="s">
        <v>324</v>
      </c>
      <c r="Z33" s="26" t="s">
        <v>9071</v>
      </c>
      <c r="AA33" s="16">
        <v>27</v>
      </c>
      <c r="AB33" s="16">
        <v>12</v>
      </c>
      <c r="AC33" s="48">
        <f t="shared" si="0"/>
        <v>0.44444444444444442</v>
      </c>
    </row>
    <row r="34" spans="1:29">
      <c r="A34" s="38" t="s">
        <v>391</v>
      </c>
      <c r="B34" s="38" t="s">
        <v>9056</v>
      </c>
      <c r="C34" s="15">
        <v>18</v>
      </c>
      <c r="D34" s="15">
        <v>9</v>
      </c>
      <c r="E34" s="9">
        <f t="shared" si="1"/>
        <v>0.5</v>
      </c>
      <c r="G34" s="38" t="s">
        <v>4738</v>
      </c>
      <c r="H34" s="38" t="s">
        <v>9065</v>
      </c>
      <c r="I34" s="15">
        <v>35</v>
      </c>
      <c r="J34" s="15">
        <v>17</v>
      </c>
      <c r="K34" s="9">
        <f t="shared" si="2"/>
        <v>0.48571428571428571</v>
      </c>
      <c r="M34" s="38" t="s">
        <v>457</v>
      </c>
      <c r="N34" s="38" t="s">
        <v>9075</v>
      </c>
      <c r="O34" s="15">
        <v>41</v>
      </c>
      <c r="P34" s="15">
        <v>22</v>
      </c>
      <c r="Q34" s="9">
        <f t="shared" si="3"/>
        <v>0.53658536585365857</v>
      </c>
      <c r="S34" s="38" t="s">
        <v>2673</v>
      </c>
      <c r="T34" s="38" t="s">
        <v>9059</v>
      </c>
      <c r="U34" s="15">
        <v>42</v>
      </c>
      <c r="V34" s="15">
        <v>26</v>
      </c>
      <c r="W34" s="9">
        <f t="shared" si="4"/>
        <v>0.61904761904761907</v>
      </c>
      <c r="Y34" s="16" t="s">
        <v>105</v>
      </c>
      <c r="Z34" s="26" t="s">
        <v>9072</v>
      </c>
      <c r="AA34" s="16">
        <v>27</v>
      </c>
      <c r="AB34" s="16">
        <v>19</v>
      </c>
      <c r="AC34" s="48">
        <f t="shared" si="0"/>
        <v>0.70370370370370372</v>
      </c>
    </row>
    <row r="35" spans="1:29">
      <c r="A35" s="38" t="s">
        <v>4738</v>
      </c>
      <c r="B35" s="38" t="s">
        <v>9065</v>
      </c>
      <c r="C35" s="15">
        <v>18</v>
      </c>
      <c r="D35" s="15">
        <v>6</v>
      </c>
      <c r="E35" s="9">
        <f t="shared" si="1"/>
        <v>0.33333333333333331</v>
      </c>
      <c r="G35" s="38" t="s">
        <v>457</v>
      </c>
      <c r="H35" s="38" t="s">
        <v>9075</v>
      </c>
      <c r="I35" s="15">
        <v>27</v>
      </c>
      <c r="J35" s="15">
        <v>18</v>
      </c>
      <c r="K35" s="9">
        <f t="shared" si="2"/>
        <v>0.66666666666666663</v>
      </c>
      <c r="M35" s="38" t="s">
        <v>4691</v>
      </c>
      <c r="N35" s="79" t="s">
        <v>9063</v>
      </c>
      <c r="O35" s="15">
        <v>33</v>
      </c>
      <c r="P35" s="15">
        <v>18</v>
      </c>
      <c r="Q35" s="9">
        <f t="shared" si="3"/>
        <v>0.54545454545454541</v>
      </c>
      <c r="S35" s="38" t="s">
        <v>3407</v>
      </c>
      <c r="T35" s="38" t="s">
        <v>9052</v>
      </c>
      <c r="U35" s="15">
        <v>26</v>
      </c>
      <c r="V35" s="15">
        <v>10</v>
      </c>
      <c r="W35" s="9">
        <f t="shared" si="4"/>
        <v>0.38461538461538464</v>
      </c>
      <c r="Y35" s="16" t="s">
        <v>15</v>
      </c>
      <c r="Z35" s="26" t="s">
        <v>9076</v>
      </c>
      <c r="AA35" s="16">
        <v>55</v>
      </c>
      <c r="AB35" s="16">
        <v>25</v>
      </c>
      <c r="AC35" s="48">
        <f t="shared" si="0"/>
        <v>0.45454545454545453</v>
      </c>
    </row>
    <row r="36" spans="1:29">
      <c r="A36" s="38" t="s">
        <v>457</v>
      </c>
      <c r="B36" s="38" t="s">
        <v>9075</v>
      </c>
      <c r="C36" s="15">
        <v>7</v>
      </c>
      <c r="D36" s="15">
        <v>2</v>
      </c>
      <c r="E36" s="9">
        <f t="shared" si="1"/>
        <v>0.2857142857142857</v>
      </c>
      <c r="G36" s="38" t="s">
        <v>4691</v>
      </c>
      <c r="H36" s="38" t="s">
        <v>9063</v>
      </c>
      <c r="I36" s="15">
        <v>48</v>
      </c>
      <c r="J36" s="15">
        <v>19</v>
      </c>
      <c r="K36" s="9">
        <f t="shared" si="2"/>
        <v>0.39583333333333331</v>
      </c>
      <c r="M36" s="38" t="s">
        <v>46</v>
      </c>
      <c r="N36" s="38"/>
      <c r="O36" s="15">
        <v>179</v>
      </c>
      <c r="P36" s="15">
        <v>46</v>
      </c>
      <c r="Q36" s="9">
        <f t="shared" si="3"/>
        <v>0.25698324022346369</v>
      </c>
      <c r="S36" s="38" t="s">
        <v>3459</v>
      </c>
      <c r="T36" s="38" t="s">
        <v>9052</v>
      </c>
      <c r="U36" s="15">
        <v>1</v>
      </c>
      <c r="V36" s="15"/>
      <c r="W36" s="9">
        <f t="shared" si="4"/>
        <v>0</v>
      </c>
      <c r="Y36" s="16" t="s">
        <v>288</v>
      </c>
      <c r="Z36" s="26" t="s">
        <v>9073</v>
      </c>
      <c r="AA36" s="16">
        <v>27</v>
      </c>
      <c r="AB36" s="16">
        <v>17</v>
      </c>
      <c r="AC36" s="48">
        <f t="shared" si="0"/>
        <v>0.62962962962962965</v>
      </c>
    </row>
    <row r="37" spans="1:29">
      <c r="A37" s="38" t="s">
        <v>4691</v>
      </c>
      <c r="B37" s="38" t="s">
        <v>9063</v>
      </c>
      <c r="C37" s="15">
        <v>22</v>
      </c>
      <c r="D37" s="15">
        <v>8</v>
      </c>
      <c r="E37" s="9">
        <f t="shared" si="1"/>
        <v>0.36363636363636365</v>
      </c>
      <c r="G37" s="38" t="s">
        <v>46</v>
      </c>
      <c r="H37" s="38"/>
      <c r="I37" s="15">
        <v>161</v>
      </c>
      <c r="J37" s="15">
        <v>34</v>
      </c>
      <c r="K37" s="9">
        <f t="shared" si="2"/>
        <v>0.21118012422360249</v>
      </c>
      <c r="M37" s="38" t="s">
        <v>221</v>
      </c>
      <c r="N37" s="38" t="s">
        <v>9064</v>
      </c>
      <c r="O37" s="15">
        <v>39</v>
      </c>
      <c r="P37" s="15">
        <v>20</v>
      </c>
      <c r="Q37" s="9">
        <f t="shared" si="3"/>
        <v>0.51282051282051277</v>
      </c>
      <c r="S37" s="38" t="s">
        <v>324</v>
      </c>
      <c r="T37" s="38" t="s">
        <v>9071</v>
      </c>
      <c r="U37" s="15">
        <v>33</v>
      </c>
      <c r="V37" s="15">
        <v>20</v>
      </c>
      <c r="W37" s="9">
        <f t="shared" si="4"/>
        <v>0.60606060606060608</v>
      </c>
      <c r="Y37" s="16" t="s">
        <v>225</v>
      </c>
      <c r="Z37" s="26" t="s">
        <v>9074</v>
      </c>
      <c r="AA37" s="16">
        <v>32</v>
      </c>
      <c r="AB37" s="16">
        <v>14</v>
      </c>
      <c r="AC37" s="48">
        <f t="shared" si="0"/>
        <v>0.4375</v>
      </c>
    </row>
    <row r="38" spans="1:29">
      <c r="A38" s="38" t="s">
        <v>46</v>
      </c>
      <c r="B38" s="38"/>
      <c r="C38" s="15">
        <v>50</v>
      </c>
      <c r="D38" s="15">
        <v>12</v>
      </c>
      <c r="E38" s="9">
        <f t="shared" si="1"/>
        <v>0.24</v>
      </c>
      <c r="G38" s="38" t="s">
        <v>170</v>
      </c>
      <c r="H38" s="38" t="s">
        <v>9079</v>
      </c>
      <c r="I38" s="15">
        <v>36</v>
      </c>
      <c r="J38" s="15">
        <v>24</v>
      </c>
      <c r="K38" s="9">
        <f t="shared" si="2"/>
        <v>0.66666666666666663</v>
      </c>
      <c r="M38" s="38" t="s">
        <v>128</v>
      </c>
      <c r="N38" s="38" t="s">
        <v>9077</v>
      </c>
      <c r="O38" s="15">
        <v>54</v>
      </c>
      <c r="P38" s="15">
        <v>33</v>
      </c>
      <c r="Q38" s="9">
        <f t="shared" si="3"/>
        <v>0.61111111111111116</v>
      </c>
      <c r="S38" s="38" t="s">
        <v>105</v>
      </c>
      <c r="T38" s="38" t="s">
        <v>9080</v>
      </c>
      <c r="U38" s="15">
        <v>10</v>
      </c>
      <c r="V38" s="15">
        <v>7</v>
      </c>
      <c r="W38" s="9">
        <f t="shared" si="4"/>
        <v>0.7</v>
      </c>
      <c r="Y38" s="16" t="s">
        <v>391</v>
      </c>
      <c r="Z38" s="26" t="s">
        <v>9056</v>
      </c>
      <c r="AA38" s="16">
        <v>35</v>
      </c>
      <c r="AB38" s="16">
        <v>20</v>
      </c>
      <c r="AC38" s="48">
        <f t="shared" si="0"/>
        <v>0.5714285714285714</v>
      </c>
    </row>
    <row r="39" spans="1:29">
      <c r="A39" s="38" t="s">
        <v>170</v>
      </c>
      <c r="B39" s="38" t="s">
        <v>9079</v>
      </c>
      <c r="C39" s="15">
        <v>15</v>
      </c>
      <c r="D39" s="15">
        <v>13</v>
      </c>
      <c r="E39" s="9">
        <f t="shared" si="1"/>
        <v>0.8666666666666667</v>
      </c>
      <c r="M39" s="38" t="s">
        <v>170</v>
      </c>
      <c r="N39" s="38" t="s">
        <v>9079</v>
      </c>
      <c r="O39" s="15">
        <v>39</v>
      </c>
      <c r="P39" s="15">
        <v>27</v>
      </c>
      <c r="Q39" s="9">
        <f t="shared" si="3"/>
        <v>0.69230769230769229</v>
      </c>
      <c r="S39" s="38" t="s">
        <v>3352</v>
      </c>
      <c r="T39" s="38" t="s">
        <v>9052</v>
      </c>
      <c r="U39" s="15">
        <v>1</v>
      </c>
      <c r="V39" s="15"/>
      <c r="W39" s="9">
        <f t="shared" si="4"/>
        <v>0</v>
      </c>
      <c r="Y39" s="16" t="s">
        <v>457</v>
      </c>
      <c r="Z39" s="26" t="s">
        <v>9075</v>
      </c>
      <c r="AA39" s="16">
        <v>28</v>
      </c>
      <c r="AB39" s="16">
        <v>14</v>
      </c>
      <c r="AC39" s="48">
        <f t="shared" si="0"/>
        <v>0.5</v>
      </c>
    </row>
    <row r="40" spans="1:29">
      <c r="A40" s="38" t="s">
        <v>2636</v>
      </c>
      <c r="B40" s="38"/>
      <c r="C40" s="15"/>
      <c r="D40" s="15"/>
      <c r="E40" s="48"/>
      <c r="M40" s="38" t="s">
        <v>2636</v>
      </c>
      <c r="N40" s="38"/>
      <c r="O40" s="15"/>
      <c r="P40" s="15"/>
      <c r="Q40" s="9"/>
      <c r="S40" s="38" t="s">
        <v>288</v>
      </c>
      <c r="T40" s="38" t="s">
        <v>9073</v>
      </c>
      <c r="U40" s="15">
        <v>5</v>
      </c>
      <c r="V40" s="15">
        <v>4</v>
      </c>
      <c r="W40" s="9">
        <f t="shared" si="4"/>
        <v>0.8</v>
      </c>
      <c r="Y40" s="16" t="s">
        <v>2615</v>
      </c>
      <c r="Z40" s="26" t="s">
        <v>9061</v>
      </c>
      <c r="AA40" s="16">
        <v>1</v>
      </c>
      <c r="AB40" s="16">
        <v>0</v>
      </c>
      <c r="AC40" s="48">
        <f t="shared" si="0"/>
        <v>0</v>
      </c>
    </row>
    <row r="41" spans="1:29">
      <c r="E41" s="58"/>
      <c r="S41" s="38" t="s">
        <v>3026</v>
      </c>
      <c r="T41" s="38" t="s">
        <v>9077</v>
      </c>
      <c r="U41" s="15">
        <v>1</v>
      </c>
      <c r="V41" s="15"/>
      <c r="W41" s="9">
        <f t="shared" si="4"/>
        <v>0</v>
      </c>
      <c r="Y41" s="16" t="s">
        <v>46</v>
      </c>
      <c r="Z41" s="16"/>
      <c r="AA41" s="16">
        <v>225</v>
      </c>
      <c r="AB41" s="16">
        <v>47</v>
      </c>
      <c r="AC41" s="48">
        <f t="shared" si="0"/>
        <v>0.2088888888888889</v>
      </c>
    </row>
    <row r="42" spans="1:29">
      <c r="S42" s="38" t="s">
        <v>225</v>
      </c>
      <c r="T42" s="38" t="s">
        <v>9074</v>
      </c>
      <c r="U42" s="15">
        <v>17</v>
      </c>
      <c r="V42" s="15">
        <v>8</v>
      </c>
      <c r="W42" s="9">
        <f t="shared" si="4"/>
        <v>0.47058823529411764</v>
      </c>
      <c r="Y42" s="16" t="s">
        <v>221</v>
      </c>
      <c r="Z42" s="26" t="s">
        <v>9064</v>
      </c>
      <c r="AA42" s="16">
        <v>35</v>
      </c>
      <c r="AB42" s="16">
        <v>16</v>
      </c>
      <c r="AC42" s="48">
        <f t="shared" si="0"/>
        <v>0.45714285714285713</v>
      </c>
    </row>
    <row r="43" spans="1:29">
      <c r="S43" s="38" t="s">
        <v>391</v>
      </c>
      <c r="T43" s="38" t="s">
        <v>9056</v>
      </c>
      <c r="U43" s="15">
        <v>41</v>
      </c>
      <c r="V43" s="15">
        <v>24</v>
      </c>
      <c r="W43" s="9">
        <f t="shared" si="4"/>
        <v>0.58536585365853655</v>
      </c>
      <c r="Y43" s="16" t="s">
        <v>62</v>
      </c>
      <c r="Z43" s="26" t="s">
        <v>9054</v>
      </c>
      <c r="AA43" s="16">
        <v>35</v>
      </c>
      <c r="AB43" s="16">
        <v>18</v>
      </c>
      <c r="AC43" s="48">
        <f t="shared" si="0"/>
        <v>0.51428571428571423</v>
      </c>
    </row>
    <row r="44" spans="1:29">
      <c r="S44" s="38" t="s">
        <v>457</v>
      </c>
      <c r="T44" s="38" t="s">
        <v>9075</v>
      </c>
      <c r="U44" s="15">
        <v>30</v>
      </c>
      <c r="V44" s="15">
        <v>17</v>
      </c>
      <c r="W44" s="9">
        <f t="shared" si="4"/>
        <v>0.56666666666666665</v>
      </c>
      <c r="Y44" s="16" t="s">
        <v>128</v>
      </c>
      <c r="Z44" s="26" t="s">
        <v>9077</v>
      </c>
      <c r="AA44" s="16">
        <v>37</v>
      </c>
      <c r="AB44" s="16">
        <v>14</v>
      </c>
      <c r="AC44" s="48">
        <f t="shared" si="0"/>
        <v>0.3783783783783784</v>
      </c>
    </row>
    <row r="45" spans="1:29">
      <c r="S45" s="38" t="s">
        <v>46</v>
      </c>
      <c r="T45" s="38"/>
      <c r="U45" s="15">
        <v>174</v>
      </c>
      <c r="V45" s="15">
        <v>52</v>
      </c>
      <c r="W45" s="9">
        <f t="shared" si="4"/>
        <v>0.2988505747126437</v>
      </c>
      <c r="Y45" s="16" t="s">
        <v>38</v>
      </c>
      <c r="Z45" s="26" t="s">
        <v>9078</v>
      </c>
      <c r="AA45" s="16">
        <v>31</v>
      </c>
      <c r="AB45" s="16">
        <v>20</v>
      </c>
      <c r="AC45" s="48">
        <f t="shared" si="0"/>
        <v>0.64516129032258063</v>
      </c>
    </row>
    <row r="46" spans="1:29">
      <c r="S46" s="38" t="s">
        <v>221</v>
      </c>
      <c r="T46" s="38" t="s">
        <v>9064</v>
      </c>
      <c r="U46" s="15">
        <v>39</v>
      </c>
      <c r="V46" s="15">
        <v>20</v>
      </c>
      <c r="W46" s="9">
        <f t="shared" si="4"/>
        <v>0.51282051282051277</v>
      </c>
      <c r="Y46" s="16" t="s">
        <v>170</v>
      </c>
      <c r="Z46" s="26" t="s">
        <v>9079</v>
      </c>
      <c r="AA46" s="16">
        <v>35</v>
      </c>
      <c r="AB46" s="16">
        <v>22</v>
      </c>
      <c r="AC46" s="48">
        <f t="shared" si="0"/>
        <v>0.62857142857142856</v>
      </c>
    </row>
    <row r="47" spans="1:29">
      <c r="S47" s="38" t="s">
        <v>3309</v>
      </c>
      <c r="T47" s="38" t="s">
        <v>9064</v>
      </c>
      <c r="U47" s="15">
        <v>2</v>
      </c>
      <c r="V47" s="15">
        <v>1</v>
      </c>
      <c r="W47" s="9">
        <f t="shared" si="4"/>
        <v>0.5</v>
      </c>
      <c r="Y47" s="16" t="s">
        <v>2636</v>
      </c>
      <c r="Z47" s="16"/>
      <c r="AA47" s="16"/>
      <c r="AB47" s="16"/>
      <c r="AC47" s="48"/>
    </row>
    <row r="48" spans="1:29">
      <c r="S48" s="38" t="s">
        <v>128</v>
      </c>
      <c r="T48" s="38" t="s">
        <v>9077</v>
      </c>
      <c r="U48" s="15">
        <v>46</v>
      </c>
      <c r="V48" s="15">
        <v>24</v>
      </c>
      <c r="W48" s="9">
        <f t="shared" si="4"/>
        <v>0.52173913043478259</v>
      </c>
      <c r="Y48" s="16"/>
      <c r="Z48" s="16"/>
      <c r="AA48" s="16"/>
      <c r="AB48" s="16"/>
      <c r="AC48" s="16"/>
    </row>
    <row r="49" spans="1:29">
      <c r="S49" s="38" t="s">
        <v>38</v>
      </c>
      <c r="T49" s="38" t="s">
        <v>9078</v>
      </c>
      <c r="U49" s="15">
        <v>30</v>
      </c>
      <c r="V49" s="15">
        <v>13</v>
      </c>
      <c r="W49" s="9">
        <f t="shared" si="4"/>
        <v>0.43333333333333335</v>
      </c>
    </row>
    <row r="50" spans="1:29">
      <c r="S50" s="38" t="s">
        <v>170</v>
      </c>
      <c r="T50" s="38" t="s">
        <v>9079</v>
      </c>
      <c r="U50" s="15">
        <v>33</v>
      </c>
      <c r="V50" s="15">
        <v>20</v>
      </c>
      <c r="W50" s="9">
        <f t="shared" si="4"/>
        <v>0.60606060606060608</v>
      </c>
    </row>
    <row r="51" spans="1:29" ht="16" thickBot="1">
      <c r="S51" s="64" t="s">
        <v>2636</v>
      </c>
      <c r="T51" s="64"/>
      <c r="U51" s="65"/>
      <c r="V51" s="65"/>
      <c r="W51" s="9"/>
    </row>
    <row r="52" spans="1:29" ht="17" thickTop="1" thickBot="1">
      <c r="A52" s="61" t="s">
        <v>9047</v>
      </c>
      <c r="B52" s="61"/>
      <c r="C52" s="66">
        <f>SUM(C8:C40)</f>
        <v>470</v>
      </c>
      <c r="D52" s="66">
        <f>SUM(D8:D40)</f>
        <v>223</v>
      </c>
      <c r="E52" s="62">
        <f>D52/C52</f>
        <v>0.474468085106383</v>
      </c>
      <c r="G52" s="61" t="s">
        <v>9047</v>
      </c>
      <c r="H52" s="61"/>
      <c r="I52" s="63">
        <f>SUM(I8:I40)</f>
        <v>1395</v>
      </c>
      <c r="J52" s="63">
        <f>SUM(J8:J40)</f>
        <v>627</v>
      </c>
      <c r="K52" s="62">
        <f>J52/I52</f>
        <v>0.44946236559139785</v>
      </c>
      <c r="M52" s="61" t="s">
        <v>9047</v>
      </c>
      <c r="N52" s="61"/>
      <c r="O52" s="63">
        <f>SUM(O8:O40)</f>
        <v>1499</v>
      </c>
      <c r="P52" s="63">
        <f>SUM(P8:P40)</f>
        <v>738</v>
      </c>
      <c r="Q52" s="62">
        <f>P52/O52</f>
        <v>0.49232821881254168</v>
      </c>
      <c r="S52" s="61" t="s">
        <v>9047</v>
      </c>
      <c r="T52" s="61"/>
      <c r="U52" s="63">
        <f>SUM(U8:U51)</f>
        <v>1338</v>
      </c>
      <c r="V52" s="63">
        <f>SUM(V8:V51)</f>
        <v>654</v>
      </c>
      <c r="W52" s="62">
        <f>V52/U52</f>
        <v>0.48878923766816146</v>
      </c>
      <c r="Y52" s="61" t="s">
        <v>9047</v>
      </c>
      <c r="Z52" s="61"/>
      <c r="AA52" s="63">
        <f>SUM(AA8:AA47)</f>
        <v>1275</v>
      </c>
      <c r="AB52" s="63">
        <f>SUM(AB8:AB47)</f>
        <v>603</v>
      </c>
      <c r="AC52" s="62">
        <f>AB52/AA52</f>
        <v>0.47294117647058825</v>
      </c>
    </row>
    <row r="53" spans="1:29" ht="16" thickTop="1"/>
  </sheetData>
  <sortState ref="Y8:AC48">
    <sortCondition ref="Y8"/>
  </sortState>
  <mergeCells count="5">
    <mergeCell ref="A3:E3"/>
    <mergeCell ref="G3:K3"/>
    <mergeCell ref="M3:Q3"/>
    <mergeCell ref="S3:W3"/>
    <mergeCell ref="Y3:AC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"/>
  <sheetViews>
    <sheetView tabSelected="1" zoomScale="150" zoomScaleNormal="150" zoomScalePageLayoutView="150" workbookViewId="0">
      <selection activeCell="H34" sqref="H34"/>
    </sheetView>
  </sheetViews>
  <sheetFormatPr baseColWidth="10" defaultRowHeight="15" x14ac:dyDescent="0"/>
  <sheetData>
    <row r="1" spans="1:35" ht="16" thickBot="1"/>
    <row r="2" spans="1:35" ht="16" thickBot="1">
      <c r="A2" s="108">
        <v>2018</v>
      </c>
      <c r="B2" s="109"/>
      <c r="C2" s="109"/>
      <c r="D2" s="109"/>
      <c r="E2" s="110"/>
      <c r="F2" s="56"/>
      <c r="G2" s="108" t="s">
        <v>9084</v>
      </c>
      <c r="H2" s="109"/>
      <c r="I2" s="109"/>
      <c r="J2" s="109"/>
      <c r="K2" s="110"/>
      <c r="L2" s="56"/>
      <c r="M2" s="108">
        <v>2017</v>
      </c>
      <c r="N2" s="109"/>
      <c r="O2" s="109"/>
      <c r="P2" s="109"/>
      <c r="Q2" s="110"/>
      <c r="S2" s="108">
        <v>2016</v>
      </c>
      <c r="T2" s="109"/>
      <c r="U2" s="109"/>
      <c r="V2" s="109"/>
      <c r="W2" s="111"/>
      <c r="Y2" s="108">
        <v>2015</v>
      </c>
      <c r="Z2" s="109"/>
      <c r="AA2" s="109"/>
      <c r="AB2" s="109"/>
      <c r="AC2" s="111"/>
      <c r="AE2" s="108">
        <v>2014</v>
      </c>
      <c r="AF2" s="109"/>
      <c r="AG2" s="109"/>
      <c r="AH2" s="109"/>
      <c r="AI2" s="111"/>
    </row>
    <row r="4" spans="1:35">
      <c r="A4" s="37" t="s">
        <v>9049</v>
      </c>
      <c r="B4" s="37" t="s">
        <v>2637</v>
      </c>
      <c r="C4" s="42" t="s">
        <v>30</v>
      </c>
      <c r="D4" s="44" t="s">
        <v>9082</v>
      </c>
      <c r="G4" s="37" t="s">
        <v>9049</v>
      </c>
      <c r="H4" s="37" t="s">
        <v>2637</v>
      </c>
      <c r="I4" s="42" t="s">
        <v>30</v>
      </c>
      <c r="J4" s="44" t="s">
        <v>9082</v>
      </c>
      <c r="M4" s="44" t="s">
        <v>9049</v>
      </c>
      <c r="N4" s="37" t="s">
        <v>2637</v>
      </c>
      <c r="O4" s="42" t="s">
        <v>30</v>
      </c>
      <c r="P4" s="44" t="s">
        <v>9082</v>
      </c>
      <c r="S4" s="37" t="s">
        <v>9049</v>
      </c>
      <c r="T4" s="37" t="s">
        <v>2637</v>
      </c>
      <c r="U4" s="42" t="s">
        <v>30</v>
      </c>
      <c r="V4" s="44" t="s">
        <v>9082</v>
      </c>
      <c r="Y4" s="37" t="s">
        <v>9049</v>
      </c>
      <c r="Z4" s="37" t="s">
        <v>2637</v>
      </c>
      <c r="AA4" s="42" t="s">
        <v>30</v>
      </c>
      <c r="AB4" s="44" t="s">
        <v>9082</v>
      </c>
      <c r="AE4" s="59" t="s">
        <v>9049</v>
      </c>
      <c r="AF4" s="59" t="s">
        <v>2637</v>
      </c>
      <c r="AG4" s="59" t="s">
        <v>30</v>
      </c>
      <c r="AH4" s="59" t="s">
        <v>9082</v>
      </c>
    </row>
    <row r="5" spans="1:35">
      <c r="A5" s="38" t="s">
        <v>9079</v>
      </c>
      <c r="B5" s="15">
        <v>15</v>
      </c>
      <c r="C5" s="15">
        <v>13</v>
      </c>
      <c r="D5" s="9">
        <f t="shared" ref="D5:D35" si="0">C5/B5</f>
        <v>0.8666666666666667</v>
      </c>
      <c r="G5" s="38" t="s">
        <v>9081</v>
      </c>
      <c r="H5">
        <f>SUM(N5,T5,Z5,AF5)</f>
        <v>124</v>
      </c>
      <c r="I5">
        <f>SUM(O5,U5,AA5,AG5)</f>
        <v>79</v>
      </c>
      <c r="J5" s="9">
        <f>I5/H5</f>
        <v>0.63709677419354838</v>
      </c>
      <c r="M5" s="38" t="s">
        <v>9081</v>
      </c>
      <c r="N5" s="15">
        <v>33</v>
      </c>
      <c r="O5" s="15">
        <v>17</v>
      </c>
      <c r="P5" s="9">
        <f t="shared" ref="P5:P35" si="1">O5/N5</f>
        <v>0.51515151515151514</v>
      </c>
      <c r="S5" s="38" t="s">
        <v>9070</v>
      </c>
      <c r="T5" s="15">
        <v>35</v>
      </c>
      <c r="U5" s="15">
        <v>21</v>
      </c>
      <c r="V5" s="9">
        <f t="shared" ref="V5:V35" si="2">U5/T5</f>
        <v>0.6</v>
      </c>
      <c r="Y5" s="79" t="s">
        <v>9070</v>
      </c>
      <c r="Z5" s="80">
        <v>30</v>
      </c>
      <c r="AA5" s="80">
        <v>16</v>
      </c>
      <c r="AB5" s="9">
        <f t="shared" ref="AB5:AB35" si="3">AA5/Z5</f>
        <v>0.53333333333333333</v>
      </c>
      <c r="AE5" s="26" t="s">
        <v>9076</v>
      </c>
      <c r="AF5" s="26">
        <v>26</v>
      </c>
      <c r="AG5" s="26">
        <v>25</v>
      </c>
      <c r="AH5" s="9">
        <f t="shared" ref="AH5:AH35" si="4">AG5/AF5</f>
        <v>0.96153846153846156</v>
      </c>
    </row>
    <row r="6" spans="1:35">
      <c r="A6" s="38" t="s">
        <v>9074</v>
      </c>
      <c r="B6" s="15">
        <v>16</v>
      </c>
      <c r="C6" s="15">
        <v>11</v>
      </c>
      <c r="D6" s="9">
        <f t="shared" si="0"/>
        <v>0.6875</v>
      </c>
      <c r="G6" s="38" t="s">
        <v>9056</v>
      </c>
      <c r="H6">
        <f t="shared" ref="H6:H35" si="5">SUM(N6,T6,Z6,AF6)</f>
        <v>146</v>
      </c>
      <c r="I6">
        <f t="shared" ref="I6:I35" si="6">SUM(O6,U6,AA6,AG6)</f>
        <v>80</v>
      </c>
      <c r="J6" s="9">
        <f t="shared" ref="J6:J35" si="7">I6/H6</f>
        <v>0.54794520547945202</v>
      </c>
      <c r="M6" s="38" t="s">
        <v>9056</v>
      </c>
      <c r="N6" s="15">
        <v>41</v>
      </c>
      <c r="O6" s="15">
        <v>21</v>
      </c>
      <c r="P6" s="9">
        <f t="shared" si="1"/>
        <v>0.51219512195121952</v>
      </c>
      <c r="S6" s="38" t="s">
        <v>9056</v>
      </c>
      <c r="T6" s="15">
        <v>38</v>
      </c>
      <c r="U6" s="15">
        <v>21</v>
      </c>
      <c r="V6" s="9">
        <f t="shared" si="2"/>
        <v>0.55263157894736847</v>
      </c>
      <c r="Y6" s="79" t="s">
        <v>9056</v>
      </c>
      <c r="Z6" s="80">
        <v>41</v>
      </c>
      <c r="AA6" s="80">
        <v>24</v>
      </c>
      <c r="AB6" s="9">
        <f t="shared" si="3"/>
        <v>0.58536585365853655</v>
      </c>
      <c r="AE6" s="26" t="s">
        <v>9070</v>
      </c>
      <c r="AF6" s="26">
        <v>26</v>
      </c>
      <c r="AG6" s="26">
        <v>14</v>
      </c>
      <c r="AH6" s="9">
        <f>AG6/AF6</f>
        <v>0.53846153846153844</v>
      </c>
    </row>
    <row r="7" spans="1:35">
      <c r="A7" s="96" t="s">
        <v>9062</v>
      </c>
      <c r="B7" s="15">
        <v>19</v>
      </c>
      <c r="C7" s="15">
        <v>13</v>
      </c>
      <c r="D7" s="9">
        <f t="shared" si="0"/>
        <v>0.68421052631578949</v>
      </c>
      <c r="G7" s="38" t="s">
        <v>9066</v>
      </c>
      <c r="H7">
        <f t="shared" si="5"/>
        <v>163</v>
      </c>
      <c r="I7">
        <f t="shared" si="6"/>
        <v>78</v>
      </c>
      <c r="J7" s="9">
        <f t="shared" si="7"/>
        <v>0.4785276073619632</v>
      </c>
      <c r="M7" s="38" t="s">
        <v>9066</v>
      </c>
      <c r="N7" s="15">
        <v>41</v>
      </c>
      <c r="O7" s="15">
        <v>18</v>
      </c>
      <c r="P7" s="9">
        <f t="shared" si="1"/>
        <v>0.43902439024390244</v>
      </c>
      <c r="S7" s="38" t="s">
        <v>9066</v>
      </c>
      <c r="T7" s="15">
        <v>38</v>
      </c>
      <c r="U7" s="15">
        <v>17</v>
      </c>
      <c r="V7" s="9">
        <f t="shared" si="2"/>
        <v>0.44736842105263158</v>
      </c>
      <c r="Y7" s="79" t="s">
        <v>9066</v>
      </c>
      <c r="Z7" s="80">
        <v>48</v>
      </c>
      <c r="AA7" s="80">
        <v>23</v>
      </c>
      <c r="AB7" s="9">
        <f t="shared" si="3"/>
        <v>0.47916666666666669</v>
      </c>
      <c r="AE7" s="26" t="s">
        <v>9056</v>
      </c>
      <c r="AF7" s="26">
        <v>36</v>
      </c>
      <c r="AG7" s="26">
        <v>20</v>
      </c>
      <c r="AH7" s="9">
        <f>AG7/AF7</f>
        <v>0.55555555555555558</v>
      </c>
    </row>
    <row r="8" spans="1:35">
      <c r="A8" s="38" t="s">
        <v>9053</v>
      </c>
      <c r="B8" s="15">
        <v>15</v>
      </c>
      <c r="C8" s="15">
        <v>10</v>
      </c>
      <c r="D8" s="9">
        <f t="shared" si="0"/>
        <v>0.66666666666666663</v>
      </c>
      <c r="G8" s="38" t="s">
        <v>9060</v>
      </c>
      <c r="H8">
        <f t="shared" si="5"/>
        <v>171</v>
      </c>
      <c r="I8">
        <f t="shared" si="6"/>
        <v>68</v>
      </c>
      <c r="J8" s="9">
        <f t="shared" si="7"/>
        <v>0.39766081871345027</v>
      </c>
      <c r="M8" s="38" t="s">
        <v>9060</v>
      </c>
      <c r="N8" s="15">
        <v>45</v>
      </c>
      <c r="O8" s="15">
        <v>11</v>
      </c>
      <c r="P8" s="9">
        <f t="shared" si="1"/>
        <v>0.24444444444444444</v>
      </c>
      <c r="S8" s="38" t="s">
        <v>9060</v>
      </c>
      <c r="T8" s="15">
        <v>49</v>
      </c>
      <c r="U8" s="15">
        <v>18</v>
      </c>
      <c r="V8" s="9">
        <f t="shared" si="2"/>
        <v>0.36734693877551022</v>
      </c>
      <c r="Y8" s="79" t="s">
        <v>9060</v>
      </c>
      <c r="Z8" s="80">
        <v>46</v>
      </c>
      <c r="AA8" s="80">
        <v>20</v>
      </c>
      <c r="AB8" s="9">
        <f t="shared" si="3"/>
        <v>0.43478260869565216</v>
      </c>
      <c r="AE8" s="26" t="s">
        <v>9066</v>
      </c>
      <c r="AF8" s="26">
        <v>31</v>
      </c>
      <c r="AG8" s="26">
        <v>19</v>
      </c>
      <c r="AH8" s="9">
        <f>AG8/AF8</f>
        <v>0.61290322580645162</v>
      </c>
    </row>
    <row r="9" spans="1:35">
      <c r="A9" s="38" t="s">
        <v>9077</v>
      </c>
      <c r="B9" s="15">
        <v>12</v>
      </c>
      <c r="C9" s="15">
        <v>8</v>
      </c>
      <c r="D9" s="9">
        <f t="shared" si="0"/>
        <v>0.66666666666666663</v>
      </c>
      <c r="G9" s="38" t="s">
        <v>9063</v>
      </c>
      <c r="H9">
        <f t="shared" si="5"/>
        <v>183</v>
      </c>
      <c r="I9">
        <f t="shared" si="6"/>
        <v>76</v>
      </c>
      <c r="J9" s="9">
        <f t="shared" si="7"/>
        <v>0.41530054644808745</v>
      </c>
      <c r="M9" s="38" t="s">
        <v>9063</v>
      </c>
      <c r="N9" s="15">
        <v>48</v>
      </c>
      <c r="O9" s="15">
        <v>19</v>
      </c>
      <c r="P9" s="9">
        <f t="shared" si="1"/>
        <v>0.39583333333333331</v>
      </c>
      <c r="S9" s="79" t="s">
        <v>9063</v>
      </c>
      <c r="T9" s="15">
        <v>42</v>
      </c>
      <c r="U9" s="15">
        <v>18</v>
      </c>
      <c r="V9" s="9">
        <f t="shared" si="2"/>
        <v>0.42857142857142855</v>
      </c>
      <c r="Y9" s="79" t="s">
        <v>9063</v>
      </c>
      <c r="Z9" s="80">
        <v>46</v>
      </c>
      <c r="AA9" s="80">
        <v>23</v>
      </c>
      <c r="AB9" s="9">
        <f t="shared" si="3"/>
        <v>0.5</v>
      </c>
      <c r="AE9" s="26" t="s">
        <v>9060</v>
      </c>
      <c r="AF9" s="26">
        <v>47</v>
      </c>
      <c r="AG9" s="26">
        <v>16</v>
      </c>
      <c r="AH9" s="9">
        <f>AG9/AF9</f>
        <v>0.34042553191489361</v>
      </c>
    </row>
    <row r="10" spans="1:35">
      <c r="A10" s="38" t="s">
        <v>9050</v>
      </c>
      <c r="B10" s="15">
        <v>15</v>
      </c>
      <c r="C10" s="15">
        <v>10</v>
      </c>
      <c r="D10" s="9">
        <f t="shared" si="0"/>
        <v>0.66666666666666663</v>
      </c>
      <c r="G10" s="38" t="s">
        <v>9073</v>
      </c>
      <c r="H10">
        <f t="shared" si="5"/>
        <v>157</v>
      </c>
      <c r="I10">
        <f t="shared" si="6"/>
        <v>77</v>
      </c>
      <c r="J10" s="9">
        <f t="shared" si="7"/>
        <v>0.49044585987261147</v>
      </c>
      <c r="M10" s="38" t="s">
        <v>9073</v>
      </c>
      <c r="N10" s="15">
        <v>45</v>
      </c>
      <c r="O10" s="15">
        <v>16</v>
      </c>
      <c r="P10" s="9">
        <f t="shared" si="1"/>
        <v>0.35555555555555557</v>
      </c>
      <c r="S10" s="38" t="s">
        <v>9073</v>
      </c>
      <c r="T10" s="15">
        <v>48</v>
      </c>
      <c r="U10" s="15">
        <v>22</v>
      </c>
      <c r="V10" s="9">
        <f t="shared" si="2"/>
        <v>0.45833333333333331</v>
      </c>
      <c r="Y10" s="79" t="s">
        <v>9073</v>
      </c>
      <c r="Z10" s="80">
        <v>30</v>
      </c>
      <c r="AA10" s="80">
        <v>16</v>
      </c>
      <c r="AB10" s="9">
        <f t="shared" si="3"/>
        <v>0.53333333333333333</v>
      </c>
      <c r="AE10" s="26" t="s">
        <v>9063</v>
      </c>
      <c r="AF10" s="26">
        <v>34</v>
      </c>
      <c r="AG10" s="26">
        <v>23</v>
      </c>
      <c r="AH10" s="9">
        <f>AG10/AF10</f>
        <v>0.67647058823529416</v>
      </c>
    </row>
    <row r="11" spans="1:35">
      <c r="A11" s="38" t="s">
        <v>9061</v>
      </c>
      <c r="B11" s="15">
        <v>19</v>
      </c>
      <c r="C11" s="15">
        <v>12</v>
      </c>
      <c r="D11" s="9">
        <f t="shared" si="0"/>
        <v>0.63157894736842102</v>
      </c>
      <c r="G11" s="38" t="s">
        <v>9068</v>
      </c>
      <c r="H11">
        <f t="shared" si="5"/>
        <v>166</v>
      </c>
      <c r="I11">
        <f t="shared" si="6"/>
        <v>86</v>
      </c>
      <c r="J11" s="9">
        <f t="shared" si="7"/>
        <v>0.51807228915662651</v>
      </c>
      <c r="M11" s="38" t="s">
        <v>9068</v>
      </c>
      <c r="N11" s="15">
        <v>53</v>
      </c>
      <c r="O11" s="15">
        <v>24</v>
      </c>
      <c r="P11" s="9">
        <f t="shared" si="1"/>
        <v>0.45283018867924529</v>
      </c>
      <c r="S11" s="38" t="s">
        <v>9068</v>
      </c>
      <c r="T11" s="15">
        <v>55</v>
      </c>
      <c r="U11" s="15">
        <v>29</v>
      </c>
      <c r="V11" s="9">
        <f t="shared" si="2"/>
        <v>0.52727272727272723</v>
      </c>
      <c r="Y11" s="79" t="s">
        <v>9068</v>
      </c>
      <c r="Z11" s="80">
        <v>31</v>
      </c>
      <c r="AA11" s="80">
        <v>16</v>
      </c>
      <c r="AB11" s="9">
        <f t="shared" si="3"/>
        <v>0.5161290322580645</v>
      </c>
      <c r="AE11" s="26" t="s">
        <v>9073</v>
      </c>
      <c r="AF11" s="26">
        <v>27</v>
      </c>
      <c r="AG11" s="26">
        <v>17</v>
      </c>
      <c r="AH11" s="9">
        <f>AG11/AF11</f>
        <v>0.62962962962962965</v>
      </c>
    </row>
    <row r="12" spans="1:35">
      <c r="A12" s="38" t="s">
        <v>9058</v>
      </c>
      <c r="B12" s="15">
        <v>12</v>
      </c>
      <c r="C12" s="15">
        <v>7</v>
      </c>
      <c r="D12" s="9">
        <f t="shared" si="0"/>
        <v>0.58333333333333337</v>
      </c>
      <c r="G12" s="38" t="s">
        <v>9076</v>
      </c>
      <c r="H12">
        <f t="shared" si="5"/>
        <v>182</v>
      </c>
      <c r="I12">
        <f t="shared" si="6"/>
        <v>89</v>
      </c>
      <c r="J12" s="9">
        <f t="shared" si="7"/>
        <v>0.48901098901098899</v>
      </c>
      <c r="M12" s="38" t="s">
        <v>9076</v>
      </c>
      <c r="N12" s="15">
        <v>56</v>
      </c>
      <c r="O12" s="15">
        <v>28</v>
      </c>
      <c r="P12" s="9">
        <f t="shared" si="1"/>
        <v>0.5</v>
      </c>
      <c r="S12" s="38" t="s">
        <v>9076</v>
      </c>
      <c r="T12" s="15">
        <v>45</v>
      </c>
      <c r="U12" s="15">
        <v>21</v>
      </c>
      <c r="V12" s="9">
        <f t="shared" si="2"/>
        <v>0.46666666666666667</v>
      </c>
      <c r="Y12" s="79" t="s">
        <v>9076</v>
      </c>
      <c r="Z12" s="80">
        <v>50</v>
      </c>
      <c r="AA12" s="80">
        <v>28</v>
      </c>
      <c r="AB12" s="9">
        <f t="shared" si="3"/>
        <v>0.56000000000000005</v>
      </c>
      <c r="AE12" s="26" t="s">
        <v>9068</v>
      </c>
      <c r="AF12" s="26">
        <v>31</v>
      </c>
      <c r="AG12" s="26">
        <v>12</v>
      </c>
      <c r="AH12" s="9">
        <f>AG12/AF12</f>
        <v>0.38709677419354838</v>
      </c>
    </row>
    <row r="13" spans="1:35">
      <c r="A13" s="38" t="s">
        <v>9066</v>
      </c>
      <c r="B13" s="15">
        <v>7</v>
      </c>
      <c r="C13" s="15">
        <v>4</v>
      </c>
      <c r="D13" s="9">
        <f t="shared" si="0"/>
        <v>0.5714285714285714</v>
      </c>
      <c r="G13" s="38" t="s">
        <v>9061</v>
      </c>
      <c r="H13">
        <f t="shared" si="5"/>
        <v>147</v>
      </c>
      <c r="I13">
        <f t="shared" si="6"/>
        <v>83</v>
      </c>
      <c r="J13" s="9">
        <f t="shared" si="7"/>
        <v>0.56462585034013602</v>
      </c>
      <c r="M13" s="38" t="s">
        <v>9061</v>
      </c>
      <c r="N13" s="15">
        <v>34</v>
      </c>
      <c r="O13" s="15">
        <v>18</v>
      </c>
      <c r="P13" s="9">
        <f t="shared" si="1"/>
        <v>0.52941176470588236</v>
      </c>
      <c r="S13" s="38" t="s">
        <v>9061</v>
      </c>
      <c r="T13" s="15">
        <v>39</v>
      </c>
      <c r="U13" s="15">
        <v>23</v>
      </c>
      <c r="V13" s="9">
        <f t="shared" si="2"/>
        <v>0.58974358974358976</v>
      </c>
      <c r="Y13" s="79" t="s">
        <v>9061</v>
      </c>
      <c r="Z13" s="80">
        <v>36</v>
      </c>
      <c r="AA13" s="80">
        <v>23</v>
      </c>
      <c r="AB13" s="9">
        <f t="shared" si="3"/>
        <v>0.63888888888888884</v>
      </c>
      <c r="AE13" s="26" t="s">
        <v>9061</v>
      </c>
      <c r="AF13" s="26">
        <v>38</v>
      </c>
      <c r="AG13" s="26">
        <v>19</v>
      </c>
      <c r="AH13" s="9">
        <f>AG13/AF13</f>
        <v>0.5</v>
      </c>
    </row>
    <row r="14" spans="1:35">
      <c r="A14" s="38" t="s">
        <v>9076</v>
      </c>
      <c r="B14" s="15">
        <v>14</v>
      </c>
      <c r="C14" s="15">
        <v>8</v>
      </c>
      <c r="D14" s="9">
        <f t="shared" si="0"/>
        <v>0.5714285714285714</v>
      </c>
      <c r="G14" s="38" t="s">
        <v>9069</v>
      </c>
      <c r="H14">
        <f t="shared" si="5"/>
        <v>151</v>
      </c>
      <c r="I14">
        <f t="shared" si="6"/>
        <v>79</v>
      </c>
      <c r="J14" s="9">
        <f t="shared" si="7"/>
        <v>0.52317880794701987</v>
      </c>
      <c r="M14" s="38" t="s">
        <v>9069</v>
      </c>
      <c r="N14" s="15">
        <v>37</v>
      </c>
      <c r="O14" s="15">
        <v>22</v>
      </c>
      <c r="P14" s="9">
        <f t="shared" si="1"/>
        <v>0.59459459459459463</v>
      </c>
      <c r="S14" s="38" t="s">
        <v>9069</v>
      </c>
      <c r="T14" s="15">
        <v>35</v>
      </c>
      <c r="U14" s="15">
        <v>19</v>
      </c>
      <c r="V14" s="9">
        <f t="shared" si="2"/>
        <v>0.54285714285714282</v>
      </c>
      <c r="Y14" s="79" t="s">
        <v>9069</v>
      </c>
      <c r="Z14" s="80">
        <v>41</v>
      </c>
      <c r="AA14" s="80">
        <v>17</v>
      </c>
      <c r="AB14" s="9">
        <f t="shared" si="3"/>
        <v>0.41463414634146339</v>
      </c>
      <c r="AE14" s="26" t="s">
        <v>9069</v>
      </c>
      <c r="AF14" s="26">
        <v>38</v>
      </c>
      <c r="AG14" s="26">
        <v>21</v>
      </c>
      <c r="AH14" s="9">
        <f>AG14/AF14</f>
        <v>0.55263157894736847</v>
      </c>
    </row>
    <row r="15" spans="1:35">
      <c r="A15" s="38" t="s">
        <v>9064</v>
      </c>
      <c r="B15" s="15">
        <v>11</v>
      </c>
      <c r="C15" s="15">
        <v>6</v>
      </c>
      <c r="D15" s="9">
        <f t="shared" si="0"/>
        <v>0.54545454545454541</v>
      </c>
      <c r="G15" s="38" t="s">
        <v>9053</v>
      </c>
      <c r="H15">
        <f t="shared" si="5"/>
        <v>159</v>
      </c>
      <c r="I15">
        <f t="shared" si="6"/>
        <v>95</v>
      </c>
      <c r="J15" s="9">
        <f t="shared" si="7"/>
        <v>0.59748427672955973</v>
      </c>
      <c r="M15" s="38" t="s">
        <v>9053</v>
      </c>
      <c r="N15" s="15">
        <v>31</v>
      </c>
      <c r="O15" s="15">
        <v>19</v>
      </c>
      <c r="P15" s="9">
        <f t="shared" si="1"/>
        <v>0.61290322580645162</v>
      </c>
      <c r="S15" s="38" t="s">
        <v>9053</v>
      </c>
      <c r="T15" s="15">
        <v>52</v>
      </c>
      <c r="U15" s="15">
        <v>32</v>
      </c>
      <c r="V15" s="9">
        <f t="shared" si="2"/>
        <v>0.61538461538461542</v>
      </c>
      <c r="Y15" s="79" t="s">
        <v>9053</v>
      </c>
      <c r="Z15" s="80">
        <v>40</v>
      </c>
      <c r="AA15" s="80">
        <v>22</v>
      </c>
      <c r="AB15" s="9">
        <f t="shared" si="3"/>
        <v>0.55000000000000004</v>
      </c>
      <c r="AE15" s="26" t="s">
        <v>9053</v>
      </c>
      <c r="AF15" s="26">
        <v>36</v>
      </c>
      <c r="AG15" s="26">
        <v>22</v>
      </c>
      <c r="AH15" s="9">
        <f>AG15/AF15</f>
        <v>0.61111111111111116</v>
      </c>
    </row>
    <row r="16" spans="1:35">
      <c r="A16" s="38" t="s">
        <v>9078</v>
      </c>
      <c r="B16" s="15">
        <v>13</v>
      </c>
      <c r="C16" s="15">
        <v>7</v>
      </c>
      <c r="D16" s="9">
        <f t="shared" si="0"/>
        <v>0.53846153846153844</v>
      </c>
      <c r="G16" s="38" t="s">
        <v>9058</v>
      </c>
      <c r="H16">
        <f t="shared" si="5"/>
        <v>144</v>
      </c>
      <c r="I16">
        <f t="shared" si="6"/>
        <v>77</v>
      </c>
      <c r="J16" s="9">
        <f t="shared" si="7"/>
        <v>0.53472222222222221</v>
      </c>
      <c r="M16" s="38" t="s">
        <v>9058</v>
      </c>
      <c r="N16" s="15">
        <v>34</v>
      </c>
      <c r="O16" s="15">
        <v>17</v>
      </c>
      <c r="P16" s="9">
        <f t="shared" si="1"/>
        <v>0.5</v>
      </c>
      <c r="S16" s="38" t="s">
        <v>9058</v>
      </c>
      <c r="T16" s="15">
        <v>49</v>
      </c>
      <c r="U16" s="15">
        <v>27</v>
      </c>
      <c r="V16" s="9">
        <f t="shared" si="2"/>
        <v>0.55102040816326525</v>
      </c>
      <c r="Y16" s="79" t="s">
        <v>9058</v>
      </c>
      <c r="Z16" s="80">
        <v>28</v>
      </c>
      <c r="AA16" s="80">
        <v>15</v>
      </c>
      <c r="AB16" s="9">
        <f t="shared" si="3"/>
        <v>0.5357142857142857</v>
      </c>
      <c r="AE16" s="26" t="s">
        <v>9058</v>
      </c>
      <c r="AF16" s="26">
        <v>33</v>
      </c>
      <c r="AG16" s="26">
        <v>18</v>
      </c>
      <c r="AH16" s="9">
        <f>AG16/AF16</f>
        <v>0.54545454545454541</v>
      </c>
    </row>
    <row r="17" spans="1:34">
      <c r="A17" s="38" t="s">
        <v>9056</v>
      </c>
      <c r="B17" s="15">
        <v>18</v>
      </c>
      <c r="C17" s="15">
        <v>9</v>
      </c>
      <c r="D17" s="9">
        <f t="shared" si="0"/>
        <v>0.5</v>
      </c>
      <c r="G17" s="38" t="s">
        <v>9065</v>
      </c>
      <c r="H17">
        <f t="shared" si="5"/>
        <v>146</v>
      </c>
      <c r="I17">
        <f t="shared" si="6"/>
        <v>85</v>
      </c>
      <c r="J17" s="9">
        <f t="shared" si="7"/>
        <v>0.5821917808219178</v>
      </c>
      <c r="M17" s="38" t="s">
        <v>9065</v>
      </c>
      <c r="N17" s="15">
        <v>35</v>
      </c>
      <c r="O17" s="15">
        <v>17</v>
      </c>
      <c r="P17" s="9">
        <f t="shared" si="1"/>
        <v>0.48571428571428571</v>
      </c>
      <c r="S17" s="38" t="s">
        <v>9065</v>
      </c>
      <c r="T17" s="15">
        <v>38</v>
      </c>
      <c r="U17" s="15">
        <v>21</v>
      </c>
      <c r="V17" s="9">
        <f t="shared" si="2"/>
        <v>0.55263157894736847</v>
      </c>
      <c r="Y17" s="79" t="s">
        <v>9065</v>
      </c>
      <c r="Z17" s="80">
        <v>38</v>
      </c>
      <c r="AA17" s="80">
        <v>27</v>
      </c>
      <c r="AB17" s="9">
        <f t="shared" si="3"/>
        <v>0.71052631578947367</v>
      </c>
      <c r="AE17" s="26" t="s">
        <v>9065</v>
      </c>
      <c r="AF17" s="26">
        <v>35</v>
      </c>
      <c r="AG17" s="26">
        <v>20</v>
      </c>
      <c r="AH17" s="9">
        <f>AG17/AF17</f>
        <v>0.5714285714285714</v>
      </c>
    </row>
    <row r="18" spans="1:34">
      <c r="A18" s="38" t="s">
        <v>9067</v>
      </c>
      <c r="B18" s="15">
        <v>14</v>
      </c>
      <c r="C18" s="15">
        <v>7</v>
      </c>
      <c r="D18" s="9">
        <f t="shared" si="0"/>
        <v>0.5</v>
      </c>
      <c r="G18" s="38" t="s">
        <v>9080</v>
      </c>
      <c r="H18">
        <f t="shared" si="5"/>
        <v>150</v>
      </c>
      <c r="I18">
        <f t="shared" si="6"/>
        <v>87</v>
      </c>
      <c r="J18" s="9">
        <f t="shared" si="7"/>
        <v>0.57999999999999996</v>
      </c>
      <c r="M18" s="38" t="s">
        <v>9080</v>
      </c>
      <c r="N18" s="15">
        <v>37</v>
      </c>
      <c r="O18" s="15">
        <v>15</v>
      </c>
      <c r="P18" s="9">
        <f t="shared" si="1"/>
        <v>0.40540540540540543</v>
      </c>
      <c r="S18" s="38" t="s">
        <v>9080</v>
      </c>
      <c r="T18" s="15">
        <v>55</v>
      </c>
      <c r="U18" s="15">
        <v>34</v>
      </c>
      <c r="V18" s="9">
        <f t="shared" si="2"/>
        <v>0.61818181818181817</v>
      </c>
      <c r="Y18" s="79" t="s">
        <v>9080</v>
      </c>
      <c r="Z18" s="80">
        <v>31</v>
      </c>
      <c r="AA18" s="80">
        <v>19</v>
      </c>
      <c r="AB18" s="9">
        <f t="shared" si="3"/>
        <v>0.61290322580645162</v>
      </c>
      <c r="AE18" s="26" t="s">
        <v>9072</v>
      </c>
      <c r="AF18" s="26">
        <v>27</v>
      </c>
      <c r="AG18" s="26">
        <v>19</v>
      </c>
      <c r="AH18" s="9">
        <f>AG18/AF18</f>
        <v>0.70370370370370372</v>
      </c>
    </row>
    <row r="19" spans="1:34">
      <c r="A19" s="38" t="s">
        <v>9057</v>
      </c>
      <c r="B19" s="15">
        <v>14</v>
      </c>
      <c r="C19" s="15">
        <v>7</v>
      </c>
      <c r="D19" s="9">
        <f t="shared" si="0"/>
        <v>0.5</v>
      </c>
      <c r="G19" s="97" t="s">
        <v>9055</v>
      </c>
      <c r="H19">
        <f t="shared" si="5"/>
        <v>136</v>
      </c>
      <c r="I19">
        <f t="shared" si="6"/>
        <v>75</v>
      </c>
      <c r="J19" s="9">
        <f t="shared" si="7"/>
        <v>0.55147058823529416</v>
      </c>
      <c r="M19" s="97" t="s">
        <v>9055</v>
      </c>
      <c r="N19" s="15">
        <v>40</v>
      </c>
      <c r="O19" s="15">
        <v>22</v>
      </c>
      <c r="P19" s="9">
        <f t="shared" si="1"/>
        <v>0.55000000000000004</v>
      </c>
      <c r="S19" s="97" t="s">
        <v>9055</v>
      </c>
      <c r="T19" s="15">
        <v>30</v>
      </c>
      <c r="U19" s="15">
        <v>20</v>
      </c>
      <c r="V19" s="9">
        <f t="shared" si="2"/>
        <v>0.66666666666666663</v>
      </c>
      <c r="Y19" s="97" t="s">
        <v>9055</v>
      </c>
      <c r="Z19" s="80">
        <v>35</v>
      </c>
      <c r="AA19" s="80">
        <v>19</v>
      </c>
      <c r="AB19" s="9">
        <f t="shared" si="3"/>
        <v>0.54285714285714282</v>
      </c>
      <c r="AE19" s="98" t="s">
        <v>9055</v>
      </c>
      <c r="AF19" s="26">
        <v>31</v>
      </c>
      <c r="AG19" s="26">
        <v>14</v>
      </c>
      <c r="AH19" s="9">
        <f>AG19/AF19</f>
        <v>0.45161290322580644</v>
      </c>
    </row>
    <row r="20" spans="1:34">
      <c r="A20" s="38" t="s">
        <v>9059</v>
      </c>
      <c r="B20" s="15">
        <v>19</v>
      </c>
      <c r="C20" s="15">
        <v>9</v>
      </c>
      <c r="D20" s="9">
        <f t="shared" si="0"/>
        <v>0.47368421052631576</v>
      </c>
      <c r="G20" s="38" t="s">
        <v>9078</v>
      </c>
      <c r="H20">
        <f t="shared" si="5"/>
        <v>142</v>
      </c>
      <c r="I20">
        <f t="shared" si="6"/>
        <v>63</v>
      </c>
      <c r="J20" s="9">
        <f t="shared" si="7"/>
        <v>0.44366197183098594</v>
      </c>
      <c r="M20" s="38" t="s">
        <v>9078</v>
      </c>
      <c r="N20" s="15">
        <v>34</v>
      </c>
      <c r="O20" s="15">
        <v>11</v>
      </c>
      <c r="P20" s="9">
        <f t="shared" si="1"/>
        <v>0.3235294117647059</v>
      </c>
      <c r="S20" s="38" t="s">
        <v>9078</v>
      </c>
      <c r="T20" s="15">
        <v>47</v>
      </c>
      <c r="U20" s="15">
        <v>19</v>
      </c>
      <c r="V20" s="9">
        <f t="shared" si="2"/>
        <v>0.40425531914893614</v>
      </c>
      <c r="Y20" s="79" t="s">
        <v>9078</v>
      </c>
      <c r="Z20" s="80">
        <v>30</v>
      </c>
      <c r="AA20" s="80">
        <v>13</v>
      </c>
      <c r="AB20" s="9">
        <f t="shared" si="3"/>
        <v>0.43333333333333335</v>
      </c>
      <c r="AE20" s="26" t="s">
        <v>9078</v>
      </c>
      <c r="AF20" s="26">
        <v>31</v>
      </c>
      <c r="AG20" s="26">
        <v>20</v>
      </c>
      <c r="AH20" s="9">
        <f>AG20/AF20</f>
        <v>0.64516129032258063</v>
      </c>
    </row>
    <row r="21" spans="1:34">
      <c r="A21" s="38" t="s">
        <v>9080</v>
      </c>
      <c r="B21" s="15">
        <v>13</v>
      </c>
      <c r="C21" s="15">
        <v>6</v>
      </c>
      <c r="D21" s="9">
        <f t="shared" si="0"/>
        <v>0.46153846153846156</v>
      </c>
      <c r="G21" s="38" t="s">
        <v>9075</v>
      </c>
      <c r="H21">
        <f t="shared" si="5"/>
        <v>126</v>
      </c>
      <c r="I21">
        <f t="shared" si="6"/>
        <v>71</v>
      </c>
      <c r="J21" s="9">
        <f t="shared" si="7"/>
        <v>0.56349206349206349</v>
      </c>
      <c r="M21" s="38" t="s">
        <v>9075</v>
      </c>
      <c r="N21" s="15">
        <v>27</v>
      </c>
      <c r="O21" s="15">
        <v>18</v>
      </c>
      <c r="P21" s="9">
        <f t="shared" si="1"/>
        <v>0.66666666666666663</v>
      </c>
      <c r="S21" s="38" t="s">
        <v>9075</v>
      </c>
      <c r="T21" s="15">
        <v>41</v>
      </c>
      <c r="U21" s="15">
        <v>22</v>
      </c>
      <c r="V21" s="9">
        <f t="shared" si="2"/>
        <v>0.53658536585365857</v>
      </c>
      <c r="Y21" s="79" t="s">
        <v>9075</v>
      </c>
      <c r="Z21" s="80">
        <v>30</v>
      </c>
      <c r="AA21" s="80">
        <v>17</v>
      </c>
      <c r="AB21" s="9">
        <f t="shared" si="3"/>
        <v>0.56666666666666665</v>
      </c>
      <c r="AE21" s="26" t="s">
        <v>9075</v>
      </c>
      <c r="AF21" s="26">
        <v>28</v>
      </c>
      <c r="AG21" s="26">
        <v>14</v>
      </c>
      <c r="AH21" s="9">
        <f>AG21/AF21</f>
        <v>0.5</v>
      </c>
    </row>
    <row r="22" spans="1:34">
      <c r="A22" s="38" t="s">
        <v>9054</v>
      </c>
      <c r="B22" s="15">
        <v>14</v>
      </c>
      <c r="C22" s="15">
        <v>6</v>
      </c>
      <c r="D22" s="9">
        <f t="shared" si="0"/>
        <v>0.42857142857142855</v>
      </c>
      <c r="G22" s="38" t="s">
        <v>9052</v>
      </c>
      <c r="H22">
        <f t="shared" si="5"/>
        <v>180</v>
      </c>
      <c r="I22">
        <f t="shared" si="6"/>
        <v>82</v>
      </c>
      <c r="J22" s="9">
        <f t="shared" si="7"/>
        <v>0.45555555555555555</v>
      </c>
      <c r="M22" s="38" t="s">
        <v>9052</v>
      </c>
      <c r="N22" s="15">
        <v>43</v>
      </c>
      <c r="O22" s="15">
        <v>17</v>
      </c>
      <c r="P22" s="9">
        <f t="shared" si="1"/>
        <v>0.39534883720930231</v>
      </c>
      <c r="S22" s="38" t="s">
        <v>9052</v>
      </c>
      <c r="T22" s="15">
        <v>61</v>
      </c>
      <c r="U22" s="15">
        <v>29</v>
      </c>
      <c r="V22" s="9">
        <f t="shared" si="2"/>
        <v>0.47540983606557374</v>
      </c>
      <c r="Y22" s="79" t="s">
        <v>9052</v>
      </c>
      <c r="Z22" s="80">
        <v>43</v>
      </c>
      <c r="AA22" s="80">
        <v>19</v>
      </c>
      <c r="AB22" s="9">
        <f t="shared" si="3"/>
        <v>0.44186046511627908</v>
      </c>
      <c r="AE22" s="26" t="s">
        <v>9052</v>
      </c>
      <c r="AF22" s="26">
        <v>33</v>
      </c>
      <c r="AG22" s="26">
        <v>17</v>
      </c>
      <c r="AH22" s="9">
        <f>AG22/AF22</f>
        <v>0.51515151515151514</v>
      </c>
    </row>
    <row r="23" spans="1:34">
      <c r="A23" s="38" t="s">
        <v>9071</v>
      </c>
      <c r="B23" s="15">
        <v>7</v>
      </c>
      <c r="C23" s="15">
        <v>3</v>
      </c>
      <c r="D23" s="9">
        <f t="shared" si="0"/>
        <v>0.42857142857142855</v>
      </c>
      <c r="G23" s="38" t="s">
        <v>9074</v>
      </c>
      <c r="H23">
        <f t="shared" si="5"/>
        <v>147</v>
      </c>
      <c r="I23">
        <f t="shared" si="6"/>
        <v>84</v>
      </c>
      <c r="J23" s="9">
        <f t="shared" si="7"/>
        <v>0.5714285714285714</v>
      </c>
      <c r="M23" s="38" t="s">
        <v>9074</v>
      </c>
      <c r="N23" s="15">
        <v>31</v>
      </c>
      <c r="O23" s="15">
        <v>17</v>
      </c>
      <c r="P23" s="9">
        <f t="shared" si="1"/>
        <v>0.54838709677419351</v>
      </c>
      <c r="S23" s="38" t="s">
        <v>9074</v>
      </c>
      <c r="T23" s="15">
        <v>45</v>
      </c>
      <c r="U23" s="15">
        <v>25</v>
      </c>
      <c r="V23" s="9">
        <f t="shared" si="2"/>
        <v>0.55555555555555558</v>
      </c>
      <c r="Y23" s="79" t="s">
        <v>9074</v>
      </c>
      <c r="Z23" s="80">
        <v>39</v>
      </c>
      <c r="AA23" s="80">
        <v>28</v>
      </c>
      <c r="AB23" s="9">
        <f t="shared" si="3"/>
        <v>0.71794871794871795</v>
      </c>
      <c r="AE23" s="26" t="s">
        <v>9074</v>
      </c>
      <c r="AF23" s="26">
        <v>32</v>
      </c>
      <c r="AG23" s="26">
        <v>14</v>
      </c>
      <c r="AH23" s="9">
        <f>AG23/AF23</f>
        <v>0.4375</v>
      </c>
    </row>
    <row r="24" spans="1:34">
      <c r="A24" s="38" t="s">
        <v>9070</v>
      </c>
      <c r="B24" s="15">
        <v>12</v>
      </c>
      <c r="C24" s="15">
        <v>5</v>
      </c>
      <c r="D24" s="9">
        <f t="shared" si="0"/>
        <v>0.41666666666666669</v>
      </c>
      <c r="G24" s="38" t="s">
        <v>9051</v>
      </c>
      <c r="H24">
        <f t="shared" si="5"/>
        <v>188</v>
      </c>
      <c r="I24">
        <f t="shared" si="6"/>
        <v>101</v>
      </c>
      <c r="J24" s="9">
        <f t="shared" si="7"/>
        <v>0.53723404255319152</v>
      </c>
      <c r="M24" s="38" t="s">
        <v>9051</v>
      </c>
      <c r="N24" s="15">
        <v>51</v>
      </c>
      <c r="O24" s="15">
        <v>31</v>
      </c>
      <c r="P24" s="9">
        <f t="shared" si="1"/>
        <v>0.60784313725490191</v>
      </c>
      <c r="S24" s="38" t="s">
        <v>9051</v>
      </c>
      <c r="T24" s="15">
        <v>57</v>
      </c>
      <c r="U24" s="15">
        <v>25</v>
      </c>
      <c r="V24" s="9">
        <f t="shared" si="2"/>
        <v>0.43859649122807015</v>
      </c>
      <c r="Y24" s="79" t="s">
        <v>9051</v>
      </c>
      <c r="Z24" s="80">
        <v>45</v>
      </c>
      <c r="AA24" s="80">
        <v>25</v>
      </c>
      <c r="AB24" s="9">
        <f t="shared" si="3"/>
        <v>0.55555555555555558</v>
      </c>
      <c r="AE24" s="26" t="s">
        <v>9051</v>
      </c>
      <c r="AF24" s="26">
        <v>35</v>
      </c>
      <c r="AG24" s="26">
        <v>20</v>
      </c>
      <c r="AH24" s="9">
        <f>AG24/AF24</f>
        <v>0.5714285714285714</v>
      </c>
    </row>
    <row r="25" spans="1:34">
      <c r="A25" s="38" t="s">
        <v>9069</v>
      </c>
      <c r="B25" s="15">
        <v>12</v>
      </c>
      <c r="C25" s="15">
        <v>5</v>
      </c>
      <c r="D25" s="9">
        <f t="shared" si="0"/>
        <v>0.41666666666666669</v>
      </c>
      <c r="G25" s="38" t="s">
        <v>9054</v>
      </c>
      <c r="H25">
        <f t="shared" si="5"/>
        <v>212</v>
      </c>
      <c r="I25">
        <f t="shared" si="6"/>
        <v>92</v>
      </c>
      <c r="J25" s="9">
        <f t="shared" si="7"/>
        <v>0.43396226415094341</v>
      </c>
      <c r="M25" s="38" t="s">
        <v>9054</v>
      </c>
      <c r="N25" s="15">
        <v>69</v>
      </c>
      <c r="O25" s="15">
        <v>34</v>
      </c>
      <c r="P25" s="9">
        <f t="shared" si="1"/>
        <v>0.49275362318840582</v>
      </c>
      <c r="S25" s="38" t="s">
        <v>9054</v>
      </c>
      <c r="T25" s="15">
        <v>51</v>
      </c>
      <c r="U25" s="15">
        <v>21</v>
      </c>
      <c r="V25" s="9">
        <f t="shared" si="2"/>
        <v>0.41176470588235292</v>
      </c>
      <c r="Y25" s="79" t="s">
        <v>9054</v>
      </c>
      <c r="Z25" s="80">
        <v>48</v>
      </c>
      <c r="AA25" s="80">
        <v>15</v>
      </c>
      <c r="AB25" s="9">
        <f t="shared" si="3"/>
        <v>0.3125</v>
      </c>
      <c r="AE25" s="26" t="s">
        <v>9054</v>
      </c>
      <c r="AF25" s="26">
        <v>44</v>
      </c>
      <c r="AG25" s="26">
        <v>22</v>
      </c>
      <c r="AH25" s="9">
        <f>AG25/AF25</f>
        <v>0.5</v>
      </c>
    </row>
    <row r="26" spans="1:34">
      <c r="A26" s="97" t="s">
        <v>9055</v>
      </c>
      <c r="B26" s="15">
        <v>12</v>
      </c>
      <c r="C26" s="15">
        <v>5</v>
      </c>
      <c r="D26" s="9">
        <f t="shared" si="0"/>
        <v>0.41666666666666669</v>
      </c>
      <c r="G26" s="38" t="s">
        <v>9067</v>
      </c>
      <c r="H26">
        <f t="shared" si="5"/>
        <v>218</v>
      </c>
      <c r="I26">
        <f t="shared" si="6"/>
        <v>96</v>
      </c>
      <c r="J26" s="9">
        <f t="shared" si="7"/>
        <v>0.44036697247706424</v>
      </c>
      <c r="M26" s="38" t="s">
        <v>9067</v>
      </c>
      <c r="N26" s="15">
        <v>67</v>
      </c>
      <c r="O26" s="15">
        <v>29</v>
      </c>
      <c r="P26" s="9">
        <f t="shared" si="1"/>
        <v>0.43283582089552236</v>
      </c>
      <c r="S26" s="38" t="s">
        <v>9067</v>
      </c>
      <c r="T26" s="15">
        <v>49</v>
      </c>
      <c r="U26" s="15">
        <v>29</v>
      </c>
      <c r="V26" s="9">
        <f t="shared" si="2"/>
        <v>0.59183673469387754</v>
      </c>
      <c r="Y26" s="79" t="s">
        <v>9067</v>
      </c>
      <c r="Z26" s="80">
        <v>54</v>
      </c>
      <c r="AA26" s="80">
        <v>17</v>
      </c>
      <c r="AB26" s="9">
        <f t="shared" si="3"/>
        <v>0.31481481481481483</v>
      </c>
      <c r="AE26" s="26" t="s">
        <v>9067</v>
      </c>
      <c r="AF26" s="26">
        <v>48</v>
      </c>
      <c r="AG26" s="26">
        <v>21</v>
      </c>
      <c r="AH26" s="9">
        <f>AG26/AF26</f>
        <v>0.4375</v>
      </c>
    </row>
    <row r="27" spans="1:34">
      <c r="A27" s="38" t="s">
        <v>9068</v>
      </c>
      <c r="B27" s="15">
        <v>17</v>
      </c>
      <c r="C27" s="15">
        <v>7</v>
      </c>
      <c r="D27" s="9">
        <f t="shared" si="0"/>
        <v>0.41176470588235292</v>
      </c>
      <c r="G27" s="38" t="s">
        <v>9057</v>
      </c>
      <c r="H27">
        <f t="shared" si="5"/>
        <v>175</v>
      </c>
      <c r="I27">
        <f t="shared" si="6"/>
        <v>74</v>
      </c>
      <c r="J27" s="9">
        <f t="shared" si="7"/>
        <v>0.42285714285714288</v>
      </c>
      <c r="M27" s="38" t="s">
        <v>9057</v>
      </c>
      <c r="N27" s="15">
        <v>43</v>
      </c>
      <c r="O27" s="15">
        <v>15</v>
      </c>
      <c r="P27" s="9">
        <f t="shared" si="1"/>
        <v>0.34883720930232559</v>
      </c>
      <c r="S27" s="38" t="s">
        <v>9057</v>
      </c>
      <c r="T27" s="15">
        <v>46</v>
      </c>
      <c r="U27" s="15">
        <v>20</v>
      </c>
      <c r="V27" s="9">
        <f t="shared" si="2"/>
        <v>0.43478260869565216</v>
      </c>
      <c r="Y27" s="79" t="s">
        <v>9057</v>
      </c>
      <c r="Z27" s="80">
        <v>51</v>
      </c>
      <c r="AA27" s="80">
        <v>20</v>
      </c>
      <c r="AB27" s="9">
        <f t="shared" si="3"/>
        <v>0.39215686274509803</v>
      </c>
      <c r="AE27" s="26" t="s">
        <v>9057</v>
      </c>
      <c r="AF27" s="26">
        <v>35</v>
      </c>
      <c r="AG27" s="26">
        <v>19</v>
      </c>
      <c r="AH27" s="9">
        <f>AG27/AF27</f>
        <v>0.54285714285714282</v>
      </c>
    </row>
    <row r="28" spans="1:34">
      <c r="A28" s="38" t="s">
        <v>9051</v>
      </c>
      <c r="B28" s="15">
        <v>17</v>
      </c>
      <c r="C28" s="15">
        <v>7</v>
      </c>
      <c r="D28" s="9">
        <f t="shared" si="0"/>
        <v>0.41176470588235292</v>
      </c>
      <c r="G28" s="38" t="s">
        <v>9071</v>
      </c>
      <c r="H28">
        <f t="shared" si="5"/>
        <v>152</v>
      </c>
      <c r="I28">
        <f t="shared" si="6"/>
        <v>77</v>
      </c>
      <c r="J28" s="9">
        <f t="shared" si="7"/>
        <v>0.50657894736842102</v>
      </c>
      <c r="M28" s="38" t="s">
        <v>9071</v>
      </c>
      <c r="N28" s="15">
        <v>41</v>
      </c>
      <c r="O28" s="15">
        <v>20</v>
      </c>
      <c r="P28" s="9">
        <f t="shared" si="1"/>
        <v>0.48780487804878048</v>
      </c>
      <c r="S28" s="38" t="s">
        <v>9071</v>
      </c>
      <c r="T28" s="15">
        <v>51</v>
      </c>
      <c r="U28" s="15">
        <v>25</v>
      </c>
      <c r="V28" s="9">
        <f t="shared" si="2"/>
        <v>0.49019607843137253</v>
      </c>
      <c r="Y28" s="79" t="s">
        <v>9071</v>
      </c>
      <c r="Z28" s="80">
        <v>33</v>
      </c>
      <c r="AA28" s="80">
        <v>20</v>
      </c>
      <c r="AB28" s="9">
        <f t="shared" si="3"/>
        <v>0.60606060606060608</v>
      </c>
      <c r="AE28" s="26" t="s">
        <v>9071</v>
      </c>
      <c r="AF28" s="26">
        <v>27</v>
      </c>
      <c r="AG28" s="26">
        <v>12</v>
      </c>
      <c r="AH28" s="9">
        <f>AG28/AF28</f>
        <v>0.44444444444444442</v>
      </c>
    </row>
    <row r="29" spans="1:34">
      <c r="A29" s="38" t="s">
        <v>9063</v>
      </c>
      <c r="B29" s="15">
        <v>22</v>
      </c>
      <c r="C29" s="15">
        <v>8</v>
      </c>
      <c r="D29" s="9">
        <f t="shared" si="0"/>
        <v>0.36363636363636365</v>
      </c>
      <c r="G29" s="38" t="s">
        <v>9077</v>
      </c>
      <c r="H29">
        <f t="shared" si="5"/>
        <v>177</v>
      </c>
      <c r="I29">
        <f t="shared" si="6"/>
        <v>85</v>
      </c>
      <c r="J29" s="9">
        <f t="shared" si="7"/>
        <v>0.48022598870056499</v>
      </c>
      <c r="M29" s="38" t="s">
        <v>9077</v>
      </c>
      <c r="N29" s="15">
        <v>39</v>
      </c>
      <c r="O29" s="15">
        <v>14</v>
      </c>
      <c r="P29" s="9">
        <f t="shared" si="1"/>
        <v>0.35897435897435898</v>
      </c>
      <c r="S29" s="38" t="s">
        <v>9077</v>
      </c>
      <c r="T29" s="15">
        <v>54</v>
      </c>
      <c r="U29" s="15">
        <v>33</v>
      </c>
      <c r="V29" s="9">
        <f t="shared" si="2"/>
        <v>0.61111111111111116</v>
      </c>
      <c r="Y29" s="79" t="s">
        <v>9077</v>
      </c>
      <c r="Z29" s="80">
        <v>47</v>
      </c>
      <c r="AA29" s="80">
        <v>24</v>
      </c>
      <c r="AB29" s="9">
        <f t="shared" si="3"/>
        <v>0.51063829787234039</v>
      </c>
      <c r="AE29" s="26" t="s">
        <v>9077</v>
      </c>
      <c r="AF29" s="26">
        <v>37</v>
      </c>
      <c r="AG29" s="26">
        <v>14</v>
      </c>
      <c r="AH29" s="9">
        <f>AG29/AF29</f>
        <v>0.3783783783783784</v>
      </c>
    </row>
    <row r="30" spans="1:34">
      <c r="A30" s="38" t="s">
        <v>9073</v>
      </c>
      <c r="B30" s="15">
        <v>9</v>
      </c>
      <c r="C30" s="15">
        <v>3</v>
      </c>
      <c r="D30" s="9">
        <f t="shared" si="0"/>
        <v>0.33333333333333331</v>
      </c>
      <c r="G30" s="38" t="s">
        <v>9079</v>
      </c>
      <c r="H30">
        <f t="shared" si="5"/>
        <v>143</v>
      </c>
      <c r="I30">
        <f t="shared" si="6"/>
        <v>93</v>
      </c>
      <c r="J30" s="9">
        <f t="shared" si="7"/>
        <v>0.65034965034965031</v>
      </c>
      <c r="M30" s="38" t="s">
        <v>9079</v>
      </c>
      <c r="N30" s="15">
        <v>36</v>
      </c>
      <c r="O30" s="15">
        <v>24</v>
      </c>
      <c r="P30" s="9">
        <f t="shared" si="1"/>
        <v>0.66666666666666663</v>
      </c>
      <c r="S30" s="38" t="s">
        <v>9079</v>
      </c>
      <c r="T30" s="15">
        <v>39</v>
      </c>
      <c r="U30" s="15">
        <v>27</v>
      </c>
      <c r="V30" s="9">
        <f t="shared" si="2"/>
        <v>0.69230769230769229</v>
      </c>
      <c r="Y30" s="79" t="s">
        <v>9079</v>
      </c>
      <c r="Z30" s="80">
        <v>33</v>
      </c>
      <c r="AA30" s="80">
        <v>20</v>
      </c>
      <c r="AB30" s="9">
        <f t="shared" si="3"/>
        <v>0.60606060606060608</v>
      </c>
      <c r="AE30" s="26" t="s">
        <v>9079</v>
      </c>
      <c r="AF30" s="26">
        <v>35</v>
      </c>
      <c r="AG30" s="26">
        <v>22</v>
      </c>
      <c r="AH30" s="9">
        <f>AG30/AF30</f>
        <v>0.62857142857142856</v>
      </c>
    </row>
    <row r="31" spans="1:34">
      <c r="A31" s="38" t="s">
        <v>9065</v>
      </c>
      <c r="B31" s="15">
        <v>18</v>
      </c>
      <c r="C31" s="15">
        <v>6</v>
      </c>
      <c r="D31" s="9">
        <f t="shared" si="0"/>
        <v>0.33333333333333331</v>
      </c>
      <c r="G31" s="38" t="s">
        <v>9050</v>
      </c>
      <c r="H31">
        <f t="shared" si="5"/>
        <v>139</v>
      </c>
      <c r="I31">
        <f t="shared" si="6"/>
        <v>69</v>
      </c>
      <c r="J31" s="9">
        <f t="shared" si="7"/>
        <v>0.49640287769784175</v>
      </c>
      <c r="M31" s="38" t="s">
        <v>9050</v>
      </c>
      <c r="N31" s="15">
        <v>38</v>
      </c>
      <c r="O31" s="15">
        <v>15</v>
      </c>
      <c r="P31" s="9">
        <f t="shared" si="1"/>
        <v>0.39473684210526316</v>
      </c>
      <c r="S31" s="38" t="s">
        <v>9050</v>
      </c>
      <c r="T31" s="15">
        <v>35</v>
      </c>
      <c r="U31" s="15">
        <v>20</v>
      </c>
      <c r="V31" s="9">
        <f t="shared" si="2"/>
        <v>0.5714285714285714</v>
      </c>
      <c r="Y31" s="79" t="s">
        <v>9050</v>
      </c>
      <c r="Z31" s="80">
        <v>27</v>
      </c>
      <c r="AA31" s="80">
        <v>11</v>
      </c>
      <c r="AB31" s="9">
        <f t="shared" si="3"/>
        <v>0.40740740740740738</v>
      </c>
      <c r="AE31" s="26" t="s">
        <v>9050</v>
      </c>
      <c r="AF31" s="26">
        <v>39</v>
      </c>
      <c r="AG31" s="26">
        <v>23</v>
      </c>
      <c r="AH31" s="9">
        <f>AG31/AF31</f>
        <v>0.58974358974358976</v>
      </c>
    </row>
    <row r="32" spans="1:34">
      <c r="A32" s="38" t="s">
        <v>9060</v>
      </c>
      <c r="B32" s="15">
        <v>16</v>
      </c>
      <c r="C32" s="15">
        <v>5</v>
      </c>
      <c r="D32" s="9">
        <f t="shared" si="0"/>
        <v>0.3125</v>
      </c>
      <c r="G32" s="38" t="s">
        <v>9059</v>
      </c>
      <c r="H32">
        <f t="shared" si="5"/>
        <v>136</v>
      </c>
      <c r="I32">
        <f t="shared" si="6"/>
        <v>80</v>
      </c>
      <c r="J32" s="9">
        <f t="shared" si="7"/>
        <v>0.58823529411764708</v>
      </c>
      <c r="M32" s="38" t="s">
        <v>9059</v>
      </c>
      <c r="N32" s="15">
        <v>29</v>
      </c>
      <c r="O32" s="15">
        <v>19</v>
      </c>
      <c r="P32" s="9">
        <f t="shared" si="1"/>
        <v>0.65517241379310343</v>
      </c>
      <c r="S32" s="38" t="s">
        <v>9059</v>
      </c>
      <c r="T32" s="15">
        <v>28</v>
      </c>
      <c r="U32" s="15">
        <v>15</v>
      </c>
      <c r="V32" s="9">
        <f t="shared" si="2"/>
        <v>0.5357142857142857</v>
      </c>
      <c r="Y32" s="79" t="s">
        <v>9059</v>
      </c>
      <c r="Z32" s="80">
        <v>42</v>
      </c>
      <c r="AA32" s="80">
        <v>26</v>
      </c>
      <c r="AB32" s="9">
        <f t="shared" si="3"/>
        <v>0.61904761904761907</v>
      </c>
      <c r="AE32" s="26" t="s">
        <v>9059</v>
      </c>
      <c r="AF32" s="26">
        <v>37</v>
      </c>
      <c r="AG32" s="26">
        <v>20</v>
      </c>
      <c r="AH32" s="9">
        <f>AG32/AF32</f>
        <v>0.54054054054054057</v>
      </c>
    </row>
    <row r="33" spans="1:34">
      <c r="A33" s="38" t="s">
        <v>9075</v>
      </c>
      <c r="B33" s="15">
        <v>7</v>
      </c>
      <c r="C33" s="15">
        <v>2</v>
      </c>
      <c r="D33" s="9">
        <f t="shared" si="0"/>
        <v>0.2857142857142857</v>
      </c>
      <c r="G33" s="101" t="s">
        <v>46</v>
      </c>
      <c r="H33" s="104">
        <f t="shared" si="5"/>
        <v>739</v>
      </c>
      <c r="I33" s="104">
        <f t="shared" si="6"/>
        <v>179</v>
      </c>
      <c r="J33" s="103">
        <f t="shared" si="7"/>
        <v>0.2422192151556157</v>
      </c>
      <c r="M33" s="101" t="s">
        <v>46</v>
      </c>
      <c r="N33" s="102">
        <v>161</v>
      </c>
      <c r="O33" s="102">
        <v>34</v>
      </c>
      <c r="P33" s="103">
        <f t="shared" si="1"/>
        <v>0.21118012422360249</v>
      </c>
      <c r="S33" s="101" t="s">
        <v>46</v>
      </c>
      <c r="T33" s="102">
        <v>179</v>
      </c>
      <c r="U33" s="102">
        <v>46</v>
      </c>
      <c r="V33" s="103">
        <f t="shared" si="2"/>
        <v>0.25698324022346369</v>
      </c>
      <c r="Y33" s="101" t="s">
        <v>46</v>
      </c>
      <c r="Z33" s="102">
        <v>174</v>
      </c>
      <c r="AA33" s="102">
        <v>52</v>
      </c>
      <c r="AB33" s="103">
        <f t="shared" si="3"/>
        <v>0.2988505747126437</v>
      </c>
      <c r="AE33" s="105" t="s">
        <v>46</v>
      </c>
      <c r="AF33" s="105">
        <v>225</v>
      </c>
      <c r="AG33" s="105">
        <v>47</v>
      </c>
      <c r="AH33" s="103">
        <f>AG33/AF33</f>
        <v>0.2088888888888889</v>
      </c>
    </row>
    <row r="34" spans="1:34">
      <c r="A34" s="101" t="s">
        <v>46</v>
      </c>
      <c r="B34" s="102">
        <v>50</v>
      </c>
      <c r="C34" s="102">
        <v>12</v>
      </c>
      <c r="D34" s="103">
        <f t="shared" si="0"/>
        <v>0.24</v>
      </c>
      <c r="G34" s="38" t="s">
        <v>9064</v>
      </c>
      <c r="H34">
        <f t="shared" si="5"/>
        <v>151</v>
      </c>
      <c r="I34">
        <f t="shared" si="6"/>
        <v>75</v>
      </c>
      <c r="J34" s="9">
        <f t="shared" si="7"/>
        <v>0.49668874172185429</v>
      </c>
      <c r="M34" s="38" t="s">
        <v>9064</v>
      </c>
      <c r="N34" s="15">
        <v>36</v>
      </c>
      <c r="O34" s="15">
        <v>18</v>
      </c>
      <c r="P34" s="9">
        <f t="shared" si="1"/>
        <v>0.5</v>
      </c>
      <c r="S34" s="38" t="s">
        <v>9064</v>
      </c>
      <c r="T34" s="15">
        <v>39</v>
      </c>
      <c r="U34" s="15">
        <v>20</v>
      </c>
      <c r="V34" s="9">
        <f t="shared" si="2"/>
        <v>0.51282051282051277</v>
      </c>
      <c r="Y34" s="79" t="s">
        <v>9064</v>
      </c>
      <c r="Z34" s="80">
        <v>41</v>
      </c>
      <c r="AA34" s="80">
        <v>21</v>
      </c>
      <c r="AB34" s="9">
        <f t="shared" si="3"/>
        <v>0.51219512195121952</v>
      </c>
      <c r="AE34" s="26" t="s">
        <v>9064</v>
      </c>
      <c r="AF34" s="26">
        <v>35</v>
      </c>
      <c r="AG34" s="26">
        <v>16</v>
      </c>
      <c r="AH34" s="9">
        <f>AG34/AF34</f>
        <v>0.45714285714285713</v>
      </c>
    </row>
    <row r="35" spans="1:34">
      <c r="A35" s="38" t="s">
        <v>9052</v>
      </c>
      <c r="B35" s="15">
        <v>11</v>
      </c>
      <c r="C35" s="15">
        <v>2</v>
      </c>
      <c r="D35" s="9">
        <f t="shared" si="0"/>
        <v>0.18181818181818182</v>
      </c>
      <c r="G35" s="96" t="s">
        <v>9062</v>
      </c>
      <c r="H35">
        <f t="shared" si="5"/>
        <v>127</v>
      </c>
      <c r="I35">
        <f t="shared" si="6"/>
        <v>91</v>
      </c>
      <c r="J35" s="9">
        <f t="shared" si="7"/>
        <v>0.71653543307086609</v>
      </c>
      <c r="M35" s="96" t="s">
        <v>9062</v>
      </c>
      <c r="N35" s="15">
        <v>40</v>
      </c>
      <c r="O35" s="15">
        <v>27</v>
      </c>
      <c r="P35" s="9">
        <f t="shared" si="1"/>
        <v>0.67500000000000004</v>
      </c>
      <c r="S35" s="96" t="s">
        <v>9062</v>
      </c>
      <c r="T35" s="15">
        <v>29</v>
      </c>
      <c r="U35" s="15">
        <v>19</v>
      </c>
      <c r="V35" s="9">
        <f t="shared" si="2"/>
        <v>0.65517241379310343</v>
      </c>
      <c r="Y35" s="96" t="s">
        <v>9062</v>
      </c>
      <c r="Z35" s="80">
        <v>30</v>
      </c>
      <c r="AA35" s="80">
        <v>22</v>
      </c>
      <c r="AB35" s="9">
        <f t="shared" si="3"/>
        <v>0.73333333333333328</v>
      </c>
      <c r="AE35" s="99" t="s">
        <v>9062</v>
      </c>
      <c r="AF35" s="26">
        <v>28</v>
      </c>
      <c r="AG35" s="26">
        <v>23</v>
      </c>
      <c r="AH35" s="9">
        <f>AG35/AF35</f>
        <v>0.8214285714285714</v>
      </c>
    </row>
    <row r="37" spans="1:34">
      <c r="A37" s="112" t="s">
        <v>9083</v>
      </c>
      <c r="B37" s="112"/>
      <c r="C37" s="112"/>
      <c r="D37" s="112"/>
      <c r="E37" s="112"/>
      <c r="F37" s="100"/>
      <c r="G37" s="100"/>
      <c r="H37" s="100"/>
      <c r="I37" s="100"/>
      <c r="J37" s="100"/>
      <c r="K37" s="100"/>
      <c r="L37" s="100"/>
    </row>
    <row r="38" spans="1:34">
      <c r="Y38" s="79"/>
      <c r="Z38" s="80"/>
      <c r="AA38" s="80"/>
    </row>
    <row r="39" spans="1:34">
      <c r="AE39" s="26"/>
      <c r="AF39" s="26"/>
      <c r="AG39" s="26"/>
    </row>
    <row r="40" spans="1:34">
      <c r="A40" s="113" t="s">
        <v>9085</v>
      </c>
      <c r="B40" s="113"/>
      <c r="C40" s="113"/>
      <c r="D40" s="113"/>
    </row>
  </sheetData>
  <sortState ref="AE6:AH35">
    <sortCondition ref="AE5"/>
  </sortState>
  <mergeCells count="8">
    <mergeCell ref="A40:D40"/>
    <mergeCell ref="A2:E2"/>
    <mergeCell ref="M2:Q2"/>
    <mergeCell ref="S2:W2"/>
    <mergeCell ref="Y2:AC2"/>
    <mergeCell ref="AE2:AI2"/>
    <mergeCell ref="A37:E37"/>
    <mergeCell ref="G2:K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108">
        <v>2018</v>
      </c>
      <c r="B3" s="109"/>
      <c r="C3" s="109"/>
      <c r="D3" s="110"/>
      <c r="F3" s="114">
        <v>2017</v>
      </c>
      <c r="G3" s="115"/>
      <c r="H3" s="115"/>
      <c r="I3" s="116"/>
      <c r="K3" s="114">
        <v>2016</v>
      </c>
      <c r="L3" s="115"/>
      <c r="M3" s="115"/>
      <c r="N3" s="116"/>
      <c r="P3" s="108">
        <v>2015</v>
      </c>
      <c r="Q3" s="109"/>
      <c r="R3" s="109"/>
      <c r="S3" s="111"/>
      <c r="U3" s="108">
        <v>2014</v>
      </c>
      <c r="V3" s="109"/>
      <c r="W3" s="109"/>
      <c r="X3" s="111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AllYearsTeam</vt:lpstr>
      <vt:lpstr>AllYearsCalling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2018-07-19T13:31:53Z</dcterms:modified>
</cp:coreProperties>
</file>