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planuk-my.sharepoint.com/personal/nigel_bevan_kaplanuk_onmicrosoft_com/Documents/Documents/_StuffWork/_CourseWare/_LogicalChoice/SQL_DataAnalytics/Code/SQL-for-Data-Analytics-master/Lesson01/"/>
    </mc:Choice>
  </mc:AlternateContent>
  <xr:revisionPtr revIDLastSave="0" documentId="8_{416EE8C3-6C59-4016-AFFB-E6D7592D50AB}" xr6:coauthVersionLast="36" xr6:coauthVersionMax="36" xr10:uidLastSave="{00000000-0000-0000-0000-000000000000}"/>
  <bookViews>
    <workbookView xWindow="0" yWindow="0" windowWidth="28800" windowHeight="12096" xr2:uid="{3DF82AA6-1001-4E09-95D5-361AC6CCC7B0}"/>
  </bookViews>
  <sheets>
    <sheet name="Sheet2" sheetId="2" r:id="rId1"/>
    <sheet name="Sheet1" sheetId="1" r:id="rId2"/>
  </sheets>
  <definedNames>
    <definedName name="_xlchart.v1.0" hidden="1">Sheet2!$A$2:$A$21</definedName>
    <definedName name="_xlchart.v1.1" hidden="1">Sheet2!$B$1</definedName>
    <definedName name="_xlchart.v1.2" hidden="1">Sheet2!$B$2:$B$21</definedName>
    <definedName name="_xlchart.v1.3" hidden="1">Sheet2!$C$1</definedName>
    <definedName name="_xlchart.v1.4" hidden="1">Sheet2!$C$2:$C$21</definedName>
    <definedName name="_xlchart.v1.5" hidden="1">Sheet2!$A$2:$A$21</definedName>
    <definedName name="_xlchart.v1.6" hidden="1">Sheet2!$B$1</definedName>
    <definedName name="_xlchart.v1.7" hidden="1">Sheet2!$B$2:$B$21</definedName>
    <definedName name="_xlchart.v1.8" hidden="1">Sheet2!$C$1</definedName>
    <definedName name="_xlchart.v1.9" hidden="1">Sheet2!$C$2:$C$21</definedName>
    <definedName name="ExternalData_1" localSheetId="0" hidden="1">Sheet2!$A$1:$C$21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" l="1"/>
  <c r="B31" i="2"/>
  <c r="B25" i="2"/>
  <c r="B30" i="2"/>
  <c r="B29" i="2"/>
  <c r="B28" i="2"/>
  <c r="B27" i="2"/>
  <c r="B24" i="2"/>
  <c r="B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542A39-620E-48CF-8390-60291D6C4AAF}" keepAlive="1" name="Query - dealerships" description="Connection to the 'dealerships' query in the workbook." type="5" refreshedVersion="6" background="1" saveData="1">
    <dbPr connection="Provider=Microsoft.Mashup.OleDb.1;Data Source=$Workbook$;Location=dealerships;Extended Properties=&quot;&quot;" command="SELECT * FROM [dealerships]"/>
  </connection>
</connections>
</file>

<file path=xl/sharedStrings.xml><?xml version="1.0" encoding="utf-8"?>
<sst xmlns="http://schemas.openxmlformats.org/spreadsheetml/2006/main" count="61" uniqueCount="44">
  <si>
    <t>Location</t>
  </si>
  <si>
    <t>Net Annual Sales</t>
  </si>
  <si>
    <t>Number of Female Employees</t>
  </si>
  <si>
    <t>Millburn, NJ</t>
  </si>
  <si>
    <t>Los Angeles, CA</t>
  </si>
  <si>
    <t>Houston, TX</t>
  </si>
  <si>
    <t>Miami, FL</t>
  </si>
  <si>
    <t>San Mateo, CA</t>
  </si>
  <si>
    <t>Seattle, WA</t>
  </si>
  <si>
    <t>Arlington VA</t>
  </si>
  <si>
    <t>Portland, OR</t>
  </si>
  <si>
    <t>Reno, NV</t>
  </si>
  <si>
    <t>Chicago, IL</t>
  </si>
  <si>
    <t>Atlanta, GA</t>
  </si>
  <si>
    <t>Orlando, FL</t>
  </si>
  <si>
    <t>Jacksonville, FL</t>
  </si>
  <si>
    <t>Round Rock, TX</t>
  </si>
  <si>
    <t>Phoenix, AZ</t>
  </si>
  <si>
    <t>Charlotte, NC</t>
  </si>
  <si>
    <t>Philadelphia, PA</t>
  </si>
  <si>
    <t>Kansas City, MO</t>
  </si>
  <si>
    <t>Dallas, TX</t>
  </si>
  <si>
    <t>Boston, MA</t>
  </si>
  <si>
    <t>Mean</t>
  </si>
  <si>
    <t>Median</t>
  </si>
  <si>
    <t>Std Dev</t>
  </si>
  <si>
    <t>Corr Coef</t>
  </si>
  <si>
    <t>Quintiles</t>
  </si>
  <si>
    <t>Corr Coef (Boston)</t>
  </si>
  <si>
    <t>Bin</t>
  </si>
  <si>
    <t>0</t>
  </si>
  <si>
    <t>More</t>
  </si>
  <si>
    <t>Frequency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</si>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</sst>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Number of Female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Sheet2!$A$2:$A$21</c:f>
              <c:strCache>
                <c:ptCount val="20"/>
                <c:pt idx="0">
                  <c:v>Millburn, NJ</c:v>
                </c:pt>
                <c:pt idx="1">
                  <c:v>Los Angeles, CA</c:v>
                </c:pt>
                <c:pt idx="2">
                  <c:v>Houston, TX</c:v>
                </c:pt>
                <c:pt idx="3">
                  <c:v>Miami, FL</c:v>
                </c:pt>
                <c:pt idx="4">
                  <c:v>San Mateo, CA</c:v>
                </c:pt>
                <c:pt idx="5">
                  <c:v>Seattle, WA</c:v>
                </c:pt>
                <c:pt idx="6">
                  <c:v>Arlington VA</c:v>
                </c:pt>
                <c:pt idx="7">
                  <c:v>Portland, OR</c:v>
                </c:pt>
                <c:pt idx="8">
                  <c:v>Reno, NV</c:v>
                </c:pt>
                <c:pt idx="9">
                  <c:v>Chicago, IL</c:v>
                </c:pt>
                <c:pt idx="10">
                  <c:v>Atlanta, GA</c:v>
                </c:pt>
                <c:pt idx="11">
                  <c:v>Orlando, FL</c:v>
                </c:pt>
                <c:pt idx="12">
                  <c:v>Jacksonville, FL</c:v>
                </c:pt>
                <c:pt idx="13">
                  <c:v>Round Rock, TX</c:v>
                </c:pt>
                <c:pt idx="14">
                  <c:v>Phoenix, AZ</c:v>
                </c:pt>
                <c:pt idx="15">
                  <c:v>Charlotte, NC</c:v>
                </c:pt>
                <c:pt idx="16">
                  <c:v>Philadelphia, PA</c:v>
                </c:pt>
                <c:pt idx="17">
                  <c:v>Kansas City, MO</c:v>
                </c:pt>
                <c:pt idx="18">
                  <c:v>Dallas, TX</c:v>
                </c:pt>
                <c:pt idx="19">
                  <c:v>Boston, MA</c:v>
                </c:pt>
              </c:strCache>
            </c:strRef>
          </c:cat>
          <c:val>
            <c:numRef>
              <c:f>Sheet2!$C$2:$C$21</c:f>
              <c:numCache>
                <c:formatCode>General</c:formatCode>
                <c:ptCount val="20"/>
                <c:pt idx="0">
                  <c:v>27</c:v>
                </c:pt>
                <c:pt idx="1">
                  <c:v>17</c:v>
                </c:pt>
                <c:pt idx="2">
                  <c:v>22</c:v>
                </c:pt>
                <c:pt idx="3">
                  <c:v>18</c:v>
                </c:pt>
                <c:pt idx="4">
                  <c:v>17</c:v>
                </c:pt>
                <c:pt idx="5">
                  <c:v>33</c:v>
                </c:pt>
                <c:pt idx="6">
                  <c:v>28</c:v>
                </c:pt>
                <c:pt idx="7">
                  <c:v>32</c:v>
                </c:pt>
                <c:pt idx="8">
                  <c:v>19</c:v>
                </c:pt>
                <c:pt idx="9">
                  <c:v>24</c:v>
                </c:pt>
                <c:pt idx="10">
                  <c:v>27</c:v>
                </c:pt>
                <c:pt idx="11">
                  <c:v>24</c:v>
                </c:pt>
                <c:pt idx="12">
                  <c:v>32</c:v>
                </c:pt>
                <c:pt idx="13">
                  <c:v>27</c:v>
                </c:pt>
                <c:pt idx="14">
                  <c:v>18</c:v>
                </c:pt>
                <c:pt idx="15">
                  <c:v>32</c:v>
                </c:pt>
                <c:pt idx="16">
                  <c:v>31</c:v>
                </c:pt>
                <c:pt idx="17">
                  <c:v>35</c:v>
                </c:pt>
                <c:pt idx="18">
                  <c:v>33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1-4AB8-B3B6-C80AC443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079120"/>
        <c:axId val="1285614832"/>
      </c:barChart>
      <c:catAx>
        <c:axId val="8160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14832"/>
        <c:crosses val="autoZero"/>
        <c:auto val="1"/>
        <c:lblAlgn val="ctr"/>
        <c:lblOffset val="100"/>
        <c:noMultiLvlLbl val="0"/>
      </c:catAx>
      <c:valAx>
        <c:axId val="12856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7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Sheet1!$C$2:$C$18</c:f>
              <c:strCache>
                <c:ptCount val="17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  <c:pt idx="10">
                  <c:v>27.5</c:v>
                </c:pt>
                <c:pt idx="11">
                  <c:v>30</c:v>
                </c:pt>
                <c:pt idx="12">
                  <c:v>32.5</c:v>
                </c:pt>
                <c:pt idx="13">
                  <c:v>35</c:v>
                </c:pt>
                <c:pt idx="14">
                  <c:v>37.5</c:v>
                </c:pt>
                <c:pt idx="15">
                  <c:v>40</c:v>
                </c:pt>
                <c:pt idx="16">
                  <c:v>More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9-447D-8C32-5254FF869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26256"/>
        <c:axId val="1300386112"/>
      </c:barChart>
      <c:catAx>
        <c:axId val="22422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386112"/>
        <c:crosses val="autoZero"/>
        <c:auto val="1"/>
        <c:lblAlgn val="ctr"/>
        <c:lblOffset val="100"/>
        <c:noMultiLvlLbl val="0"/>
      </c:catAx>
      <c:valAx>
        <c:axId val="1300386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2262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_xlchart.v1.4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AAA66346-3012-484B-8AE5-E067168A0F62}" formatIdx="0">
          <cx:tx>
            <cx:txData>
              <cx:f>_xlchart.v1.3</cx:f>
              <cx:v>Number of Female Employees</cx:v>
            </cx:txData>
          </cx:tx>
          <cx:dataId val="0"/>
          <cx:layoutPr>
            <cx:binning intervalClosed="r">
              <cx:binSize val="2.5"/>
            </cx:binning>
          </cx:layoutPr>
        </cx:series>
        <cx:series layoutId="clusteredColumn" hidden="1" uniqueId="{2D992ED5-08EE-4692-ABA9-B3A530C8B31E}" formatIdx="1">
          <cx:tx>
            <cx:txData>
              <cx:f>_xlchart.v1.3</cx:f>
              <cx:v>Number of Female Employees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217170</xdr:colOff>
      <xdr:row>0</xdr:row>
      <xdr:rowOff>110490</xdr:rowOff>
    </xdr:from>
    <xdr:to>
      <xdr:col>9</xdr:col>
      <xdr:colOff>746760</xdr:colOff>
      <xdr:row>12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AA45DF8-7A6D-4A8C-8AD7-F9708AE477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22570" y="110490"/>
              <a:ext cx="5284470" cy="2792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270510</xdr:colOff>
      <xdr:row>13</xdr:row>
      <xdr:rowOff>102870</xdr:rowOff>
    </xdr:from>
    <xdr:to>
      <xdr:col>9</xdr:col>
      <xdr:colOff>87630</xdr:colOff>
      <xdr:row>25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B5DB86-4A62-4885-83BD-2082EBB44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0</xdr:row>
      <xdr:rowOff>220980</xdr:rowOff>
    </xdr:from>
    <xdr:to>
      <xdr:col>11</xdr:col>
      <xdr:colOff>320040</xdr:colOff>
      <xdr:row>10</xdr:row>
      <xdr:rowOff>220980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46DF7-2330-4F36-AC37-9398DD365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EE601AA-4D71-48DC-BE08-06DC8E277F98}" autoFormatId="16" applyNumberFormats="0" applyBorderFormats="0" applyFontFormats="0" applyPatternFormats="0" applyAlignmentFormats="0" applyWidthHeightFormats="0">
  <queryTableRefresh nextId="4">
    <queryTableFields count="3">
      <queryTableField id="1" name="Location" tableColumnId="1"/>
      <queryTableField id="2" name="Net Annual Sales" tableColumnId="2"/>
      <queryTableField id="3" name="Number of Female Employe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D0484B-4518-40C7-B3F7-48407790ADF5}" name="dealerships" displayName="dealerships" ref="A1:C21" tableType="queryTable" totalsRowShown="0">
  <autoFilter ref="A1:C21" xr:uid="{EFA32352-C400-4E39-841B-C663D269160E}"/>
  <tableColumns count="3">
    <tableColumn id="1" xr3:uid="{7A336EEA-F4CF-4802-839C-5204B90D64AB}" uniqueName="1" name="Location" queryTableFieldId="1" dataDxfId="0"/>
    <tableColumn id="2" xr3:uid="{5FBE6BCE-A5E3-40CF-B205-EF445C02CA2D}" uniqueName="2" name="Net Annual Sales" queryTableFieldId="2"/>
    <tableColumn id="3" xr3:uid="{99184E47-FFCA-4EDD-A197-BA4764417922}" uniqueName="3" name="Number of Female Employee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9853-DEE3-437F-9EC2-894EC7A1D07B}">
  <dimension ref="A1:C32"/>
  <sheetViews>
    <sheetView tabSelected="1" topLeftCell="A19" workbookViewId="0">
      <selection activeCell="A35" sqref="A35"/>
    </sheetView>
  </sheetViews>
  <sheetFormatPr defaultRowHeight="18" x14ac:dyDescent="0.35"/>
  <cols>
    <col min="1" max="1" width="15.1640625" bestFit="1" customWidth="1"/>
    <col min="2" max="2" width="15.9140625" bestFit="1" customWidth="1"/>
    <col min="3" max="3" width="26.5820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>
        <v>150803012</v>
      </c>
      <c r="C2">
        <v>27</v>
      </c>
    </row>
    <row r="3" spans="1:3" x14ac:dyDescent="0.35">
      <c r="A3" s="1" t="s">
        <v>4</v>
      </c>
      <c r="B3">
        <v>110872084</v>
      </c>
      <c r="C3">
        <v>17</v>
      </c>
    </row>
    <row r="4" spans="1:3" x14ac:dyDescent="0.35">
      <c r="A4" s="1" t="s">
        <v>5</v>
      </c>
      <c r="B4">
        <v>183945873</v>
      </c>
      <c r="C4">
        <v>22</v>
      </c>
    </row>
    <row r="5" spans="1:3" x14ac:dyDescent="0.35">
      <c r="A5" s="1" t="s">
        <v>6</v>
      </c>
      <c r="B5">
        <v>156355396</v>
      </c>
      <c r="C5">
        <v>18</v>
      </c>
    </row>
    <row r="6" spans="1:3" x14ac:dyDescent="0.35">
      <c r="A6" s="1" t="s">
        <v>7</v>
      </c>
      <c r="B6">
        <v>143108603</v>
      </c>
      <c r="C6">
        <v>17</v>
      </c>
    </row>
    <row r="7" spans="1:3" x14ac:dyDescent="0.35">
      <c r="A7" s="1" t="s">
        <v>8</v>
      </c>
      <c r="B7">
        <v>142755480</v>
      </c>
      <c r="C7">
        <v>33</v>
      </c>
    </row>
    <row r="8" spans="1:3" x14ac:dyDescent="0.35">
      <c r="A8" s="1" t="s">
        <v>9</v>
      </c>
      <c r="B8">
        <v>144772604</v>
      </c>
      <c r="C8">
        <v>28</v>
      </c>
    </row>
    <row r="9" spans="1:3" x14ac:dyDescent="0.35">
      <c r="A9" s="1" t="s">
        <v>10</v>
      </c>
      <c r="B9">
        <v>179608438</v>
      </c>
      <c r="C9">
        <v>32</v>
      </c>
    </row>
    <row r="10" spans="1:3" x14ac:dyDescent="0.35">
      <c r="A10" s="1" t="s">
        <v>11</v>
      </c>
      <c r="B10">
        <v>145101244</v>
      </c>
      <c r="C10">
        <v>19</v>
      </c>
    </row>
    <row r="11" spans="1:3" x14ac:dyDescent="0.35">
      <c r="A11" s="1" t="s">
        <v>12</v>
      </c>
      <c r="B11">
        <v>171491596</v>
      </c>
      <c r="C11">
        <v>24</v>
      </c>
    </row>
    <row r="12" spans="1:3" x14ac:dyDescent="0.35">
      <c r="A12" s="1" t="s">
        <v>13</v>
      </c>
      <c r="B12">
        <v>198386988</v>
      </c>
      <c r="C12">
        <v>27</v>
      </c>
    </row>
    <row r="13" spans="1:3" x14ac:dyDescent="0.35">
      <c r="A13" s="1" t="s">
        <v>14</v>
      </c>
      <c r="B13">
        <v>180188054</v>
      </c>
      <c r="C13">
        <v>24</v>
      </c>
    </row>
    <row r="14" spans="1:3" x14ac:dyDescent="0.35">
      <c r="A14" s="1" t="s">
        <v>15</v>
      </c>
      <c r="B14">
        <v>158479693</v>
      </c>
      <c r="C14">
        <v>32</v>
      </c>
    </row>
    <row r="15" spans="1:3" x14ac:dyDescent="0.35">
      <c r="A15" s="1" t="s">
        <v>16</v>
      </c>
      <c r="B15">
        <v>181820474</v>
      </c>
      <c r="C15">
        <v>27</v>
      </c>
    </row>
    <row r="16" spans="1:3" x14ac:dyDescent="0.35">
      <c r="A16" s="1" t="s">
        <v>17</v>
      </c>
      <c r="B16">
        <v>95512810.700000003</v>
      </c>
      <c r="C16">
        <v>18</v>
      </c>
    </row>
    <row r="17" spans="1:3" x14ac:dyDescent="0.35">
      <c r="A17" s="1" t="s">
        <v>18</v>
      </c>
      <c r="B17">
        <v>199653776</v>
      </c>
      <c r="C17">
        <v>32</v>
      </c>
    </row>
    <row r="18" spans="1:3" x14ac:dyDescent="0.35">
      <c r="A18" s="1" t="s">
        <v>19</v>
      </c>
      <c r="B18">
        <v>193111679</v>
      </c>
      <c r="C18">
        <v>31</v>
      </c>
    </row>
    <row r="19" spans="1:3" x14ac:dyDescent="0.35">
      <c r="A19" s="1" t="s">
        <v>20</v>
      </c>
      <c r="B19">
        <v>176816637</v>
      </c>
      <c r="C19">
        <v>35</v>
      </c>
    </row>
    <row r="20" spans="1:3" x14ac:dyDescent="0.35">
      <c r="A20" s="1" t="s">
        <v>21</v>
      </c>
      <c r="B20">
        <v>168769837</v>
      </c>
      <c r="C20">
        <v>33</v>
      </c>
    </row>
    <row r="21" spans="1:3" x14ac:dyDescent="0.35">
      <c r="A21" s="1" t="s">
        <v>22</v>
      </c>
      <c r="B21">
        <v>350520724</v>
      </c>
      <c r="C21">
        <v>20</v>
      </c>
    </row>
    <row r="23" spans="1:3" x14ac:dyDescent="0.35">
      <c r="A23" t="s">
        <v>23</v>
      </c>
      <c r="B23">
        <f>AVERAGE(dealerships[Net Annual Sales])</f>
        <v>171603750.13499999</v>
      </c>
    </row>
    <row r="24" spans="1:3" x14ac:dyDescent="0.35">
      <c r="A24" t="s">
        <v>24</v>
      </c>
      <c r="B24">
        <f>MEDIAN(dealerships[Net Annual Sales])</f>
        <v>170130716.5</v>
      </c>
    </row>
    <row r="25" spans="1:3" x14ac:dyDescent="0.35">
      <c r="A25" t="s">
        <v>25</v>
      </c>
      <c r="B25">
        <f>_xlfn.STDEV.S(dealerships[Net Annual Sales])</f>
        <v>50152290.420909248</v>
      </c>
    </row>
    <row r="26" spans="1:3" x14ac:dyDescent="0.35">
      <c r="A26" t="s">
        <v>27</v>
      </c>
    </row>
    <row r="27" spans="1:3" x14ac:dyDescent="0.35">
      <c r="A27">
        <v>1</v>
      </c>
      <c r="B27">
        <f>_xlfn.PERCENTILE.INC(dealerships[Net Annual Sales],0.2)</f>
        <v>144439803.80000001</v>
      </c>
    </row>
    <row r="28" spans="1:3" x14ac:dyDescent="0.35">
      <c r="A28">
        <v>2</v>
      </c>
      <c r="B28">
        <f>_xlfn.PERCENTILE.INC(dealerships[Net Annual Sales],0.4)</f>
        <v>157629974.19999999</v>
      </c>
    </row>
    <row r="29" spans="1:3" x14ac:dyDescent="0.35">
      <c r="A29">
        <v>3</v>
      </c>
      <c r="B29">
        <f>_xlfn.PERCENTILE.INC(dealerships[Net Annual Sales],0.6)</f>
        <v>177933357.40000001</v>
      </c>
    </row>
    <row r="30" spans="1:3" x14ac:dyDescent="0.35">
      <c r="A30">
        <v>4</v>
      </c>
      <c r="B30">
        <f>_xlfn.PERCENTILE.INC(dealerships[Net Annual Sales],0.8)</f>
        <v>185779034.20000002</v>
      </c>
    </row>
    <row r="31" spans="1:3" x14ac:dyDescent="0.35">
      <c r="A31" t="s">
        <v>26</v>
      </c>
      <c r="B31">
        <f>CORREL(dealerships[Net Annual Sales],dealerships[Number of Female Employees])</f>
        <v>0.10457985279792298</v>
      </c>
    </row>
    <row r="32" spans="1:3" x14ac:dyDescent="0.35">
      <c r="A32" t="s">
        <v>28</v>
      </c>
      <c r="B32">
        <f>CORREL(B2:B20,C2:C20)</f>
        <v>0.54989970058458049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EB41D-2B74-4E28-9997-82D52FF0187D}">
  <dimension ref="A1:I28"/>
  <sheetViews>
    <sheetView workbookViewId="0">
      <selection sqref="A1:XFD1048576"/>
    </sheetView>
  </sheetViews>
  <sheetFormatPr defaultRowHeight="18" x14ac:dyDescent="0.35"/>
  <cols>
    <col min="1" max="1" width="4.75" bestFit="1" customWidth="1"/>
    <col min="3" max="3" width="5" bestFit="1" customWidth="1"/>
    <col min="4" max="4" width="9.5" bestFit="1" customWidth="1"/>
    <col min="6" max="6" width="15.6640625" bestFit="1" customWidth="1"/>
    <col min="7" max="7" width="11.75" bestFit="1" customWidth="1"/>
    <col min="8" max="8" width="24.75" bestFit="1" customWidth="1"/>
    <col min="9" max="9" width="12.33203125" bestFit="1" customWidth="1"/>
  </cols>
  <sheetData>
    <row r="1" spans="1:9" x14ac:dyDescent="0.35">
      <c r="A1" t="s">
        <v>29</v>
      </c>
      <c r="C1" s="5" t="s">
        <v>30</v>
      </c>
      <c r="D1" s="5" t="s">
        <v>32</v>
      </c>
    </row>
    <row r="2" spans="1:9" x14ac:dyDescent="0.35">
      <c r="A2">
        <v>0</v>
      </c>
      <c r="C2" s="2">
        <v>2.5</v>
      </c>
      <c r="D2" s="3">
        <v>0</v>
      </c>
    </row>
    <row r="3" spans="1:9" x14ac:dyDescent="0.35">
      <c r="A3">
        <v>2.5</v>
      </c>
      <c r="C3" s="2">
        <v>5</v>
      </c>
      <c r="D3" s="3">
        <v>0</v>
      </c>
    </row>
    <row r="4" spans="1:9" x14ac:dyDescent="0.35">
      <c r="A4">
        <v>5</v>
      </c>
      <c r="C4" s="2">
        <v>7.5</v>
      </c>
      <c r="D4" s="3">
        <v>0</v>
      </c>
    </row>
    <row r="5" spans="1:9" x14ac:dyDescent="0.35">
      <c r="A5">
        <v>7.5</v>
      </c>
      <c r="C5" s="2">
        <v>10</v>
      </c>
      <c r="D5" s="3">
        <v>0</v>
      </c>
    </row>
    <row r="6" spans="1:9" x14ac:dyDescent="0.35">
      <c r="A6">
        <v>10</v>
      </c>
      <c r="C6" s="2">
        <v>12.5</v>
      </c>
      <c r="D6" s="3">
        <v>0</v>
      </c>
    </row>
    <row r="7" spans="1:9" x14ac:dyDescent="0.35">
      <c r="A7">
        <v>12.5</v>
      </c>
      <c r="C7" s="2">
        <v>15</v>
      </c>
      <c r="D7" s="3">
        <v>0</v>
      </c>
    </row>
    <row r="8" spans="1:9" x14ac:dyDescent="0.35">
      <c r="A8">
        <v>15</v>
      </c>
      <c r="C8" s="2">
        <v>17.5</v>
      </c>
      <c r="D8" s="3">
        <v>2</v>
      </c>
    </row>
    <row r="9" spans="1:9" x14ac:dyDescent="0.35">
      <c r="A9">
        <v>17.5</v>
      </c>
      <c r="C9" s="2">
        <v>20</v>
      </c>
      <c r="D9" s="3">
        <v>4</v>
      </c>
    </row>
    <row r="10" spans="1:9" x14ac:dyDescent="0.35">
      <c r="A10">
        <v>20</v>
      </c>
      <c r="C10" s="2">
        <v>22.5</v>
      </c>
      <c r="D10" s="3">
        <v>1</v>
      </c>
    </row>
    <row r="11" spans="1:9" x14ac:dyDescent="0.35">
      <c r="A11">
        <v>22.5</v>
      </c>
      <c r="C11" s="2">
        <v>25</v>
      </c>
      <c r="D11" s="3">
        <v>2</v>
      </c>
    </row>
    <row r="12" spans="1:9" x14ac:dyDescent="0.35">
      <c r="A12">
        <v>25</v>
      </c>
      <c r="C12" s="2">
        <v>27.5</v>
      </c>
      <c r="D12" s="3">
        <v>3</v>
      </c>
    </row>
    <row r="13" spans="1:9" ht="18.600000000000001" thickBot="1" x14ac:dyDescent="0.4">
      <c r="A13">
        <v>27.5</v>
      </c>
      <c r="C13" s="2">
        <v>30</v>
      </c>
      <c r="D13" s="3">
        <v>1</v>
      </c>
    </row>
    <row r="14" spans="1:9" x14ac:dyDescent="0.35">
      <c r="A14">
        <v>30</v>
      </c>
      <c r="C14" s="2">
        <v>32.5</v>
      </c>
      <c r="D14" s="3">
        <v>4</v>
      </c>
      <c r="F14" s="5" t="s">
        <v>1</v>
      </c>
      <c r="G14" s="5"/>
      <c r="H14" s="5" t="s">
        <v>2</v>
      </c>
      <c r="I14" s="5"/>
    </row>
    <row r="15" spans="1:9" x14ac:dyDescent="0.35">
      <c r="A15">
        <v>32.5</v>
      </c>
      <c r="C15" s="2">
        <v>35</v>
      </c>
      <c r="D15" s="3">
        <v>3</v>
      </c>
      <c r="F15" s="3"/>
      <c r="G15" s="3"/>
      <c r="H15" s="3"/>
      <c r="I15" s="3"/>
    </row>
    <row r="16" spans="1:9" x14ac:dyDescent="0.35">
      <c r="A16">
        <v>35</v>
      </c>
      <c r="C16" s="2">
        <v>37.5</v>
      </c>
      <c r="D16" s="3">
        <v>0</v>
      </c>
      <c r="F16" s="3" t="s">
        <v>23</v>
      </c>
      <c r="G16" s="3">
        <v>171603750.13499999</v>
      </c>
      <c r="H16" s="3" t="s">
        <v>23</v>
      </c>
      <c r="I16" s="3">
        <v>25.8</v>
      </c>
    </row>
    <row r="17" spans="1:9" x14ac:dyDescent="0.35">
      <c r="A17">
        <v>37.5</v>
      </c>
      <c r="C17" s="2">
        <v>40</v>
      </c>
      <c r="D17" s="3">
        <v>0</v>
      </c>
      <c r="F17" s="3" t="s">
        <v>33</v>
      </c>
      <c r="G17" s="3">
        <v>11214393.060846461</v>
      </c>
      <c r="H17" s="3" t="s">
        <v>33</v>
      </c>
      <c r="I17" s="3">
        <v>1.373815279086906</v>
      </c>
    </row>
    <row r="18" spans="1:9" ht="18.600000000000001" thickBot="1" x14ac:dyDescent="0.4">
      <c r="A18">
        <v>40</v>
      </c>
      <c r="C18" s="4" t="s">
        <v>31</v>
      </c>
      <c r="D18" s="4">
        <v>0</v>
      </c>
      <c r="F18" s="3" t="s">
        <v>24</v>
      </c>
      <c r="G18" s="3">
        <v>170130716.5</v>
      </c>
      <c r="H18" s="3" t="s">
        <v>24</v>
      </c>
      <c r="I18" s="3">
        <v>27</v>
      </c>
    </row>
    <row r="19" spans="1:9" x14ac:dyDescent="0.35">
      <c r="F19" s="3" t="s">
        <v>34</v>
      </c>
      <c r="G19" s="3" t="e">
        <v>#N/A</v>
      </c>
      <c r="H19" s="3" t="s">
        <v>34</v>
      </c>
      <c r="I19" s="3">
        <v>27</v>
      </c>
    </row>
    <row r="20" spans="1:9" x14ac:dyDescent="0.35">
      <c r="F20" s="3" t="s">
        <v>35</v>
      </c>
      <c r="G20" s="3">
        <v>50152290.420909248</v>
      </c>
      <c r="H20" s="3" t="s">
        <v>35</v>
      </c>
      <c r="I20" s="3">
        <v>6.1438887051323343</v>
      </c>
    </row>
    <row r="21" spans="1:9" x14ac:dyDescent="0.35">
      <c r="F21" s="3" t="s">
        <v>36</v>
      </c>
      <c r="G21" s="3">
        <v>2515252234463225.5</v>
      </c>
      <c r="H21" s="3" t="s">
        <v>36</v>
      </c>
      <c r="I21" s="3">
        <v>37.74736842105267</v>
      </c>
    </row>
    <row r="22" spans="1:9" x14ac:dyDescent="0.35">
      <c r="F22" s="3" t="s">
        <v>37</v>
      </c>
      <c r="G22" s="3">
        <v>8.7457200365461993</v>
      </c>
      <c r="H22" s="3" t="s">
        <v>37</v>
      </c>
      <c r="I22" s="3">
        <v>-1.4793779171734216</v>
      </c>
    </row>
    <row r="23" spans="1:9" x14ac:dyDescent="0.35">
      <c r="F23" s="3" t="s">
        <v>38</v>
      </c>
      <c r="G23" s="3">
        <v>2.3264529210294196</v>
      </c>
      <c r="H23" s="3" t="s">
        <v>38</v>
      </c>
      <c r="I23" s="3">
        <v>-0.12394101936260464</v>
      </c>
    </row>
    <row r="24" spans="1:9" x14ac:dyDescent="0.35">
      <c r="F24" s="3" t="s">
        <v>39</v>
      </c>
      <c r="G24" s="3">
        <v>255007913.30000001</v>
      </c>
      <c r="H24" s="3" t="s">
        <v>39</v>
      </c>
      <c r="I24" s="3">
        <v>18</v>
      </c>
    </row>
    <row r="25" spans="1:9" x14ac:dyDescent="0.35">
      <c r="F25" s="3" t="s">
        <v>40</v>
      </c>
      <c r="G25" s="3">
        <v>95512810.700000003</v>
      </c>
      <c r="H25" s="3" t="s">
        <v>40</v>
      </c>
      <c r="I25" s="3">
        <v>17</v>
      </c>
    </row>
    <row r="26" spans="1:9" x14ac:dyDescent="0.35">
      <c r="F26" s="3" t="s">
        <v>41</v>
      </c>
      <c r="G26" s="3">
        <v>350520724</v>
      </c>
      <c r="H26" s="3" t="s">
        <v>41</v>
      </c>
      <c r="I26" s="3">
        <v>35</v>
      </c>
    </row>
    <row r="27" spans="1:9" x14ac:dyDescent="0.35">
      <c r="F27" s="3" t="s">
        <v>42</v>
      </c>
      <c r="G27" s="3">
        <v>3432075002.6999998</v>
      </c>
      <c r="H27" s="3" t="s">
        <v>42</v>
      </c>
      <c r="I27" s="3">
        <v>516</v>
      </c>
    </row>
    <row r="28" spans="1:9" ht="18.600000000000001" thickBot="1" x14ac:dyDescent="0.4">
      <c r="F28" s="4" t="s">
        <v>43</v>
      </c>
      <c r="G28" s="4">
        <v>20</v>
      </c>
      <c r="H28" s="4" t="s">
        <v>43</v>
      </c>
      <c r="I28" s="4">
        <v>20</v>
      </c>
    </row>
  </sheetData>
  <sortState ref="C2:C17">
    <sortCondition ref="C2"/>
  </sortState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o 1 q Y V j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K N a m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W p h W I 9 / u Y Y I B A A B e A g A A E w A c A E Z v c m 1 1 b G F z L 1 N l Y 3 R p b 2 4 x L m 0 g o h g A K K A U A A A A A A A A A A A A A A A A A A A A A A A A A A A A b V F N b 9 s w D L 0 H y H 8 g v E s C y A b a b j u s 8 C F z W m x o k L V w h h 6 q I V B l J h G m j 0 C U g w V B / n v p O F 1 7 q C 6 i 3 n v k I y l C n U z w U P f 3 x f V w M B z Q R k V s o E F l M d L G b A l K s J i G A + B T h z Z q Z K S i X T E N u n X o 0 + j W W C y q 4 B M / a J R V 3 + R v 4 m Q 5 / 4 4 7 5 e U v j 9 N o d g g 5 3 K m t Z e Q 1 k + S y T u 1 q 9 R j i X 7 m s u D j h I / v L 5 S y s j V a 2 2 g S j U d Y P s + V U J T X x y u 6 T 0 S S r 0 J z g f B V i 3 l H 5 f y 5 3 i h J G 2 a G E 7 P F u l k L T L h u L p y l a 4 w y r y k x k A q p g W + e p v B J w 4 3 V o j F + X F 5 d f L g U 8 t C F h n f Y W y 7 e w m A e P f 8 a i 3 8 m n 7 D 4 G x 1 w D P 1 A 1 7 J T x g h b q m Y V n 5 o y P + v U J e D r j E 2 t r n l J F K l N s 3 5 e s N s q v u e J i v 8 W 3 c o u o P P H E r m + 4 I 2 n 0 g b 8 4 H L J Z 0 K r 7 V h 4 v s Q 4 S / k t H A Y d s j g k m 3 r f K Q s 2 L o V e B b 9 0 z x l 5 y C i G s 4 B Y d a + D G b W 3 Y 4 0 n 8 0 6 e v n 4 v O + 3 g c D w f G f 9 j z 9 Q t Q S w E C L Q A U A A I A C A C j W p h W N j j 4 C q g A A A D 5 A A A A E g A A A A A A A A A A A A A A A A A A A A A A Q 2 9 u Z m l n L 1 B h Y 2 t h Z 2 U u e G 1 s U E s B A i 0 A F A A C A A g A o 1 q Y V g / K 6 a u k A A A A 6 Q A A A B M A A A A A A A A A A A A A A A A A 9 A A A A F t D b 2 5 0 Z W 5 0 X 1 R 5 c G V z X S 5 4 b W x Q S w E C L Q A U A A I A C A C j W p h W I 9 / u Y Y I B A A B e A g A A E w A A A A A A A A A A A A A A A A D l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b G V y c 2 h p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W F s Z X J z a G l w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M D o y M T o w N i 4 2 O T U 3 M j k 4 W i I g L z 4 8 R W 5 0 c n k g V H l w Z T 0 i R m l s b E N v b H V t b l R 5 c G V z I i B W Y W x 1 Z T 0 i c 0 J n V U Q i I C 8 + P E V u d H J 5 I F R 5 c G U 9 I k Z p b G x D b 2 x 1 b W 5 O Y W 1 l c y I g V m F s d W U 9 I n N b J n F 1 b 3 Q 7 T G 9 j Y X R p b 2 4 m c X V v d D s s J n F 1 b 3 Q 7 T m V 0 I E F u b n V h b C B T Y W x l c y Z x d W 9 0 O y w m c X V v d D t O d W 1 i Z X I g b 2 Y g R m V t Y W x l I E V t c G x v e W V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Y W x l c n N o a X B z L 0 N o Y W 5 n Z W Q g V H l w Z S 5 7 T G 9 j Y X R p b 2 4 s M H 0 m c X V v d D s s J n F 1 b 3 Q 7 U 2 V j d G l v b j E v Z G V h b G V y c 2 h p c H M v Q 2 h h b m d l Z C B U e X B l L n t O Z X Q g Q W 5 u d W F s I F N h b G V z L D F 9 J n F 1 b 3 Q 7 L C Z x d W 9 0 O 1 N l Y 3 R p b 2 4 x L 2 R l Y W x l c n N o a X B z L 0 N o Y W 5 n Z W Q g V H l w Z S 5 7 T n V t Y m V y I G 9 m I E Z l b W F s Z S B F b X B s b 3 l l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V h b G V y c 2 h p c H M v Q 2 h h b m d l Z C B U e X B l L n t M b 2 N h d G l v b i w w f S Z x d W 9 0 O y w m c X V v d D t T Z W N 0 a W 9 u M S 9 k Z W F s Z X J z a G l w c y 9 D a G F u Z 2 V k I F R 5 c G U u e 0 5 l d C B B b m 5 1 Y W w g U 2 F s Z X M s M X 0 m c X V v d D s s J n F 1 b 3 Q 7 U 2 V j d G l v b j E v Z G V h b G V y c 2 h p c H M v Q 2 h h b m d l Z C B U e X B l L n t O d W 1 i Z X I g b 2 Y g R m V t Y W x l I E V t c G x v e W V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h b G V y c 2 h p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b G V y c 2 h p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b G V y c 2 h p c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7 b O l Q 5 r Z 4 k K O q Q r o Z p U y U w A A A A A C A A A A A A A D Z g A A w A A A A B A A A A D 3 o r x N z r d l A b 8 h Q E d B U K + i A A A A A A S A A A C g A A A A E A A A A B T + Q J H k n 7 K n T a 0 d m X 9 B U o 1 Q A A A A B 4 F o V 8 Z + q g Y e I Q t 8 D 2 J J B e n u f w 2 f I + V o L C 7 q V T / a s H i 3 L D q z r e S K P k Q V 5 N 2 l B L t E X o o B y h Z s E e H P l g U w l y Q p V W V 5 w R e u p R 2 G b h g a T t W 3 s Y A U A A A A a R G 0 5 / / 1 y J 5 V J Z k p 0 6 8 3 m C u p 9 I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0D083D5B4D1D49A42C2ED9BDCD721F" ma:contentTypeVersion="15" ma:contentTypeDescription="Create a new document." ma:contentTypeScope="" ma:versionID="359c2d658b7436f51cf5a4bda5cf30f8">
  <xsd:schema xmlns:xsd="http://www.w3.org/2001/XMLSchema" xmlns:xs="http://www.w3.org/2001/XMLSchema" xmlns:p="http://schemas.microsoft.com/office/2006/metadata/properties" xmlns:ns3="c479ee95-daf5-4ba5-aa9a-a98e0ca7bee0" xmlns:ns4="66f168b7-6bd0-4d27-b512-7b1083ead70f" targetNamespace="http://schemas.microsoft.com/office/2006/metadata/properties" ma:root="true" ma:fieldsID="0fd1c3e6d3d1504cc7270caee9ff7f89" ns3:_="" ns4:_="">
    <xsd:import namespace="c479ee95-daf5-4ba5-aa9a-a98e0ca7bee0"/>
    <xsd:import namespace="66f168b7-6bd0-4d27-b512-7b1083ead7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9ee95-daf5-4ba5-aa9a-a98e0ca7be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168b7-6bd0-4d27-b512-7b1083ead7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479ee95-daf5-4ba5-aa9a-a98e0ca7bee0" xsi:nil="true"/>
  </documentManagement>
</p:properties>
</file>

<file path=customXml/itemProps1.xml><?xml version="1.0" encoding="utf-8"?>
<ds:datastoreItem xmlns:ds="http://schemas.openxmlformats.org/officeDocument/2006/customXml" ds:itemID="{DD3A5DC8-52AB-4F39-93DE-CAA1C9E7E05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E5AAA76-C65A-44CC-A38B-0B616BE5C9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79ee95-daf5-4ba5-aa9a-a98e0ca7bee0"/>
    <ds:schemaRef ds:uri="66f168b7-6bd0-4d27-b512-7b1083ead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09C0B5-BD50-4055-8FFC-3E65FF3520E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91DA45B-6A09-47B1-99EC-75B334AA5BC9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66f168b7-6bd0-4d27-b512-7b1083ead70f"/>
    <ds:schemaRef ds:uri="c479ee95-daf5-4ba5-aa9a-a98e0ca7bee0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Kaplan Financial UK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Bevan</dc:creator>
  <cp:lastModifiedBy>Nigel Bevan</cp:lastModifiedBy>
  <dcterms:created xsi:type="dcterms:W3CDTF">2023-04-24T10:19:38Z</dcterms:created>
  <dcterms:modified xsi:type="dcterms:W3CDTF">2023-04-24T12:01:00Z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0x010100900D083D5B4D1D49A42C2ED9BDCD721F</vt:lpwstr>
  </property>
</Properties>
</file>