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ier\Documents\Screening meeting\"/>
    </mc:Choice>
  </mc:AlternateContent>
  <bookViews>
    <workbookView xWindow="0" yWindow="0" windowWidth="57600" windowHeight="27210" xr2:uid="{7BC9BD4D-A521-4E88-BA7F-3C4626CB8B40}"/>
  </bookViews>
  <sheets>
    <sheet name="AGGREGATION" sheetId="16" r:id="rId1"/>
    <sheet name="UNIVERSE" sheetId="1" r:id="rId2"/>
    <sheet name="DELTA" sheetId="17" r:id="rId3"/>
    <sheet name="NORWAY" sheetId="2" r:id="rId4"/>
    <sheet name="SWEDEN" sheetId="3" r:id="rId5"/>
    <sheet name="DENMARK" sheetId="4" r:id="rId6"/>
    <sheet name="FINLAND" sheetId="5" r:id="rId7"/>
    <sheet name="DISCRETIONARY" sheetId="6" r:id="rId8"/>
    <sheet name="STAPLES" sheetId="7" r:id="rId9"/>
    <sheet name="ENERGY" sheetId="8" r:id="rId10"/>
    <sheet name="FINANCIALS" sheetId="9" r:id="rId11"/>
    <sheet name="HEALTHCARE" sheetId="10" r:id="rId12"/>
    <sheet name="INDUSTRIALS" sheetId="11" r:id="rId13"/>
    <sheet name="IT" sheetId="12" r:id="rId14"/>
    <sheet name="MATERIALS" sheetId="13" r:id="rId15"/>
    <sheet name="REAL ESTATE" sheetId="14" r:id="rId16"/>
    <sheet name="UTILITIES" sheetId="15" r:id="rId17"/>
  </sheets>
  <definedNames>
    <definedName name="_xlnm._FilterDatabase" localSheetId="2" hidden="1">DELTA!$B$34:$G$47</definedName>
    <definedName name="_xlnm._FilterDatabase" localSheetId="7" hidden="1">DISCRETIONARY!$B$3:$BC$22</definedName>
    <definedName name="_xlnm._FilterDatabase" localSheetId="9" hidden="1">ENERGY!$B$3:$BC$13</definedName>
    <definedName name="_xlnm._FilterDatabase" localSheetId="10" hidden="1">FINANCIALS!$B$3:$BC$29</definedName>
    <definedName name="_xlnm._FilterDatabase" localSheetId="11" hidden="1">HEALTHCARE!$B$3:$BC$19</definedName>
    <definedName name="_xlnm._FilterDatabase" localSheetId="12" hidden="1">INDUSTRIALS!$B$3:$BC$50</definedName>
    <definedName name="_xlnm._FilterDatabase" localSheetId="13" hidden="1">IT!$B$3:$BC$18</definedName>
    <definedName name="_xlnm._FilterDatabase" localSheetId="14" hidden="1">MATERIALS!$B$3:$BC$24</definedName>
    <definedName name="_xlnm._FilterDatabase" localSheetId="15" hidden="1">'REAL ESTATE'!$B$3:$BC$13</definedName>
    <definedName name="_xlnm._FilterDatabase" localSheetId="8" hidden="1">STAPLES!$B$3:$BC$19</definedName>
    <definedName name="_xlnm._FilterDatabase" localSheetId="1" hidden="1">UNIVERSE!$B$3:$BC$195</definedName>
    <definedName name="_xlnm._FilterDatabase" localSheetId="16" hidden="1">UTILITIES!$B$3:$BC$15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4" i="2" l="1"/>
  <c r="DB13" i="2" l="1"/>
  <c r="J14" i="16" s="1"/>
  <c r="DA13" i="2"/>
  <c r="CZ13" i="2"/>
  <c r="CY13" i="2"/>
  <c r="CX13" i="2"/>
  <c r="CW13" i="2"/>
  <c r="CV13" i="2"/>
  <c r="CU13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P4" i="2"/>
  <c r="CQ4" i="2"/>
  <c r="CP5" i="2"/>
  <c r="CQ5" i="2"/>
  <c r="CP6" i="2"/>
  <c r="CQ6" i="2"/>
  <c r="CP7" i="2"/>
  <c r="CQ7" i="2"/>
  <c r="CP8" i="2"/>
  <c r="CQ8" i="2"/>
  <c r="CP9" i="2"/>
  <c r="CQ9" i="2"/>
  <c r="CP10" i="2"/>
  <c r="CQ10" i="2"/>
  <c r="CP11" i="2"/>
  <c r="CQ11" i="2"/>
  <c r="CP12" i="2"/>
  <c r="CQ12" i="2"/>
  <c r="CP13" i="2"/>
  <c r="CQ13" i="2"/>
  <c r="CP14" i="2"/>
  <c r="CQ14" i="2"/>
  <c r="CP15" i="2"/>
  <c r="CQ15" i="2"/>
  <c r="CP16" i="2"/>
  <c r="CQ16" i="2"/>
  <c r="CP17" i="2"/>
  <c r="CQ17" i="2"/>
  <c r="CP18" i="2"/>
  <c r="CQ18" i="2"/>
  <c r="CP19" i="2"/>
  <c r="CQ19" i="2"/>
  <c r="CP20" i="2"/>
  <c r="CR20" i="2" s="1"/>
  <c r="CQ20" i="2"/>
  <c r="CP21" i="2"/>
  <c r="CQ21" i="2"/>
  <c r="CP22" i="2"/>
  <c r="CQ22" i="2"/>
  <c r="CP23" i="2"/>
  <c r="CQ23" i="2"/>
  <c r="CP24" i="2"/>
  <c r="CQ24" i="2"/>
  <c r="CP25" i="2"/>
  <c r="CQ25" i="2"/>
  <c r="CP26" i="2"/>
  <c r="CQ26" i="2"/>
  <c r="CP27" i="2"/>
  <c r="CQ27" i="2"/>
  <c r="CP28" i="2"/>
  <c r="CQ28" i="2"/>
  <c r="CP29" i="2"/>
  <c r="CQ29" i="2"/>
  <c r="CP30" i="2"/>
  <c r="CQ30" i="2"/>
  <c r="CP31" i="2"/>
  <c r="CQ31" i="2"/>
  <c r="CP32" i="2"/>
  <c r="CR32" i="2" s="1"/>
  <c r="CQ32" i="2"/>
  <c r="CP33" i="2"/>
  <c r="CQ33" i="2"/>
  <c r="CP34" i="2"/>
  <c r="CQ34" i="2"/>
  <c r="CP35" i="2"/>
  <c r="CQ35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N35" i="2"/>
  <c r="CO35" i="2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BE4" i="13"/>
  <c r="BF4" i="13"/>
  <c r="BG4" i="13"/>
  <c r="BH4" i="13"/>
  <c r="BI4" i="13"/>
  <c r="BJ4" i="13"/>
  <c r="BK4" i="13"/>
  <c r="BL4" i="13"/>
  <c r="BM4" i="13"/>
  <c r="BN4" i="13"/>
  <c r="BO4" i="13"/>
  <c r="BP4" i="13"/>
  <c r="BQ4" i="13"/>
  <c r="BR4" i="13"/>
  <c r="BS4" i="13"/>
  <c r="BT4" i="13"/>
  <c r="BU4" i="13"/>
  <c r="BV4" i="13"/>
  <c r="BW4" i="13"/>
  <c r="BX4" i="13"/>
  <c r="BY4" i="13"/>
  <c r="BZ4" i="13"/>
  <c r="CA4" i="13"/>
  <c r="CB4" i="13"/>
  <c r="CC4" i="13"/>
  <c r="BE5" i="13"/>
  <c r="BF5" i="13"/>
  <c r="BG5" i="13"/>
  <c r="BH5" i="13"/>
  <c r="BI5" i="13"/>
  <c r="BJ5" i="13"/>
  <c r="BK5" i="13"/>
  <c r="BL5" i="13"/>
  <c r="BM5" i="13"/>
  <c r="BN5" i="13"/>
  <c r="BO5" i="13"/>
  <c r="BP5" i="13"/>
  <c r="BQ5" i="13"/>
  <c r="BR5" i="13"/>
  <c r="BS5" i="13"/>
  <c r="BT5" i="13"/>
  <c r="BU5" i="13"/>
  <c r="BV5" i="13"/>
  <c r="BW5" i="13"/>
  <c r="BX5" i="13"/>
  <c r="BY5" i="13"/>
  <c r="BZ5" i="13"/>
  <c r="CA5" i="13"/>
  <c r="CB5" i="13"/>
  <c r="CC5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BE7" i="13"/>
  <c r="BF7" i="13"/>
  <c r="BG7" i="13"/>
  <c r="BH7" i="13"/>
  <c r="BI7" i="13"/>
  <c r="BJ7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W7" i="13"/>
  <c r="BX7" i="13"/>
  <c r="BY7" i="13"/>
  <c r="BZ7" i="13"/>
  <c r="CA7" i="13"/>
  <c r="CB7" i="13"/>
  <c r="CC7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BS8" i="13"/>
  <c r="BT8" i="13"/>
  <c r="BU8" i="13"/>
  <c r="BV8" i="13"/>
  <c r="BW8" i="13"/>
  <c r="BX8" i="13"/>
  <c r="BY8" i="13"/>
  <c r="BZ8" i="13"/>
  <c r="CA8" i="13"/>
  <c r="CB8" i="13"/>
  <c r="CC8" i="13"/>
  <c r="BE9" i="13"/>
  <c r="BF9" i="13"/>
  <c r="BG9" i="13"/>
  <c r="BH9" i="13"/>
  <c r="BI9" i="13"/>
  <c r="BJ9" i="13"/>
  <c r="BK9" i="13"/>
  <c r="BL9" i="13"/>
  <c r="BM9" i="13"/>
  <c r="BN9" i="13"/>
  <c r="BO9" i="13"/>
  <c r="BP9" i="13"/>
  <c r="BQ9" i="13"/>
  <c r="BR9" i="13"/>
  <c r="BS9" i="13"/>
  <c r="BT9" i="13"/>
  <c r="BU9" i="13"/>
  <c r="BV9" i="13"/>
  <c r="BW9" i="13"/>
  <c r="BX9" i="13"/>
  <c r="BY9" i="13"/>
  <c r="BZ9" i="13"/>
  <c r="CA9" i="13"/>
  <c r="CB9" i="13"/>
  <c r="CC9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BS10" i="13"/>
  <c r="BT10" i="13"/>
  <c r="BU10" i="13"/>
  <c r="BV10" i="13"/>
  <c r="BW10" i="13"/>
  <c r="BX10" i="13"/>
  <c r="BY10" i="13"/>
  <c r="BZ10" i="13"/>
  <c r="CA10" i="13"/>
  <c r="CB10" i="13"/>
  <c r="CC10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X13" i="13"/>
  <c r="BY13" i="13"/>
  <c r="BZ13" i="13"/>
  <c r="CA13" i="13"/>
  <c r="CB13" i="13"/>
  <c r="CC13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X14" i="13"/>
  <c r="BY14" i="13"/>
  <c r="BZ14" i="13"/>
  <c r="CA14" i="13"/>
  <c r="CB14" i="13"/>
  <c r="CC14" i="13"/>
  <c r="BE15" i="13"/>
  <c r="BF15" i="13"/>
  <c r="BG15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X15" i="13"/>
  <c r="BY15" i="13"/>
  <c r="BZ15" i="13"/>
  <c r="CA15" i="13"/>
  <c r="CB15" i="13"/>
  <c r="CC15" i="13"/>
  <c r="BE16" i="13"/>
  <c r="BF16" i="13"/>
  <c r="BG16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X16" i="13"/>
  <c r="BY16" i="13"/>
  <c r="BZ16" i="13"/>
  <c r="CA16" i="13"/>
  <c r="CB16" i="13"/>
  <c r="CC16" i="13"/>
  <c r="BE17" i="13"/>
  <c r="BF17" i="13"/>
  <c r="BG17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X17" i="13"/>
  <c r="BY17" i="13"/>
  <c r="BZ17" i="13"/>
  <c r="CA17" i="13"/>
  <c r="CB17" i="13"/>
  <c r="CC17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X18" i="13"/>
  <c r="BY18" i="13"/>
  <c r="BZ18" i="13"/>
  <c r="CA18" i="13"/>
  <c r="CB18" i="13"/>
  <c r="CC18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X19" i="13"/>
  <c r="BY19" i="13"/>
  <c r="BZ19" i="13"/>
  <c r="CA19" i="13"/>
  <c r="CB19" i="13"/>
  <c r="CC19" i="13"/>
  <c r="BE20" i="13"/>
  <c r="BF20" i="13"/>
  <c r="BG20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X20" i="13"/>
  <c r="BY20" i="13"/>
  <c r="BZ20" i="13"/>
  <c r="CA20" i="13"/>
  <c r="CB20" i="13"/>
  <c r="CC20" i="13"/>
  <c r="BE21" i="13"/>
  <c r="BF21" i="13"/>
  <c r="BG21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X21" i="13"/>
  <c r="BY21" i="13"/>
  <c r="BZ21" i="13"/>
  <c r="CA21" i="13"/>
  <c r="CB21" i="13"/>
  <c r="CC21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X22" i="13"/>
  <c r="BY22" i="13"/>
  <c r="BZ22" i="13"/>
  <c r="CA22" i="13"/>
  <c r="CB22" i="13"/>
  <c r="CC22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X23" i="13"/>
  <c r="BY23" i="13"/>
  <c r="BZ23" i="13"/>
  <c r="CA23" i="13"/>
  <c r="CB23" i="13"/>
  <c r="CC23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X24" i="13"/>
  <c r="BY24" i="13"/>
  <c r="BZ24" i="13"/>
  <c r="CA24" i="13"/>
  <c r="CB24" i="13"/>
  <c r="CC24" i="13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BE6" i="12"/>
  <c r="BF6" i="12"/>
  <c r="BG6" i="12"/>
  <c r="BH6" i="12"/>
  <c r="BI6" i="12"/>
  <c r="BJ6" i="12"/>
  <c r="BK6" i="12"/>
  <c r="BL6" i="12"/>
  <c r="BM6" i="12"/>
  <c r="BN6" i="12"/>
  <c r="BO6" i="12"/>
  <c r="BP6" i="12"/>
  <c r="BQ6" i="12"/>
  <c r="BR6" i="12"/>
  <c r="BS6" i="12"/>
  <c r="BT6" i="12"/>
  <c r="BU6" i="12"/>
  <c r="BV6" i="12"/>
  <c r="BW6" i="12"/>
  <c r="BX6" i="12"/>
  <c r="BY6" i="12"/>
  <c r="BZ6" i="12"/>
  <c r="CA6" i="12"/>
  <c r="CB6" i="12"/>
  <c r="CC6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BS7" i="12"/>
  <c r="BT7" i="12"/>
  <c r="BU7" i="12"/>
  <c r="BV7" i="12"/>
  <c r="BW7" i="12"/>
  <c r="BX7" i="12"/>
  <c r="BY7" i="12"/>
  <c r="BZ7" i="12"/>
  <c r="CA7" i="12"/>
  <c r="CB7" i="12"/>
  <c r="CC7" i="12"/>
  <c r="BE8" i="12"/>
  <c r="BF8" i="12"/>
  <c r="BG8" i="12"/>
  <c r="BH8" i="12"/>
  <c r="BI8" i="12"/>
  <c r="BJ8" i="12"/>
  <c r="BK8" i="12"/>
  <c r="BL8" i="12"/>
  <c r="BM8" i="12"/>
  <c r="BN8" i="12"/>
  <c r="BO8" i="12"/>
  <c r="BP8" i="12"/>
  <c r="BQ8" i="12"/>
  <c r="BR8" i="12"/>
  <c r="BS8" i="12"/>
  <c r="BT8" i="12"/>
  <c r="BU8" i="12"/>
  <c r="BV8" i="12"/>
  <c r="BW8" i="12"/>
  <c r="BX8" i="12"/>
  <c r="BY8" i="12"/>
  <c r="BZ8" i="12"/>
  <c r="CA8" i="12"/>
  <c r="CB8" i="12"/>
  <c r="CC8" i="12"/>
  <c r="BE9" i="12"/>
  <c r="BF9" i="12"/>
  <c r="BG9" i="12"/>
  <c r="BH9" i="12"/>
  <c r="BI9" i="12"/>
  <c r="BJ9" i="12"/>
  <c r="BK9" i="12"/>
  <c r="BL9" i="12"/>
  <c r="BM9" i="12"/>
  <c r="BN9" i="12"/>
  <c r="BO9" i="12"/>
  <c r="BP9" i="12"/>
  <c r="BQ9" i="12"/>
  <c r="BR9" i="12"/>
  <c r="BS9" i="12"/>
  <c r="BT9" i="12"/>
  <c r="BU9" i="12"/>
  <c r="BV9" i="12"/>
  <c r="BW9" i="12"/>
  <c r="BX9" i="12"/>
  <c r="BY9" i="12"/>
  <c r="BZ9" i="12"/>
  <c r="CA9" i="12"/>
  <c r="CB9" i="12"/>
  <c r="CC9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BE16" i="12"/>
  <c r="BF16" i="12"/>
  <c r="BG16" i="12"/>
  <c r="BH16" i="12"/>
  <c r="BI16" i="12"/>
  <c r="BJ16" i="12"/>
  <c r="BK16" i="12"/>
  <c r="BL16" i="12"/>
  <c r="BM16" i="12"/>
  <c r="BN16" i="12"/>
  <c r="BO16" i="12"/>
  <c r="BP16" i="12"/>
  <c r="BQ16" i="12"/>
  <c r="BR16" i="12"/>
  <c r="BS16" i="12"/>
  <c r="BT16" i="12"/>
  <c r="BU16" i="12"/>
  <c r="BV16" i="12"/>
  <c r="BW16" i="12"/>
  <c r="BX16" i="12"/>
  <c r="BY16" i="12"/>
  <c r="BZ16" i="12"/>
  <c r="CA16" i="12"/>
  <c r="CB16" i="12"/>
  <c r="CC16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BE4" i="15"/>
  <c r="BF4" i="15"/>
  <c r="BG4" i="15"/>
  <c r="BH4" i="15"/>
  <c r="BI4" i="15"/>
  <c r="BJ4" i="15"/>
  <c r="BK4" i="15"/>
  <c r="BL4" i="15"/>
  <c r="BM4" i="15"/>
  <c r="BN4" i="15"/>
  <c r="BO4" i="15"/>
  <c r="BP4" i="15"/>
  <c r="BQ4" i="15"/>
  <c r="BR4" i="15"/>
  <c r="BS4" i="15"/>
  <c r="BT4" i="15"/>
  <c r="BU4" i="15"/>
  <c r="BV4" i="15"/>
  <c r="BW4" i="15"/>
  <c r="BX4" i="15"/>
  <c r="BY4" i="15"/>
  <c r="BZ4" i="15"/>
  <c r="CA4" i="15"/>
  <c r="CB4" i="15"/>
  <c r="CC4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BR5" i="15"/>
  <c r="BS5" i="15"/>
  <c r="BT5" i="15"/>
  <c r="BU5" i="15"/>
  <c r="BV5" i="15"/>
  <c r="BW5" i="15"/>
  <c r="BX5" i="15"/>
  <c r="BY5" i="15"/>
  <c r="BZ5" i="15"/>
  <c r="CA5" i="15"/>
  <c r="CB5" i="15"/>
  <c r="CC5" i="15"/>
  <c r="BE6" i="15"/>
  <c r="BF6" i="15"/>
  <c r="BG6" i="15"/>
  <c r="BH6" i="15"/>
  <c r="BI6" i="15"/>
  <c r="BJ6" i="15"/>
  <c r="BK6" i="15"/>
  <c r="BL6" i="15"/>
  <c r="BM6" i="15"/>
  <c r="BN6" i="15"/>
  <c r="BO6" i="15"/>
  <c r="BP6" i="15"/>
  <c r="BQ6" i="15"/>
  <c r="BR6" i="15"/>
  <c r="BS6" i="15"/>
  <c r="BT6" i="15"/>
  <c r="BU6" i="15"/>
  <c r="BV6" i="15"/>
  <c r="BW6" i="15"/>
  <c r="BX6" i="15"/>
  <c r="BY6" i="15"/>
  <c r="BZ6" i="15"/>
  <c r="CA6" i="15"/>
  <c r="CB6" i="15"/>
  <c r="CC6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R7" i="15"/>
  <c r="BS7" i="15"/>
  <c r="BT7" i="15"/>
  <c r="BU7" i="15"/>
  <c r="BV7" i="15"/>
  <c r="BW7" i="15"/>
  <c r="BX7" i="15"/>
  <c r="BY7" i="15"/>
  <c r="BZ7" i="15"/>
  <c r="CA7" i="15"/>
  <c r="CB7" i="15"/>
  <c r="CC7" i="15"/>
  <c r="BE8" i="15"/>
  <c r="BF8" i="15"/>
  <c r="BG8" i="15"/>
  <c r="BH8" i="15"/>
  <c r="BI8" i="15"/>
  <c r="BJ8" i="15"/>
  <c r="BK8" i="15"/>
  <c r="BL8" i="15"/>
  <c r="BM8" i="15"/>
  <c r="BN8" i="15"/>
  <c r="BO8" i="15"/>
  <c r="BP8" i="15"/>
  <c r="BQ8" i="15"/>
  <c r="BR8" i="15"/>
  <c r="BS8" i="15"/>
  <c r="BT8" i="15"/>
  <c r="BU8" i="15"/>
  <c r="BV8" i="15"/>
  <c r="BW8" i="15"/>
  <c r="BX8" i="15"/>
  <c r="BY8" i="15"/>
  <c r="BZ8" i="15"/>
  <c r="CA8" i="15"/>
  <c r="CB8" i="15"/>
  <c r="CC8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BR9" i="15"/>
  <c r="BS9" i="15"/>
  <c r="BT9" i="15"/>
  <c r="BU9" i="15"/>
  <c r="BV9" i="15"/>
  <c r="BW9" i="15"/>
  <c r="BX9" i="15"/>
  <c r="BY9" i="15"/>
  <c r="BZ9" i="15"/>
  <c r="CA9" i="15"/>
  <c r="CB9" i="15"/>
  <c r="CC9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BW10" i="15"/>
  <c r="BX10" i="15"/>
  <c r="BY10" i="15"/>
  <c r="BZ10" i="15"/>
  <c r="CA10" i="15"/>
  <c r="CB10" i="15"/>
  <c r="CC10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X11" i="15"/>
  <c r="BY11" i="15"/>
  <c r="BZ11" i="15"/>
  <c r="CA11" i="15"/>
  <c r="CB11" i="15"/>
  <c r="CC11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X12" i="15"/>
  <c r="BY12" i="15"/>
  <c r="BZ12" i="15"/>
  <c r="CA12" i="15"/>
  <c r="CB12" i="15"/>
  <c r="CC12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BW13" i="15"/>
  <c r="BX13" i="15"/>
  <c r="BY13" i="15"/>
  <c r="BZ13" i="15"/>
  <c r="CA13" i="15"/>
  <c r="CB13" i="15"/>
  <c r="CC13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BW14" i="15"/>
  <c r="BX14" i="15"/>
  <c r="BY14" i="15"/>
  <c r="BZ14" i="15"/>
  <c r="CA14" i="15"/>
  <c r="CB14" i="15"/>
  <c r="CC14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BW15" i="15"/>
  <c r="BX15" i="15"/>
  <c r="BY15" i="15"/>
  <c r="BZ15" i="15"/>
  <c r="CA15" i="15"/>
  <c r="CB15" i="15"/>
  <c r="CC15" i="15"/>
  <c r="BE4" i="14"/>
  <c r="BF4" i="14"/>
  <c r="BG4" i="14"/>
  <c r="BH4" i="14"/>
  <c r="BI4" i="14"/>
  <c r="BJ4" i="14"/>
  <c r="BK4" i="14"/>
  <c r="BL4" i="14"/>
  <c r="BM4" i="14"/>
  <c r="BN4" i="14"/>
  <c r="BO4" i="14"/>
  <c r="BP4" i="14"/>
  <c r="BE5" i="14"/>
  <c r="BF5" i="14"/>
  <c r="BG5" i="14"/>
  <c r="BH5" i="14"/>
  <c r="BI5" i="14"/>
  <c r="BJ5" i="14"/>
  <c r="BK5" i="14"/>
  <c r="BL5" i="14"/>
  <c r="BM5" i="14"/>
  <c r="BN5" i="14"/>
  <c r="BO5" i="14"/>
  <c r="BP5" i="14"/>
  <c r="BQ5" i="14"/>
  <c r="BR5" i="14"/>
  <c r="BS5" i="14"/>
  <c r="BT5" i="14"/>
  <c r="BU5" i="14"/>
  <c r="BV5" i="14"/>
  <c r="BW5" i="14"/>
  <c r="BX5" i="14"/>
  <c r="BY5" i="14"/>
  <c r="BZ5" i="14"/>
  <c r="CA5" i="14"/>
  <c r="CB5" i="14"/>
  <c r="CC5" i="14"/>
  <c r="BE6" i="14"/>
  <c r="BF6" i="14"/>
  <c r="BG6" i="14"/>
  <c r="BH6" i="14"/>
  <c r="BI6" i="14"/>
  <c r="BJ6" i="14"/>
  <c r="BK6" i="14"/>
  <c r="BL6" i="14"/>
  <c r="BM6" i="14"/>
  <c r="BN6" i="14"/>
  <c r="BO6" i="14"/>
  <c r="BP6" i="14"/>
  <c r="BQ6" i="14"/>
  <c r="BR6" i="14"/>
  <c r="BS6" i="14"/>
  <c r="BT6" i="14"/>
  <c r="BU6" i="14"/>
  <c r="BV6" i="14"/>
  <c r="BW6" i="14"/>
  <c r="BX6" i="14"/>
  <c r="BY6" i="14"/>
  <c r="BZ6" i="14"/>
  <c r="CA6" i="14"/>
  <c r="CB6" i="14"/>
  <c r="CC6" i="14"/>
  <c r="BE7" i="14"/>
  <c r="BF7" i="14"/>
  <c r="BG7" i="14"/>
  <c r="BH7" i="14"/>
  <c r="BI7" i="14"/>
  <c r="BJ7" i="14"/>
  <c r="BK7" i="14"/>
  <c r="BL7" i="14"/>
  <c r="BM7" i="14"/>
  <c r="BN7" i="14"/>
  <c r="BO7" i="14"/>
  <c r="BP7" i="14"/>
  <c r="BQ7" i="14"/>
  <c r="BR7" i="14"/>
  <c r="BS7" i="14"/>
  <c r="BT7" i="14"/>
  <c r="BU7" i="14"/>
  <c r="BV7" i="14"/>
  <c r="BW7" i="14"/>
  <c r="BX7" i="14"/>
  <c r="BY7" i="14"/>
  <c r="BZ7" i="14"/>
  <c r="CA7" i="14"/>
  <c r="CB7" i="14"/>
  <c r="CC7" i="14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CC8" i="14"/>
  <c r="BE9" i="14"/>
  <c r="BF9" i="14"/>
  <c r="BG9" i="14"/>
  <c r="BH9" i="14"/>
  <c r="BI9" i="14"/>
  <c r="BJ9" i="14"/>
  <c r="BK9" i="14"/>
  <c r="BL9" i="14"/>
  <c r="BM9" i="14"/>
  <c r="BN9" i="14"/>
  <c r="BO9" i="14"/>
  <c r="BP9" i="14"/>
  <c r="BQ9" i="14"/>
  <c r="BR9" i="14"/>
  <c r="BS9" i="14"/>
  <c r="BT9" i="14"/>
  <c r="BU9" i="14"/>
  <c r="BV9" i="14"/>
  <c r="BW9" i="14"/>
  <c r="BX9" i="14"/>
  <c r="BY9" i="14"/>
  <c r="BZ9" i="14"/>
  <c r="CA9" i="14"/>
  <c r="CB9" i="14"/>
  <c r="CC9" i="14"/>
  <c r="BE10" i="14"/>
  <c r="BF10" i="14"/>
  <c r="BG10" i="14"/>
  <c r="BH10" i="14"/>
  <c r="BI10" i="14"/>
  <c r="BJ10" i="14"/>
  <c r="BK10" i="14"/>
  <c r="BL10" i="14"/>
  <c r="BM10" i="14"/>
  <c r="BN10" i="14"/>
  <c r="BO10" i="14"/>
  <c r="BP10" i="14"/>
  <c r="BQ10" i="14"/>
  <c r="BR10" i="14"/>
  <c r="BS10" i="14"/>
  <c r="BT10" i="14"/>
  <c r="BU10" i="14"/>
  <c r="BV10" i="14"/>
  <c r="BW10" i="14"/>
  <c r="BX10" i="14"/>
  <c r="BY10" i="14"/>
  <c r="BZ10" i="14"/>
  <c r="CA10" i="14"/>
  <c r="CB10" i="14"/>
  <c r="CC10" i="14"/>
  <c r="BE11" i="14"/>
  <c r="BF11" i="14"/>
  <c r="BG11" i="14"/>
  <c r="BH11" i="14"/>
  <c r="BI11" i="14"/>
  <c r="BJ11" i="14"/>
  <c r="BK11" i="14"/>
  <c r="BL11" i="14"/>
  <c r="BM11" i="14"/>
  <c r="BN11" i="14"/>
  <c r="BO11" i="14"/>
  <c r="BP11" i="14"/>
  <c r="BQ11" i="14"/>
  <c r="BR11" i="14"/>
  <c r="BS11" i="14"/>
  <c r="BT11" i="14"/>
  <c r="BU11" i="14"/>
  <c r="BV11" i="14"/>
  <c r="BW11" i="14"/>
  <c r="BX11" i="14"/>
  <c r="BY11" i="14"/>
  <c r="BZ11" i="14"/>
  <c r="CA11" i="14"/>
  <c r="CB11" i="14"/>
  <c r="CC11" i="14"/>
  <c r="BE12" i="14"/>
  <c r="BF12" i="14"/>
  <c r="BG12" i="14"/>
  <c r="BH12" i="14"/>
  <c r="BI12" i="14"/>
  <c r="BJ12" i="14"/>
  <c r="BK12" i="14"/>
  <c r="BL12" i="14"/>
  <c r="BM12" i="14"/>
  <c r="BN12" i="14"/>
  <c r="BO12" i="14"/>
  <c r="BP12" i="14"/>
  <c r="BQ12" i="14"/>
  <c r="BR12" i="14"/>
  <c r="BS12" i="14"/>
  <c r="BT12" i="14"/>
  <c r="BU12" i="14"/>
  <c r="BV12" i="14"/>
  <c r="BW12" i="14"/>
  <c r="BX12" i="14"/>
  <c r="BY12" i="14"/>
  <c r="BZ12" i="14"/>
  <c r="CA12" i="14"/>
  <c r="CB12" i="14"/>
  <c r="CC12" i="14"/>
  <c r="BE13" i="14"/>
  <c r="BF13" i="14"/>
  <c r="BG13" i="14"/>
  <c r="BH13" i="14"/>
  <c r="BI13" i="14"/>
  <c r="BJ13" i="14"/>
  <c r="BK13" i="14"/>
  <c r="BL13" i="14"/>
  <c r="BM13" i="14"/>
  <c r="BN13" i="14"/>
  <c r="BO13" i="14"/>
  <c r="BP13" i="14"/>
  <c r="BQ13" i="14"/>
  <c r="BR13" i="14"/>
  <c r="BS13" i="14"/>
  <c r="BT13" i="14"/>
  <c r="BU13" i="14"/>
  <c r="BV13" i="14"/>
  <c r="BW13" i="14"/>
  <c r="BX13" i="14"/>
  <c r="BY13" i="14"/>
  <c r="BZ13" i="14"/>
  <c r="CA13" i="14"/>
  <c r="CB13" i="14"/>
  <c r="CC13" i="14"/>
  <c r="CM4" i="11"/>
  <c r="CM5" i="11"/>
  <c r="CM6" i="11"/>
  <c r="CM7" i="11"/>
  <c r="CM8" i="11"/>
  <c r="CM9" i="11"/>
  <c r="CM10" i="11"/>
  <c r="CM11" i="11"/>
  <c r="CM12" i="11"/>
  <c r="CM13" i="11"/>
  <c r="CM14" i="11"/>
  <c r="CM15" i="11"/>
  <c r="CM16" i="11"/>
  <c r="CM17" i="11"/>
  <c r="CM18" i="11"/>
  <c r="CM19" i="11"/>
  <c r="CM20" i="11"/>
  <c r="CM21" i="11"/>
  <c r="CM22" i="11"/>
  <c r="CM23" i="11"/>
  <c r="CM24" i="11"/>
  <c r="CM25" i="11"/>
  <c r="CM26" i="11"/>
  <c r="CM27" i="11"/>
  <c r="CM28" i="11"/>
  <c r="CM29" i="11"/>
  <c r="CM30" i="11"/>
  <c r="CM31" i="11"/>
  <c r="CM32" i="11"/>
  <c r="CM33" i="11"/>
  <c r="CM34" i="11"/>
  <c r="CM35" i="11"/>
  <c r="CM36" i="11"/>
  <c r="CM37" i="11"/>
  <c r="CM38" i="11"/>
  <c r="CM39" i="11"/>
  <c r="CM40" i="11"/>
  <c r="CM41" i="11"/>
  <c r="CM42" i="11"/>
  <c r="CM43" i="11"/>
  <c r="CM44" i="11"/>
  <c r="CM45" i="11"/>
  <c r="CM46" i="11"/>
  <c r="CM47" i="11"/>
  <c r="CM48" i="11"/>
  <c r="CM49" i="11"/>
  <c r="CM50" i="11"/>
  <c r="CM4" i="3"/>
  <c r="CM5" i="3"/>
  <c r="CM6" i="3"/>
  <c r="CM7" i="3"/>
  <c r="CM8" i="3"/>
  <c r="CM9" i="3"/>
  <c r="CM10" i="3"/>
  <c r="CM11" i="3"/>
  <c r="CM12" i="3"/>
  <c r="CM13" i="3"/>
  <c r="CM14" i="3"/>
  <c r="CM15" i="3"/>
  <c r="CM16" i="3"/>
  <c r="CM17" i="3"/>
  <c r="CM18" i="3"/>
  <c r="CM19" i="3"/>
  <c r="CM20" i="3"/>
  <c r="CM21" i="3"/>
  <c r="CM22" i="3"/>
  <c r="CM23" i="3"/>
  <c r="CM24" i="3"/>
  <c r="CM25" i="3"/>
  <c r="CM26" i="3"/>
  <c r="CM27" i="3"/>
  <c r="CM28" i="3"/>
  <c r="CM29" i="3"/>
  <c r="CM30" i="3"/>
  <c r="CM31" i="3"/>
  <c r="CM32" i="3"/>
  <c r="CM33" i="3"/>
  <c r="CM34" i="3"/>
  <c r="CM35" i="3"/>
  <c r="CM36" i="3"/>
  <c r="CM37" i="3"/>
  <c r="CM38" i="3"/>
  <c r="CM39" i="3"/>
  <c r="CM40" i="3"/>
  <c r="CM41" i="3"/>
  <c r="CM42" i="3"/>
  <c r="CM43" i="3"/>
  <c r="CM44" i="3"/>
  <c r="CM45" i="3"/>
  <c r="CM46" i="3"/>
  <c r="CM47" i="3"/>
  <c r="CM48" i="3"/>
  <c r="CM49" i="3"/>
  <c r="CM50" i="3"/>
  <c r="CM51" i="3"/>
  <c r="CM52" i="3"/>
  <c r="CM53" i="3"/>
  <c r="CM54" i="3"/>
  <c r="CM55" i="3"/>
  <c r="CM56" i="3"/>
  <c r="CM57" i="3"/>
  <c r="CM58" i="3"/>
  <c r="CM59" i="3"/>
  <c r="CM60" i="3"/>
  <c r="CM61" i="3"/>
  <c r="CM62" i="3"/>
  <c r="CM63" i="3"/>
  <c r="CM64" i="3"/>
  <c r="CM65" i="3"/>
  <c r="CM66" i="3"/>
  <c r="CM67" i="3"/>
  <c r="CM68" i="3"/>
  <c r="CM69" i="3"/>
  <c r="CM70" i="3"/>
  <c r="CM71" i="3"/>
  <c r="CM72" i="3"/>
  <c r="CM73" i="3"/>
  <c r="CM74" i="3"/>
  <c r="CM75" i="3"/>
  <c r="CM76" i="3"/>
  <c r="CM77" i="3"/>
  <c r="CM78" i="3"/>
  <c r="CM79" i="3"/>
  <c r="CM80" i="3"/>
  <c r="CM81" i="3"/>
  <c r="CM82" i="3"/>
  <c r="CM83" i="3"/>
  <c r="CM84" i="3"/>
  <c r="CM85" i="3"/>
  <c r="CM86" i="3"/>
  <c r="CM87" i="3"/>
  <c r="CM88" i="3"/>
  <c r="CM89" i="3"/>
  <c r="CM90" i="3"/>
  <c r="CM91" i="3"/>
  <c r="CM92" i="3"/>
  <c r="CM93" i="3"/>
  <c r="CM94" i="3"/>
  <c r="CM95" i="3"/>
  <c r="CM96" i="3"/>
  <c r="CM97" i="3"/>
  <c r="CM98" i="3"/>
  <c r="CM4" i="10"/>
  <c r="CM5" i="10"/>
  <c r="CM6" i="10"/>
  <c r="CM7" i="10"/>
  <c r="CM8" i="10"/>
  <c r="CM9" i="10"/>
  <c r="CM10" i="10"/>
  <c r="CM11" i="10"/>
  <c r="CM12" i="10"/>
  <c r="CM13" i="10"/>
  <c r="CM14" i="10"/>
  <c r="CM15" i="10"/>
  <c r="CM16" i="10"/>
  <c r="CM17" i="10"/>
  <c r="CM18" i="10"/>
  <c r="CM19" i="10"/>
  <c r="CM4" i="4"/>
  <c r="CM5" i="4"/>
  <c r="CM6" i="4"/>
  <c r="CM7" i="4"/>
  <c r="CM8" i="4"/>
  <c r="CM9" i="4"/>
  <c r="CM10" i="4"/>
  <c r="CM11" i="4"/>
  <c r="CM12" i="4"/>
  <c r="CM13" i="4"/>
  <c r="CM14" i="4"/>
  <c r="CM15" i="4"/>
  <c r="CM16" i="4"/>
  <c r="CM17" i="4"/>
  <c r="CM18" i="4"/>
  <c r="CM19" i="4"/>
  <c r="CM20" i="4"/>
  <c r="CM21" i="4"/>
  <c r="CM22" i="4"/>
  <c r="CM23" i="4"/>
  <c r="CM24" i="4"/>
  <c r="CM25" i="4"/>
  <c r="CM26" i="4"/>
  <c r="CM27" i="4"/>
  <c r="CM28" i="4"/>
  <c r="CM29" i="4"/>
  <c r="CM30" i="4"/>
  <c r="CM31" i="4"/>
  <c r="CM32" i="4"/>
  <c r="CM33" i="4"/>
  <c r="CM34" i="4"/>
  <c r="CM35" i="4"/>
  <c r="CM36" i="4"/>
  <c r="CM37" i="4"/>
  <c r="CM38" i="4"/>
  <c r="CM4" i="8"/>
  <c r="CM5" i="8"/>
  <c r="CM6" i="8"/>
  <c r="CM7" i="8"/>
  <c r="CM8" i="8"/>
  <c r="CM9" i="8"/>
  <c r="CM10" i="8"/>
  <c r="CM11" i="8"/>
  <c r="CM12" i="8"/>
  <c r="CM13" i="8"/>
  <c r="CP4" i="11"/>
  <c r="CQ4" i="11"/>
  <c r="CP5" i="11"/>
  <c r="CQ5" i="11"/>
  <c r="CP6" i="11"/>
  <c r="CQ6" i="11"/>
  <c r="CP7" i="11"/>
  <c r="CQ7" i="11"/>
  <c r="CP8" i="11"/>
  <c r="CQ8" i="11"/>
  <c r="CP9" i="11"/>
  <c r="CQ9" i="11"/>
  <c r="CP10" i="11"/>
  <c r="CQ10" i="11"/>
  <c r="CP11" i="11"/>
  <c r="CQ11" i="11"/>
  <c r="CP12" i="11"/>
  <c r="CQ12" i="11"/>
  <c r="CP13" i="11"/>
  <c r="CQ13" i="11"/>
  <c r="CP14" i="11"/>
  <c r="CQ14" i="11"/>
  <c r="CP15" i="11"/>
  <c r="CQ15" i="11"/>
  <c r="CP16" i="11"/>
  <c r="CQ16" i="11"/>
  <c r="CP17" i="11"/>
  <c r="CQ17" i="11"/>
  <c r="CP18" i="11"/>
  <c r="CQ18" i="11"/>
  <c r="CP19" i="11"/>
  <c r="CQ19" i="11"/>
  <c r="CP20" i="11"/>
  <c r="CQ20" i="11"/>
  <c r="CP21" i="11"/>
  <c r="CQ21" i="11"/>
  <c r="CP22" i="11"/>
  <c r="CQ22" i="11"/>
  <c r="CP23" i="11"/>
  <c r="CQ23" i="11"/>
  <c r="CP24" i="11"/>
  <c r="CQ24" i="11"/>
  <c r="CP25" i="11"/>
  <c r="CQ25" i="11"/>
  <c r="CP26" i="11"/>
  <c r="CQ26" i="11"/>
  <c r="CP27" i="11"/>
  <c r="CQ27" i="11"/>
  <c r="CP28" i="11"/>
  <c r="CQ28" i="11"/>
  <c r="CP29" i="11"/>
  <c r="CQ29" i="11"/>
  <c r="CP30" i="11"/>
  <c r="CQ30" i="11"/>
  <c r="CP31" i="11"/>
  <c r="CQ31" i="11"/>
  <c r="CP32" i="11"/>
  <c r="CQ32" i="11"/>
  <c r="CP33" i="11"/>
  <c r="CQ33" i="11"/>
  <c r="CP34" i="11"/>
  <c r="CQ34" i="11"/>
  <c r="CP35" i="11"/>
  <c r="CQ35" i="11"/>
  <c r="CP36" i="11"/>
  <c r="CQ36" i="11"/>
  <c r="CP37" i="11"/>
  <c r="CQ37" i="11"/>
  <c r="CP38" i="11"/>
  <c r="CQ38" i="11"/>
  <c r="CP39" i="11"/>
  <c r="CQ39" i="11"/>
  <c r="CP40" i="11"/>
  <c r="CQ40" i="11"/>
  <c r="CP41" i="11"/>
  <c r="CQ41" i="11"/>
  <c r="CP42" i="11"/>
  <c r="CQ42" i="11"/>
  <c r="CP43" i="11"/>
  <c r="CQ43" i="11"/>
  <c r="CP44" i="11"/>
  <c r="CQ44" i="11"/>
  <c r="CP45" i="11"/>
  <c r="CQ45" i="11"/>
  <c r="CP46" i="11"/>
  <c r="CQ46" i="11"/>
  <c r="CP47" i="11"/>
  <c r="CQ47" i="11"/>
  <c r="CP48" i="11"/>
  <c r="CQ48" i="11"/>
  <c r="CP49" i="11"/>
  <c r="CQ49" i="11"/>
  <c r="CP50" i="11"/>
  <c r="CQ50" i="11"/>
  <c r="CP4" i="3"/>
  <c r="CQ4" i="3"/>
  <c r="CP5" i="3"/>
  <c r="CQ5" i="3"/>
  <c r="CP6" i="3"/>
  <c r="CQ6" i="3"/>
  <c r="CP7" i="3"/>
  <c r="CQ7" i="3"/>
  <c r="CP8" i="3"/>
  <c r="CQ8" i="3"/>
  <c r="CP9" i="3"/>
  <c r="CQ9" i="3"/>
  <c r="CP10" i="3"/>
  <c r="CQ10" i="3"/>
  <c r="CP11" i="3"/>
  <c r="CQ11" i="3"/>
  <c r="CP12" i="3"/>
  <c r="CQ12" i="3"/>
  <c r="CP13" i="3"/>
  <c r="CQ13" i="3"/>
  <c r="CP14" i="3"/>
  <c r="CQ14" i="3"/>
  <c r="CP15" i="3"/>
  <c r="CQ15" i="3"/>
  <c r="CP16" i="3"/>
  <c r="CQ16" i="3"/>
  <c r="CP17" i="3"/>
  <c r="CQ17" i="3"/>
  <c r="CP18" i="3"/>
  <c r="CQ18" i="3"/>
  <c r="CP19" i="3"/>
  <c r="CQ19" i="3"/>
  <c r="CP20" i="3"/>
  <c r="CQ20" i="3"/>
  <c r="CP21" i="3"/>
  <c r="CQ21" i="3"/>
  <c r="CP22" i="3"/>
  <c r="CQ22" i="3"/>
  <c r="CP23" i="3"/>
  <c r="CQ23" i="3"/>
  <c r="CP24" i="3"/>
  <c r="CQ24" i="3"/>
  <c r="CP25" i="3"/>
  <c r="CQ25" i="3"/>
  <c r="CP26" i="3"/>
  <c r="CQ26" i="3"/>
  <c r="CP27" i="3"/>
  <c r="CQ27" i="3"/>
  <c r="CP28" i="3"/>
  <c r="CQ28" i="3"/>
  <c r="CP29" i="3"/>
  <c r="CQ29" i="3"/>
  <c r="CP30" i="3"/>
  <c r="CQ30" i="3"/>
  <c r="CP31" i="3"/>
  <c r="CQ31" i="3"/>
  <c r="CP32" i="3"/>
  <c r="CQ32" i="3"/>
  <c r="CP33" i="3"/>
  <c r="CQ33" i="3"/>
  <c r="CP34" i="3"/>
  <c r="CQ34" i="3"/>
  <c r="CP35" i="3"/>
  <c r="CQ35" i="3"/>
  <c r="CP36" i="3"/>
  <c r="CQ36" i="3"/>
  <c r="CP37" i="3"/>
  <c r="CQ37" i="3"/>
  <c r="CP38" i="3"/>
  <c r="CQ38" i="3"/>
  <c r="CP39" i="3"/>
  <c r="CQ39" i="3"/>
  <c r="CP40" i="3"/>
  <c r="CQ40" i="3"/>
  <c r="CP41" i="3"/>
  <c r="CQ41" i="3"/>
  <c r="CP42" i="3"/>
  <c r="CQ42" i="3"/>
  <c r="CP43" i="3"/>
  <c r="CQ43" i="3"/>
  <c r="CP44" i="3"/>
  <c r="CQ44" i="3"/>
  <c r="CP45" i="3"/>
  <c r="CQ45" i="3"/>
  <c r="CP46" i="3"/>
  <c r="CQ46" i="3"/>
  <c r="CP47" i="3"/>
  <c r="CQ47" i="3"/>
  <c r="CP48" i="3"/>
  <c r="CQ48" i="3"/>
  <c r="CP49" i="3"/>
  <c r="CQ49" i="3"/>
  <c r="CP50" i="3"/>
  <c r="CQ50" i="3"/>
  <c r="CP51" i="3"/>
  <c r="CQ51" i="3"/>
  <c r="CP52" i="3"/>
  <c r="CQ52" i="3"/>
  <c r="CP53" i="3"/>
  <c r="CQ53" i="3"/>
  <c r="CP54" i="3"/>
  <c r="CQ54" i="3"/>
  <c r="CP55" i="3"/>
  <c r="CQ55" i="3"/>
  <c r="CP56" i="3"/>
  <c r="CQ56" i="3"/>
  <c r="CP57" i="3"/>
  <c r="CQ57" i="3"/>
  <c r="CP58" i="3"/>
  <c r="CQ58" i="3"/>
  <c r="CP59" i="3"/>
  <c r="CQ59" i="3"/>
  <c r="CP60" i="3"/>
  <c r="CQ60" i="3"/>
  <c r="CP61" i="3"/>
  <c r="CQ61" i="3"/>
  <c r="CP62" i="3"/>
  <c r="CQ62" i="3"/>
  <c r="CP63" i="3"/>
  <c r="CQ63" i="3"/>
  <c r="CP64" i="3"/>
  <c r="CQ64" i="3"/>
  <c r="CP65" i="3"/>
  <c r="CQ65" i="3"/>
  <c r="CP66" i="3"/>
  <c r="CQ66" i="3"/>
  <c r="CP67" i="3"/>
  <c r="CQ67" i="3"/>
  <c r="CP68" i="3"/>
  <c r="CQ68" i="3"/>
  <c r="CP69" i="3"/>
  <c r="CQ69" i="3"/>
  <c r="CP70" i="3"/>
  <c r="CQ70" i="3"/>
  <c r="CP71" i="3"/>
  <c r="CQ71" i="3"/>
  <c r="CP72" i="3"/>
  <c r="CQ72" i="3"/>
  <c r="CP73" i="3"/>
  <c r="CQ73" i="3"/>
  <c r="CP74" i="3"/>
  <c r="CQ74" i="3"/>
  <c r="CP75" i="3"/>
  <c r="CQ75" i="3"/>
  <c r="CP76" i="3"/>
  <c r="CQ76" i="3"/>
  <c r="CP77" i="3"/>
  <c r="CQ77" i="3"/>
  <c r="CP78" i="3"/>
  <c r="CQ78" i="3"/>
  <c r="CP79" i="3"/>
  <c r="CQ79" i="3"/>
  <c r="CP80" i="3"/>
  <c r="CQ80" i="3"/>
  <c r="CP81" i="3"/>
  <c r="CQ81" i="3"/>
  <c r="CP82" i="3"/>
  <c r="CQ82" i="3"/>
  <c r="CP83" i="3"/>
  <c r="CQ83" i="3"/>
  <c r="CP84" i="3"/>
  <c r="CQ84" i="3"/>
  <c r="CP85" i="3"/>
  <c r="CQ85" i="3"/>
  <c r="CP86" i="3"/>
  <c r="CQ86" i="3"/>
  <c r="CP87" i="3"/>
  <c r="CQ87" i="3"/>
  <c r="CP88" i="3"/>
  <c r="CQ88" i="3"/>
  <c r="CP89" i="3"/>
  <c r="CQ89" i="3"/>
  <c r="CP90" i="3"/>
  <c r="CQ90" i="3"/>
  <c r="CP91" i="3"/>
  <c r="CQ91" i="3"/>
  <c r="CP92" i="3"/>
  <c r="CQ92" i="3"/>
  <c r="CP93" i="3"/>
  <c r="CQ93" i="3"/>
  <c r="CP94" i="3"/>
  <c r="CQ94" i="3"/>
  <c r="CP95" i="3"/>
  <c r="CQ95" i="3"/>
  <c r="CP96" i="3"/>
  <c r="CQ96" i="3"/>
  <c r="CP97" i="3"/>
  <c r="CQ97" i="3"/>
  <c r="CP98" i="3"/>
  <c r="CQ98" i="3"/>
  <c r="CP4" i="10"/>
  <c r="CQ4" i="10"/>
  <c r="CP5" i="10"/>
  <c r="CQ5" i="10"/>
  <c r="CP6" i="10"/>
  <c r="CQ6" i="10"/>
  <c r="CP7" i="10"/>
  <c r="CQ7" i="10"/>
  <c r="CP8" i="10"/>
  <c r="CQ8" i="10"/>
  <c r="CP9" i="10"/>
  <c r="CQ9" i="10"/>
  <c r="CP10" i="10"/>
  <c r="CQ10" i="10"/>
  <c r="CP11" i="10"/>
  <c r="CQ11" i="10"/>
  <c r="CP12" i="10"/>
  <c r="CQ12" i="10"/>
  <c r="CP13" i="10"/>
  <c r="CQ13" i="10"/>
  <c r="CP14" i="10"/>
  <c r="CQ14" i="10"/>
  <c r="CP15" i="10"/>
  <c r="CQ15" i="10"/>
  <c r="CP16" i="10"/>
  <c r="CQ16" i="10"/>
  <c r="CP17" i="10"/>
  <c r="CQ17" i="10"/>
  <c r="CP18" i="10"/>
  <c r="CQ18" i="10"/>
  <c r="CP19" i="10"/>
  <c r="CQ19" i="10"/>
  <c r="CP4" i="4"/>
  <c r="CQ4" i="4"/>
  <c r="CP5" i="4"/>
  <c r="CQ5" i="4"/>
  <c r="CP6" i="4"/>
  <c r="CQ6" i="4"/>
  <c r="CP7" i="4"/>
  <c r="CQ7" i="4"/>
  <c r="CP8" i="4"/>
  <c r="CQ8" i="4"/>
  <c r="CP9" i="4"/>
  <c r="CQ9" i="4"/>
  <c r="CP10" i="4"/>
  <c r="CQ10" i="4"/>
  <c r="CP11" i="4"/>
  <c r="CQ11" i="4"/>
  <c r="CP12" i="4"/>
  <c r="CQ12" i="4"/>
  <c r="CP13" i="4"/>
  <c r="CQ13" i="4"/>
  <c r="CP14" i="4"/>
  <c r="CQ14" i="4"/>
  <c r="CP15" i="4"/>
  <c r="CQ15" i="4"/>
  <c r="CP16" i="4"/>
  <c r="CQ16" i="4"/>
  <c r="CP17" i="4"/>
  <c r="CQ17" i="4"/>
  <c r="CP18" i="4"/>
  <c r="CQ18" i="4"/>
  <c r="CP19" i="4"/>
  <c r="CQ19" i="4"/>
  <c r="CP20" i="4"/>
  <c r="CQ20" i="4"/>
  <c r="CP21" i="4"/>
  <c r="CQ21" i="4"/>
  <c r="CP22" i="4"/>
  <c r="CQ22" i="4"/>
  <c r="CP23" i="4"/>
  <c r="CQ23" i="4"/>
  <c r="CP24" i="4"/>
  <c r="CQ24" i="4"/>
  <c r="CP25" i="4"/>
  <c r="CQ25" i="4"/>
  <c r="CP26" i="4"/>
  <c r="CQ26" i="4"/>
  <c r="CP27" i="4"/>
  <c r="CQ27" i="4"/>
  <c r="CP28" i="4"/>
  <c r="CQ28" i="4"/>
  <c r="CP29" i="4"/>
  <c r="CQ29" i="4"/>
  <c r="CP30" i="4"/>
  <c r="CQ30" i="4"/>
  <c r="CP31" i="4"/>
  <c r="CQ31" i="4"/>
  <c r="CP32" i="4"/>
  <c r="CQ32" i="4"/>
  <c r="CP33" i="4"/>
  <c r="CQ33" i="4"/>
  <c r="CP34" i="4"/>
  <c r="CQ34" i="4"/>
  <c r="CP35" i="4"/>
  <c r="CQ35" i="4"/>
  <c r="CP36" i="4"/>
  <c r="CQ36" i="4"/>
  <c r="CP37" i="4"/>
  <c r="CQ37" i="4"/>
  <c r="CP38" i="4"/>
  <c r="CQ38" i="4"/>
  <c r="CP4" i="8"/>
  <c r="CQ4" i="8"/>
  <c r="CP5" i="8"/>
  <c r="CQ5" i="8"/>
  <c r="CP6" i="8"/>
  <c r="CQ6" i="8"/>
  <c r="CP7" i="8"/>
  <c r="CQ7" i="8"/>
  <c r="CP8" i="8"/>
  <c r="CQ8" i="8"/>
  <c r="CP9" i="8"/>
  <c r="CQ9" i="8"/>
  <c r="CP10" i="8"/>
  <c r="CQ10" i="8"/>
  <c r="CP11" i="8"/>
  <c r="CQ11" i="8"/>
  <c r="CP12" i="8"/>
  <c r="CQ12" i="8"/>
  <c r="CP13" i="8"/>
  <c r="CQ13" i="8"/>
  <c r="CR13" i="8" s="1"/>
  <c r="BQ4" i="14"/>
  <c r="BR4" i="14"/>
  <c r="BS4" i="14"/>
  <c r="BT4" i="14"/>
  <c r="BU4" i="14"/>
  <c r="BV4" i="14"/>
  <c r="BW4" i="14"/>
  <c r="BX4" i="14"/>
  <c r="BY4" i="14"/>
  <c r="BZ4" i="14"/>
  <c r="CA4" i="14"/>
  <c r="CB4" i="14"/>
  <c r="CC4" i="14"/>
  <c r="CU14" i="4"/>
  <c r="C16" i="16" s="1"/>
  <c r="CV14" i="4"/>
  <c r="D16" i="16" s="1"/>
  <c r="CW14" i="4"/>
  <c r="E16" i="16" s="1"/>
  <c r="CX14" i="4"/>
  <c r="F16" i="16" s="1"/>
  <c r="CY14" i="4"/>
  <c r="G16" i="16" s="1"/>
  <c r="CZ14" i="4"/>
  <c r="H16" i="16" s="1"/>
  <c r="DA14" i="4"/>
  <c r="I16" i="16" s="1"/>
  <c r="DB14" i="4"/>
  <c r="J16" i="16" s="1"/>
  <c r="CU17" i="1"/>
  <c r="C13" i="16" s="1"/>
  <c r="I30" i="16" s="1"/>
  <c r="CV17" i="1"/>
  <c r="D13" i="16" s="1"/>
  <c r="CV14" i="10"/>
  <c r="D22" i="16" s="1"/>
  <c r="CW17" i="1"/>
  <c r="E13" i="16" s="1"/>
  <c r="CX17" i="1"/>
  <c r="F13" i="16" s="1"/>
  <c r="CY17" i="1"/>
  <c r="G13" i="16" s="1"/>
  <c r="CZ17" i="1"/>
  <c r="H13" i="16" s="1"/>
  <c r="DA17" i="1"/>
  <c r="I13" i="16" s="1"/>
  <c r="DB17" i="1"/>
  <c r="J13" i="16" s="1"/>
  <c r="DB14" i="15"/>
  <c r="J27" i="16" s="1"/>
  <c r="CZ14" i="3"/>
  <c r="H15" i="16" s="1"/>
  <c r="CU14" i="3"/>
  <c r="C15" i="16" s="1"/>
  <c r="CU14" i="15"/>
  <c r="C27" i="16" s="1"/>
  <c r="CV14" i="15"/>
  <c r="D27" i="16" s="1"/>
  <c r="CW14" i="15"/>
  <c r="E27" i="16" s="1"/>
  <c r="CX14" i="15"/>
  <c r="F27" i="16" s="1"/>
  <c r="CY14" i="15"/>
  <c r="G27" i="16" s="1"/>
  <c r="CZ14" i="15"/>
  <c r="H27" i="16" s="1"/>
  <c r="DA14" i="15"/>
  <c r="I27" i="16" s="1"/>
  <c r="CU15" i="14"/>
  <c r="C26" i="16" s="1"/>
  <c r="CV15" i="14"/>
  <c r="D26" i="16" s="1"/>
  <c r="CW15" i="14"/>
  <c r="E26" i="16" s="1"/>
  <c r="CX15" i="14"/>
  <c r="F26" i="16" s="1"/>
  <c r="CY15" i="14"/>
  <c r="G26" i="16" s="1"/>
  <c r="CZ15" i="14"/>
  <c r="H26" i="16" s="1"/>
  <c r="DA15" i="14"/>
  <c r="I26" i="16" s="1"/>
  <c r="DB15" i="14"/>
  <c r="J26" i="16" s="1"/>
  <c r="CU15" i="13"/>
  <c r="C25" i="16" s="1"/>
  <c r="CV15" i="13"/>
  <c r="D25" i="16" s="1"/>
  <c r="CW15" i="13"/>
  <c r="E25" i="16" s="1"/>
  <c r="CX15" i="13"/>
  <c r="F25" i="16" s="1"/>
  <c r="CY15" i="13"/>
  <c r="G25" i="16" s="1"/>
  <c r="CZ15" i="13"/>
  <c r="H25" i="16" s="1"/>
  <c r="DA15" i="13"/>
  <c r="I25" i="16" s="1"/>
  <c r="DB15" i="13"/>
  <c r="J25" i="16" s="1"/>
  <c r="CU15" i="12"/>
  <c r="C24" i="16" s="1"/>
  <c r="CV15" i="12"/>
  <c r="D24" i="16" s="1"/>
  <c r="CW15" i="12"/>
  <c r="E24" i="16" s="1"/>
  <c r="CX15" i="12"/>
  <c r="F24" i="16" s="1"/>
  <c r="CY15" i="12"/>
  <c r="G24" i="16" s="1"/>
  <c r="CZ15" i="12"/>
  <c r="H24" i="16" s="1"/>
  <c r="DA15" i="12"/>
  <c r="I24" i="16" s="1"/>
  <c r="DB15" i="12"/>
  <c r="J24" i="16" s="1"/>
  <c r="CU15" i="11"/>
  <c r="C23" i="16" s="1"/>
  <c r="CV15" i="11"/>
  <c r="D23" i="16" s="1"/>
  <c r="CW15" i="11"/>
  <c r="E23" i="16" s="1"/>
  <c r="CX15" i="11"/>
  <c r="F23" i="16" s="1"/>
  <c r="CY15" i="11"/>
  <c r="G23" i="16" s="1"/>
  <c r="CZ15" i="11"/>
  <c r="H23" i="16" s="1"/>
  <c r="DA15" i="11"/>
  <c r="I23" i="16" s="1"/>
  <c r="DB15" i="11"/>
  <c r="J23" i="16" s="1"/>
  <c r="CU14" i="10"/>
  <c r="C22" i="16" s="1"/>
  <c r="CW14" i="10"/>
  <c r="E22" i="16" s="1"/>
  <c r="CX14" i="10"/>
  <c r="F22" i="16" s="1"/>
  <c r="CY14" i="10"/>
  <c r="G22" i="16" s="1"/>
  <c r="CZ14" i="10"/>
  <c r="H22" i="16" s="1"/>
  <c r="DA14" i="10"/>
  <c r="I22" i="16" s="1"/>
  <c r="DB14" i="10"/>
  <c r="J22" i="16" s="1"/>
  <c r="CU14" i="9"/>
  <c r="C21" i="16" s="1"/>
  <c r="CV14" i="9"/>
  <c r="D21" i="16" s="1"/>
  <c r="CW14" i="9"/>
  <c r="E21" i="16" s="1"/>
  <c r="CX14" i="9"/>
  <c r="F21" i="16" s="1"/>
  <c r="CY14" i="9"/>
  <c r="G21" i="16" s="1"/>
  <c r="CZ14" i="9"/>
  <c r="H21" i="16" s="1"/>
  <c r="DA14" i="9"/>
  <c r="I21" i="16" s="1"/>
  <c r="DB14" i="9"/>
  <c r="J21" i="16" s="1"/>
  <c r="CU14" i="8"/>
  <c r="C20" i="16" s="1"/>
  <c r="CV14" i="8"/>
  <c r="D20" i="16" s="1"/>
  <c r="CW14" i="8"/>
  <c r="E20" i="16" s="1"/>
  <c r="CX14" i="8"/>
  <c r="F20" i="16" s="1"/>
  <c r="CY14" i="8"/>
  <c r="G20" i="16" s="1"/>
  <c r="CZ14" i="8"/>
  <c r="H20" i="16" s="1"/>
  <c r="DA14" i="8"/>
  <c r="I20" i="16" s="1"/>
  <c r="DB14" i="8"/>
  <c r="J20" i="16" s="1"/>
  <c r="CU14" i="7"/>
  <c r="C19" i="16" s="1"/>
  <c r="CV14" i="7"/>
  <c r="D19" i="16" s="1"/>
  <c r="CW14" i="7"/>
  <c r="E19" i="16" s="1"/>
  <c r="CX14" i="7"/>
  <c r="F19" i="16" s="1"/>
  <c r="CY14" i="7"/>
  <c r="G19" i="16" s="1"/>
  <c r="CZ14" i="7"/>
  <c r="H19" i="16" s="1"/>
  <c r="DA14" i="7"/>
  <c r="I19" i="16" s="1"/>
  <c r="DB14" i="7"/>
  <c r="J19" i="16" s="1"/>
  <c r="CU18" i="6"/>
  <c r="C18" i="16" s="1"/>
  <c r="CV18" i="6"/>
  <c r="D18" i="16" s="1"/>
  <c r="CW18" i="6"/>
  <c r="E18" i="16" s="1"/>
  <c r="CX18" i="6"/>
  <c r="F18" i="16" s="1"/>
  <c r="CY18" i="6"/>
  <c r="G18" i="16" s="1"/>
  <c r="CZ18" i="6"/>
  <c r="H18" i="16" s="1"/>
  <c r="DA18" i="6"/>
  <c r="I18" i="16" s="1"/>
  <c r="DB18" i="6"/>
  <c r="J18" i="16" s="1"/>
  <c r="CV14" i="3"/>
  <c r="D15" i="16" s="1"/>
  <c r="CW14" i="3"/>
  <c r="E15" i="16" s="1"/>
  <c r="CX14" i="3"/>
  <c r="F15" i="16" s="1"/>
  <c r="CY14" i="3"/>
  <c r="G15" i="16" s="1"/>
  <c r="DA14" i="3"/>
  <c r="I15" i="16" s="1"/>
  <c r="DB14" i="3"/>
  <c r="J15" i="16" s="1"/>
  <c r="I14" i="16"/>
  <c r="H14" i="16"/>
  <c r="G14" i="16"/>
  <c r="F14" i="16"/>
  <c r="E14" i="16"/>
  <c r="D14" i="16"/>
  <c r="C14" i="16"/>
  <c r="DB19" i="5"/>
  <c r="J17" i="16" s="1"/>
  <c r="CV19" i="5"/>
  <c r="D17" i="16" s="1"/>
  <c r="CW19" i="5"/>
  <c r="E17" i="16" s="1"/>
  <c r="CX19" i="5"/>
  <c r="F17" i="16" s="1"/>
  <c r="CY19" i="5"/>
  <c r="G17" i="16" s="1"/>
  <c r="CZ19" i="5"/>
  <c r="H17" i="16" s="1"/>
  <c r="DA19" i="5"/>
  <c r="I17" i="16" s="1"/>
  <c r="CU19" i="5"/>
  <c r="C17" i="16" s="1"/>
  <c r="CN5" i="15"/>
  <c r="CN6" i="15"/>
  <c r="CN7" i="15"/>
  <c r="CN8" i="15"/>
  <c r="CN9" i="15"/>
  <c r="CN10" i="15"/>
  <c r="CN11" i="15"/>
  <c r="CN12" i="15"/>
  <c r="CN13" i="15"/>
  <c r="CN14" i="15"/>
  <c r="CN15" i="15"/>
  <c r="CN4" i="15"/>
  <c r="CN5" i="14"/>
  <c r="CN6" i="14"/>
  <c r="CN7" i="14"/>
  <c r="CN8" i="14"/>
  <c r="CN9" i="14"/>
  <c r="CN10" i="14"/>
  <c r="CN11" i="14"/>
  <c r="CN12" i="14"/>
  <c r="CN13" i="14"/>
  <c r="CN4" i="14"/>
  <c r="CN5" i="13"/>
  <c r="CN6" i="13"/>
  <c r="CN7" i="13"/>
  <c r="CN8" i="13"/>
  <c r="CN9" i="13"/>
  <c r="CN10" i="13"/>
  <c r="CN11" i="13"/>
  <c r="CN12" i="13"/>
  <c r="CN13" i="13"/>
  <c r="CN14" i="13"/>
  <c r="CN15" i="13"/>
  <c r="CN16" i="13"/>
  <c r="CN17" i="13"/>
  <c r="CN18" i="13"/>
  <c r="CN19" i="13"/>
  <c r="CN20" i="13"/>
  <c r="CN21" i="13"/>
  <c r="CN22" i="13"/>
  <c r="CN23" i="13"/>
  <c r="CN24" i="13"/>
  <c r="CN4" i="13"/>
  <c r="CN5" i="12"/>
  <c r="CN6" i="12"/>
  <c r="CN7" i="12"/>
  <c r="CN8" i="12"/>
  <c r="CN9" i="12"/>
  <c r="CN10" i="12"/>
  <c r="CN11" i="12"/>
  <c r="CN12" i="12"/>
  <c r="CN13" i="12"/>
  <c r="CN14" i="12"/>
  <c r="CN15" i="12"/>
  <c r="CN16" i="12"/>
  <c r="CN17" i="12"/>
  <c r="CN18" i="12"/>
  <c r="CN4" i="12"/>
  <c r="CN7" i="11"/>
  <c r="CN4" i="11"/>
  <c r="CN5" i="11"/>
  <c r="CN6" i="11"/>
  <c r="CN8" i="11"/>
  <c r="CN9" i="11"/>
  <c r="CN10" i="11"/>
  <c r="CN11" i="11"/>
  <c r="CN12" i="11"/>
  <c r="CN13" i="11"/>
  <c r="CN14" i="11"/>
  <c r="CN15" i="11"/>
  <c r="CN16" i="11"/>
  <c r="CN17" i="11"/>
  <c r="CN18" i="11"/>
  <c r="CN19" i="11"/>
  <c r="CN20" i="11"/>
  <c r="CN21" i="11"/>
  <c r="CN22" i="11"/>
  <c r="CN23" i="11"/>
  <c r="CN24" i="11"/>
  <c r="CN25" i="11"/>
  <c r="CN26" i="11"/>
  <c r="CN27" i="11"/>
  <c r="CN28" i="11"/>
  <c r="CN29" i="11"/>
  <c r="CN30" i="11"/>
  <c r="CN31" i="11"/>
  <c r="CN32" i="11"/>
  <c r="CN33" i="11"/>
  <c r="CN34" i="11"/>
  <c r="CN35" i="11"/>
  <c r="CN36" i="11"/>
  <c r="CN37" i="11"/>
  <c r="CN38" i="11"/>
  <c r="CN39" i="11"/>
  <c r="CN40" i="11"/>
  <c r="CN41" i="11"/>
  <c r="CN42" i="11"/>
  <c r="CN43" i="11"/>
  <c r="CN44" i="11"/>
  <c r="CN45" i="11"/>
  <c r="CN46" i="11"/>
  <c r="CN47" i="11"/>
  <c r="CN48" i="11"/>
  <c r="CN49" i="11"/>
  <c r="CN50" i="11"/>
  <c r="CN5" i="10"/>
  <c r="CN6" i="10"/>
  <c r="CN7" i="10"/>
  <c r="CN8" i="10"/>
  <c r="CN9" i="10"/>
  <c r="CN10" i="10"/>
  <c r="CN11" i="10"/>
  <c r="CN12" i="10"/>
  <c r="CN13" i="10"/>
  <c r="CN14" i="10"/>
  <c r="CN15" i="10"/>
  <c r="CN16" i="10"/>
  <c r="CN17" i="10"/>
  <c r="CN18" i="10"/>
  <c r="CN19" i="10"/>
  <c r="CN4" i="10"/>
  <c r="CN8" i="9"/>
  <c r="CN4" i="9"/>
  <c r="CN5" i="9"/>
  <c r="CN6" i="9"/>
  <c r="CN7" i="9"/>
  <c r="CN9" i="9"/>
  <c r="CN10" i="9"/>
  <c r="CN11" i="9"/>
  <c r="CN12" i="9"/>
  <c r="CN13" i="9"/>
  <c r="CN14" i="9"/>
  <c r="CN15" i="9"/>
  <c r="CN16" i="9"/>
  <c r="CN17" i="9"/>
  <c r="CN18" i="9"/>
  <c r="CN19" i="9"/>
  <c r="CN20" i="9"/>
  <c r="CN21" i="9"/>
  <c r="CN22" i="9"/>
  <c r="CN23" i="9"/>
  <c r="CN24" i="9"/>
  <c r="CN25" i="9"/>
  <c r="CN26" i="9"/>
  <c r="CN27" i="9"/>
  <c r="CN28" i="9"/>
  <c r="CN29" i="9"/>
  <c r="CN4" i="8"/>
  <c r="CN5" i="8"/>
  <c r="CN6" i="8"/>
  <c r="CN7" i="8"/>
  <c r="CN8" i="8"/>
  <c r="CN9" i="8"/>
  <c r="CN10" i="8"/>
  <c r="CN11" i="8"/>
  <c r="CN12" i="8"/>
  <c r="CN13" i="8"/>
  <c r="CN5" i="7"/>
  <c r="CN6" i="7"/>
  <c r="CN7" i="7"/>
  <c r="CN8" i="7"/>
  <c r="CN9" i="7"/>
  <c r="CN10" i="7"/>
  <c r="CN11" i="7"/>
  <c r="CN12" i="7"/>
  <c r="CN13" i="7"/>
  <c r="CN14" i="7"/>
  <c r="CN15" i="7"/>
  <c r="CN16" i="7"/>
  <c r="CN17" i="7"/>
  <c r="CN18" i="7"/>
  <c r="CN19" i="7"/>
  <c r="CN4" i="7"/>
  <c r="CN15" i="6"/>
  <c r="CN5" i="6"/>
  <c r="CN6" i="6"/>
  <c r="CN7" i="6"/>
  <c r="CN8" i="6"/>
  <c r="CN9" i="6"/>
  <c r="CN10" i="6"/>
  <c r="CN11" i="6"/>
  <c r="CN12" i="6"/>
  <c r="CN13" i="6"/>
  <c r="CN14" i="6"/>
  <c r="CN16" i="6"/>
  <c r="CN17" i="6"/>
  <c r="CN18" i="6"/>
  <c r="CN19" i="6"/>
  <c r="CN20" i="6"/>
  <c r="CN21" i="6"/>
  <c r="CN22" i="6"/>
  <c r="CN4" i="6"/>
  <c r="CN5" i="5"/>
  <c r="CN6" i="5"/>
  <c r="CN7" i="5"/>
  <c r="CN8" i="5"/>
  <c r="CN9" i="5"/>
  <c r="CN10" i="5"/>
  <c r="CN11" i="5"/>
  <c r="CN12" i="5"/>
  <c r="CN13" i="5"/>
  <c r="CN14" i="5"/>
  <c r="CN15" i="5"/>
  <c r="CN16" i="5"/>
  <c r="CN17" i="5"/>
  <c r="CN18" i="5"/>
  <c r="CN19" i="5"/>
  <c r="CN20" i="5"/>
  <c r="CN21" i="5"/>
  <c r="CN22" i="5"/>
  <c r="CN23" i="5"/>
  <c r="CN24" i="5"/>
  <c r="CN25" i="5"/>
  <c r="CN26" i="5"/>
  <c r="CN27" i="5"/>
  <c r="CN28" i="5"/>
  <c r="CN29" i="5"/>
  <c r="CN30" i="5"/>
  <c r="CN31" i="5"/>
  <c r="CN32" i="5"/>
  <c r="CN4" i="5"/>
  <c r="CN4" i="4"/>
  <c r="CN4" i="3"/>
  <c r="CN4" i="2"/>
  <c r="CN4" i="1"/>
  <c r="CO4" i="1"/>
  <c r="CO4" i="2"/>
  <c r="CO4" i="3"/>
  <c r="CO4" i="4"/>
  <c r="CO4" i="5"/>
  <c r="CO4" i="6"/>
  <c r="CO4" i="7"/>
  <c r="CO4" i="8"/>
  <c r="CO4" i="9"/>
  <c r="CO4" i="10"/>
  <c r="CO4" i="11"/>
  <c r="CO4" i="12"/>
  <c r="CO4" i="13"/>
  <c r="CO4" i="14"/>
  <c r="CO4" i="15"/>
  <c r="CO5" i="15"/>
  <c r="CO6" i="15"/>
  <c r="CO7" i="15"/>
  <c r="CO8" i="15"/>
  <c r="CO9" i="15"/>
  <c r="CO10" i="15"/>
  <c r="CO11" i="15"/>
  <c r="CO12" i="15"/>
  <c r="CO13" i="15"/>
  <c r="CO14" i="15"/>
  <c r="CO15" i="15"/>
  <c r="CO5" i="14"/>
  <c r="CO6" i="14"/>
  <c r="CO7" i="14"/>
  <c r="CO8" i="14"/>
  <c r="CO9" i="14"/>
  <c r="CO10" i="14"/>
  <c r="CO11" i="14"/>
  <c r="CO12" i="14"/>
  <c r="CO13" i="14"/>
  <c r="CO5" i="13"/>
  <c r="CO6" i="13"/>
  <c r="CO7" i="13"/>
  <c r="CO8" i="13"/>
  <c r="CO9" i="13"/>
  <c r="CO10" i="13"/>
  <c r="CO11" i="13"/>
  <c r="CO12" i="13"/>
  <c r="CO13" i="13"/>
  <c r="CO14" i="13"/>
  <c r="CO15" i="13"/>
  <c r="CO16" i="13"/>
  <c r="CO17" i="13"/>
  <c r="CO18" i="13"/>
  <c r="CO19" i="13"/>
  <c r="CO20" i="13"/>
  <c r="CO21" i="13"/>
  <c r="CO22" i="13"/>
  <c r="CO23" i="13"/>
  <c r="CO24" i="13"/>
  <c r="CO6" i="8"/>
  <c r="CO5" i="8"/>
  <c r="CO7" i="8"/>
  <c r="CO8" i="8"/>
  <c r="CO9" i="8"/>
  <c r="CO10" i="8"/>
  <c r="CO11" i="8"/>
  <c r="CO12" i="8"/>
  <c r="CO13" i="8"/>
  <c r="CO5" i="7"/>
  <c r="CO6" i="7"/>
  <c r="CO7" i="7"/>
  <c r="CO8" i="7"/>
  <c r="CO9" i="7"/>
  <c r="CO10" i="7"/>
  <c r="CO11" i="7"/>
  <c r="CO12" i="7"/>
  <c r="CO13" i="7"/>
  <c r="CO14" i="7"/>
  <c r="CO15" i="7"/>
  <c r="CO16" i="7"/>
  <c r="CO17" i="7"/>
  <c r="CO18" i="7"/>
  <c r="CO19" i="7"/>
  <c r="CO5" i="12"/>
  <c r="CO6" i="12"/>
  <c r="CO7" i="12"/>
  <c r="CO8" i="12"/>
  <c r="CO9" i="12"/>
  <c r="CO10" i="12"/>
  <c r="CO11" i="12"/>
  <c r="CO12" i="12"/>
  <c r="CO13" i="12"/>
  <c r="CO14" i="12"/>
  <c r="CO15" i="12"/>
  <c r="CO16" i="12"/>
  <c r="CO17" i="12"/>
  <c r="CO18" i="12"/>
  <c r="CO5" i="11"/>
  <c r="CO6" i="11"/>
  <c r="CO7" i="11"/>
  <c r="CO8" i="11"/>
  <c r="CO9" i="11"/>
  <c r="CO10" i="11"/>
  <c r="CO11" i="11"/>
  <c r="CO12" i="11"/>
  <c r="CO13" i="11"/>
  <c r="CO14" i="11"/>
  <c r="CO15" i="11"/>
  <c r="CO16" i="11"/>
  <c r="CO17" i="11"/>
  <c r="CO18" i="11"/>
  <c r="CO19" i="11"/>
  <c r="CO20" i="11"/>
  <c r="CO21" i="11"/>
  <c r="CO22" i="11"/>
  <c r="CO23" i="11"/>
  <c r="CO24" i="11"/>
  <c r="CO25" i="11"/>
  <c r="CO26" i="11"/>
  <c r="CO27" i="11"/>
  <c r="CO28" i="11"/>
  <c r="CO29" i="11"/>
  <c r="CO30" i="11"/>
  <c r="CO31" i="11"/>
  <c r="CO32" i="11"/>
  <c r="CO33" i="11"/>
  <c r="CO34" i="11"/>
  <c r="CO35" i="11"/>
  <c r="CO36" i="11"/>
  <c r="CO37" i="11"/>
  <c r="CO38" i="11"/>
  <c r="CO39" i="11"/>
  <c r="CO40" i="11"/>
  <c r="CO41" i="11"/>
  <c r="CO42" i="11"/>
  <c r="CO43" i="11"/>
  <c r="CO44" i="11"/>
  <c r="CO45" i="11"/>
  <c r="CO46" i="11"/>
  <c r="CO47" i="11"/>
  <c r="CO48" i="11"/>
  <c r="CO49" i="11"/>
  <c r="CO50" i="11"/>
  <c r="CO5" i="10"/>
  <c r="CO6" i="10"/>
  <c r="CO7" i="10"/>
  <c r="CO8" i="10"/>
  <c r="CO9" i="10"/>
  <c r="CO10" i="10"/>
  <c r="CO11" i="10"/>
  <c r="CO12" i="10"/>
  <c r="CO13" i="10"/>
  <c r="CO14" i="10"/>
  <c r="CO15" i="10"/>
  <c r="CO16" i="10"/>
  <c r="CO17" i="10"/>
  <c r="CO18" i="10"/>
  <c r="CO19" i="10"/>
  <c r="CO5" i="9"/>
  <c r="CO6" i="9"/>
  <c r="CO7" i="9"/>
  <c r="CO8" i="9"/>
  <c r="CO9" i="9"/>
  <c r="CO10" i="9"/>
  <c r="CO11" i="9"/>
  <c r="CO12" i="9"/>
  <c r="CO13" i="9"/>
  <c r="CO14" i="9"/>
  <c r="CO15" i="9"/>
  <c r="CO16" i="9"/>
  <c r="CO17" i="9"/>
  <c r="CO18" i="9"/>
  <c r="CO19" i="9"/>
  <c r="CO20" i="9"/>
  <c r="CO21" i="9"/>
  <c r="CO22" i="9"/>
  <c r="CO23" i="9"/>
  <c r="CO24" i="9"/>
  <c r="CO25" i="9"/>
  <c r="CO26" i="9"/>
  <c r="CO27" i="9"/>
  <c r="CO28" i="9"/>
  <c r="CO29" i="9"/>
  <c r="CO5" i="5"/>
  <c r="CO6" i="5"/>
  <c r="CO7" i="5"/>
  <c r="CO8" i="5"/>
  <c r="CO9" i="5"/>
  <c r="CO10" i="5"/>
  <c r="CO11" i="5"/>
  <c r="CO12" i="5"/>
  <c r="CO13" i="5"/>
  <c r="CO14" i="5"/>
  <c r="CO15" i="5"/>
  <c r="CO16" i="5"/>
  <c r="CO17" i="5"/>
  <c r="CO18" i="5"/>
  <c r="CO19" i="5"/>
  <c r="CO20" i="5"/>
  <c r="CO21" i="5"/>
  <c r="CO22" i="5"/>
  <c r="CO23" i="5"/>
  <c r="CO24" i="5"/>
  <c r="CO25" i="5"/>
  <c r="CO26" i="5"/>
  <c r="CO27" i="5"/>
  <c r="CO28" i="5"/>
  <c r="CO29" i="5"/>
  <c r="CO30" i="5"/>
  <c r="CO31" i="5"/>
  <c r="CO32" i="5"/>
  <c r="CO5" i="6"/>
  <c r="CO6" i="6"/>
  <c r="CO7" i="6"/>
  <c r="CO8" i="6"/>
  <c r="CO9" i="6"/>
  <c r="CO10" i="6"/>
  <c r="CO11" i="6"/>
  <c r="CO12" i="6"/>
  <c r="CO13" i="6"/>
  <c r="CO14" i="6"/>
  <c r="CO15" i="6"/>
  <c r="CO16" i="6"/>
  <c r="CO17" i="6"/>
  <c r="CO18" i="6"/>
  <c r="CO19" i="6"/>
  <c r="CO20" i="6"/>
  <c r="CO21" i="6"/>
  <c r="CO22" i="6"/>
  <c r="CO5" i="4"/>
  <c r="CO6" i="4"/>
  <c r="CO7" i="4"/>
  <c r="CO8" i="4"/>
  <c r="CO9" i="4"/>
  <c r="CO10" i="4"/>
  <c r="CO11" i="4"/>
  <c r="CO12" i="4"/>
  <c r="CO13" i="4"/>
  <c r="CO14" i="4"/>
  <c r="CO15" i="4"/>
  <c r="CO16" i="4"/>
  <c r="CO17" i="4"/>
  <c r="CO18" i="4"/>
  <c r="CO19" i="4"/>
  <c r="CO20" i="4"/>
  <c r="CO21" i="4"/>
  <c r="CO22" i="4"/>
  <c r="CO23" i="4"/>
  <c r="CO24" i="4"/>
  <c r="CO25" i="4"/>
  <c r="CO26" i="4"/>
  <c r="CO27" i="4"/>
  <c r="CO28" i="4"/>
  <c r="CO29" i="4"/>
  <c r="CO30" i="4"/>
  <c r="CO31" i="4"/>
  <c r="CO32" i="4"/>
  <c r="CO33" i="4"/>
  <c r="CO34" i="4"/>
  <c r="CO35" i="4"/>
  <c r="CO36" i="4"/>
  <c r="CO37" i="4"/>
  <c r="CO38" i="4"/>
  <c r="CO5" i="3"/>
  <c r="CO6" i="3"/>
  <c r="CO7" i="3"/>
  <c r="CO8" i="3"/>
  <c r="CO9" i="3"/>
  <c r="CO10" i="3"/>
  <c r="CO11" i="3"/>
  <c r="CO12" i="3"/>
  <c r="CO13" i="3"/>
  <c r="CO14" i="3"/>
  <c r="CO15" i="3"/>
  <c r="CO16" i="3"/>
  <c r="CO17" i="3"/>
  <c r="CO18" i="3"/>
  <c r="CO19" i="3"/>
  <c r="CO20" i="3"/>
  <c r="CO21" i="3"/>
  <c r="CO22" i="3"/>
  <c r="CO23" i="3"/>
  <c r="CO24" i="3"/>
  <c r="CO25" i="3"/>
  <c r="CO26" i="3"/>
  <c r="CO27" i="3"/>
  <c r="CO28" i="3"/>
  <c r="CO29" i="3"/>
  <c r="CO30" i="3"/>
  <c r="CO31" i="3"/>
  <c r="CO32" i="3"/>
  <c r="CO33" i="3"/>
  <c r="CO34" i="3"/>
  <c r="CO35" i="3"/>
  <c r="CO36" i="3"/>
  <c r="CO37" i="3"/>
  <c r="CO38" i="3"/>
  <c r="CO39" i="3"/>
  <c r="CO40" i="3"/>
  <c r="CO41" i="3"/>
  <c r="CO42" i="3"/>
  <c r="CO43" i="3"/>
  <c r="CO44" i="3"/>
  <c r="CO45" i="3"/>
  <c r="CO46" i="3"/>
  <c r="CO47" i="3"/>
  <c r="CO48" i="3"/>
  <c r="CO49" i="3"/>
  <c r="CO50" i="3"/>
  <c r="CO51" i="3"/>
  <c r="CO52" i="3"/>
  <c r="CO53" i="3"/>
  <c r="CO54" i="3"/>
  <c r="CO55" i="3"/>
  <c r="CO56" i="3"/>
  <c r="CO57" i="3"/>
  <c r="CO58" i="3"/>
  <c r="CO59" i="3"/>
  <c r="CO60" i="3"/>
  <c r="CO61" i="3"/>
  <c r="CO62" i="3"/>
  <c r="CO63" i="3"/>
  <c r="CO64" i="3"/>
  <c r="CO65" i="3"/>
  <c r="CO66" i="3"/>
  <c r="CO67" i="3"/>
  <c r="CO68" i="3"/>
  <c r="CO69" i="3"/>
  <c r="CO70" i="3"/>
  <c r="CO71" i="3"/>
  <c r="CO72" i="3"/>
  <c r="CO73" i="3"/>
  <c r="CO74" i="3"/>
  <c r="CO75" i="3"/>
  <c r="CO76" i="3"/>
  <c r="CO77" i="3"/>
  <c r="CO78" i="3"/>
  <c r="CO79" i="3"/>
  <c r="CO80" i="3"/>
  <c r="CO81" i="3"/>
  <c r="CO82" i="3"/>
  <c r="CO83" i="3"/>
  <c r="CO84" i="3"/>
  <c r="CO85" i="3"/>
  <c r="CO86" i="3"/>
  <c r="CO87" i="3"/>
  <c r="CO88" i="3"/>
  <c r="CO89" i="3"/>
  <c r="CO90" i="3"/>
  <c r="CO91" i="3"/>
  <c r="CO92" i="3"/>
  <c r="CO93" i="3"/>
  <c r="CO94" i="3"/>
  <c r="CO95" i="3"/>
  <c r="CO96" i="3"/>
  <c r="CO97" i="3"/>
  <c r="CO98" i="3"/>
  <c r="CO10" i="2"/>
  <c r="CO5" i="2"/>
  <c r="CO6" i="2"/>
  <c r="CO7" i="2"/>
  <c r="CO8" i="2"/>
  <c r="CO9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N8" i="4"/>
  <c r="CN5" i="4"/>
  <c r="CN6" i="4"/>
  <c r="CN7" i="4"/>
  <c r="CN9" i="4"/>
  <c r="CN10" i="4"/>
  <c r="CN11" i="4"/>
  <c r="CN12" i="4"/>
  <c r="CN13" i="4"/>
  <c r="CN14" i="4"/>
  <c r="CN15" i="4"/>
  <c r="CN16" i="4"/>
  <c r="CN17" i="4"/>
  <c r="CN18" i="4"/>
  <c r="CN19" i="4"/>
  <c r="CN20" i="4"/>
  <c r="CN21" i="4"/>
  <c r="CN22" i="4"/>
  <c r="CN23" i="4"/>
  <c r="CN24" i="4"/>
  <c r="CN25" i="4"/>
  <c r="CN26" i="4"/>
  <c r="CN27" i="4"/>
  <c r="CN28" i="4"/>
  <c r="CN29" i="4"/>
  <c r="CN30" i="4"/>
  <c r="CN31" i="4"/>
  <c r="CN32" i="4"/>
  <c r="CN33" i="4"/>
  <c r="CN34" i="4"/>
  <c r="CN35" i="4"/>
  <c r="CN36" i="4"/>
  <c r="CN37" i="4"/>
  <c r="CN38" i="4"/>
  <c r="CN5" i="3"/>
  <c r="CN6" i="3"/>
  <c r="CN7" i="3"/>
  <c r="CN8" i="3"/>
  <c r="CN9" i="3"/>
  <c r="CN10" i="3"/>
  <c r="CN11" i="3"/>
  <c r="CN12" i="3"/>
  <c r="CN13" i="3"/>
  <c r="CN14" i="3"/>
  <c r="CN15" i="3"/>
  <c r="CN16" i="3"/>
  <c r="CN17" i="3"/>
  <c r="CN18" i="3"/>
  <c r="CN19" i="3"/>
  <c r="CN20" i="3"/>
  <c r="CN21" i="3"/>
  <c r="CN22" i="3"/>
  <c r="CN23" i="3"/>
  <c r="CN24" i="3"/>
  <c r="CN25" i="3"/>
  <c r="CN26" i="3"/>
  <c r="CN27" i="3"/>
  <c r="CN28" i="3"/>
  <c r="CN29" i="3"/>
  <c r="CN30" i="3"/>
  <c r="CN31" i="3"/>
  <c r="CN32" i="3"/>
  <c r="CN33" i="3"/>
  <c r="CN34" i="3"/>
  <c r="CN35" i="3"/>
  <c r="CN36" i="3"/>
  <c r="CN37" i="3"/>
  <c r="CN38" i="3"/>
  <c r="CN39" i="3"/>
  <c r="CN40" i="3"/>
  <c r="CN41" i="3"/>
  <c r="CN42" i="3"/>
  <c r="CN43" i="3"/>
  <c r="CN44" i="3"/>
  <c r="CN45" i="3"/>
  <c r="CN46" i="3"/>
  <c r="CN47" i="3"/>
  <c r="CN48" i="3"/>
  <c r="CN49" i="3"/>
  <c r="CN50" i="3"/>
  <c r="CN51" i="3"/>
  <c r="CN52" i="3"/>
  <c r="CN53" i="3"/>
  <c r="CN54" i="3"/>
  <c r="CN55" i="3"/>
  <c r="CN56" i="3"/>
  <c r="CN57" i="3"/>
  <c r="CN58" i="3"/>
  <c r="CN59" i="3"/>
  <c r="CN60" i="3"/>
  <c r="CN61" i="3"/>
  <c r="CN62" i="3"/>
  <c r="CN63" i="3"/>
  <c r="CN64" i="3"/>
  <c r="CN65" i="3"/>
  <c r="CN66" i="3"/>
  <c r="CN67" i="3"/>
  <c r="CN68" i="3"/>
  <c r="CN69" i="3"/>
  <c r="CN70" i="3"/>
  <c r="CN71" i="3"/>
  <c r="CN72" i="3"/>
  <c r="CN73" i="3"/>
  <c r="CN74" i="3"/>
  <c r="CN75" i="3"/>
  <c r="CN76" i="3"/>
  <c r="CN77" i="3"/>
  <c r="CN78" i="3"/>
  <c r="CN79" i="3"/>
  <c r="CN80" i="3"/>
  <c r="CN81" i="3"/>
  <c r="CN82" i="3"/>
  <c r="CN83" i="3"/>
  <c r="CN84" i="3"/>
  <c r="CN85" i="3"/>
  <c r="CN86" i="3"/>
  <c r="CN87" i="3"/>
  <c r="CN88" i="3"/>
  <c r="CN89" i="3"/>
  <c r="CN90" i="3"/>
  <c r="CN91" i="3"/>
  <c r="CN92" i="3"/>
  <c r="CN93" i="3"/>
  <c r="CN94" i="3"/>
  <c r="CN95" i="3"/>
  <c r="CN96" i="3"/>
  <c r="CN97" i="3"/>
  <c r="CN98" i="3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P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M5" i="15"/>
  <c r="CM6" i="15"/>
  <c r="CM7" i="15"/>
  <c r="CM8" i="15"/>
  <c r="CM9" i="15"/>
  <c r="CM10" i="15"/>
  <c r="CM11" i="15"/>
  <c r="CM12" i="15"/>
  <c r="CM13" i="15"/>
  <c r="CM14" i="15"/>
  <c r="CM15" i="15"/>
  <c r="CM4" i="15"/>
  <c r="CM5" i="14"/>
  <c r="CM6" i="14"/>
  <c r="CM7" i="14"/>
  <c r="CM8" i="14"/>
  <c r="CM9" i="14"/>
  <c r="CM10" i="14"/>
  <c r="CM11" i="14"/>
  <c r="CM12" i="14"/>
  <c r="CM13" i="14"/>
  <c r="CM14" i="14"/>
  <c r="CM4" i="14"/>
  <c r="CM5" i="13"/>
  <c r="CM6" i="13"/>
  <c r="CM7" i="13"/>
  <c r="CM8" i="13"/>
  <c r="CM9" i="13"/>
  <c r="CM10" i="13"/>
  <c r="CM11" i="13"/>
  <c r="CM12" i="13"/>
  <c r="CM13" i="13"/>
  <c r="CM14" i="13"/>
  <c r="CM15" i="13"/>
  <c r="CM16" i="13"/>
  <c r="CM17" i="13"/>
  <c r="CM18" i="13"/>
  <c r="CM19" i="13"/>
  <c r="CM20" i="13"/>
  <c r="CM21" i="13"/>
  <c r="CM22" i="13"/>
  <c r="CM23" i="13"/>
  <c r="CM24" i="13"/>
  <c r="CM4" i="13"/>
  <c r="CM5" i="12"/>
  <c r="CM6" i="12"/>
  <c r="CM7" i="12"/>
  <c r="CM8" i="12"/>
  <c r="CM9" i="12"/>
  <c r="CM10" i="12"/>
  <c r="CM11" i="12"/>
  <c r="CM12" i="12"/>
  <c r="CM13" i="12"/>
  <c r="CM14" i="12"/>
  <c r="CM15" i="12"/>
  <c r="CM16" i="12"/>
  <c r="CM17" i="12"/>
  <c r="CM18" i="12"/>
  <c r="CM4" i="12"/>
  <c r="CM4" i="9"/>
  <c r="CM5" i="9"/>
  <c r="CM6" i="9"/>
  <c r="CM7" i="9"/>
  <c r="CM8" i="9"/>
  <c r="CM9" i="9"/>
  <c r="CM10" i="9"/>
  <c r="CM11" i="9"/>
  <c r="CM12" i="9"/>
  <c r="CM13" i="9"/>
  <c r="CM14" i="9"/>
  <c r="CM15" i="9"/>
  <c r="CM16" i="9"/>
  <c r="CM17" i="9"/>
  <c r="CM18" i="9"/>
  <c r="CM19" i="9"/>
  <c r="CM20" i="9"/>
  <c r="CM21" i="9"/>
  <c r="CM22" i="9"/>
  <c r="CM23" i="9"/>
  <c r="CM24" i="9"/>
  <c r="CM25" i="9"/>
  <c r="CM26" i="9"/>
  <c r="CM27" i="9"/>
  <c r="CM28" i="9"/>
  <c r="CM29" i="9"/>
  <c r="CM19" i="7"/>
  <c r="CM5" i="7"/>
  <c r="CM6" i="7"/>
  <c r="CM7" i="7"/>
  <c r="CM8" i="7"/>
  <c r="CM9" i="7"/>
  <c r="CM10" i="7"/>
  <c r="CM11" i="7"/>
  <c r="CM12" i="7"/>
  <c r="CM13" i="7"/>
  <c r="CM14" i="7"/>
  <c r="CM15" i="7"/>
  <c r="CM16" i="7"/>
  <c r="CM17" i="7"/>
  <c r="CM18" i="7"/>
  <c r="CM4" i="7"/>
  <c r="CM4" i="6"/>
  <c r="CM5" i="6"/>
  <c r="CM6" i="6"/>
  <c r="CM7" i="6"/>
  <c r="CM8" i="6"/>
  <c r="CM9" i="6"/>
  <c r="CM10" i="6"/>
  <c r="CM11" i="6"/>
  <c r="CM12" i="6"/>
  <c r="CM13" i="6"/>
  <c r="CM14" i="6"/>
  <c r="CM15" i="6"/>
  <c r="CM16" i="6"/>
  <c r="CM17" i="6"/>
  <c r="CM18" i="6"/>
  <c r="CM19" i="6"/>
  <c r="CM20" i="6"/>
  <c r="CM21" i="6"/>
  <c r="CM22" i="6"/>
  <c r="CM32" i="5"/>
  <c r="CM5" i="5"/>
  <c r="CM6" i="5"/>
  <c r="CM7" i="5"/>
  <c r="CM8" i="5"/>
  <c r="CM9" i="5"/>
  <c r="CM10" i="5"/>
  <c r="CM11" i="5"/>
  <c r="CM12" i="5"/>
  <c r="CM13" i="5"/>
  <c r="CM14" i="5"/>
  <c r="CM15" i="5"/>
  <c r="CM16" i="5"/>
  <c r="CM17" i="5"/>
  <c r="CM18" i="5"/>
  <c r="CM19" i="5"/>
  <c r="CM20" i="5"/>
  <c r="CM21" i="5"/>
  <c r="CM22" i="5"/>
  <c r="CM23" i="5"/>
  <c r="CM24" i="5"/>
  <c r="CM25" i="5"/>
  <c r="CM26" i="5"/>
  <c r="CM27" i="5"/>
  <c r="CM28" i="5"/>
  <c r="CM29" i="5"/>
  <c r="CM30" i="5"/>
  <c r="CM31" i="5"/>
  <c r="CM4" i="5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4" i="1"/>
  <c r="BE23" i="9"/>
  <c r="BF23" i="9"/>
  <c r="BG23" i="9"/>
  <c r="BH23" i="9"/>
  <c r="BI23" i="9"/>
  <c r="BJ23" i="9"/>
  <c r="BK23" i="9"/>
  <c r="BL23" i="9"/>
  <c r="BM23" i="9"/>
  <c r="BN23" i="9"/>
  <c r="BO23" i="9"/>
  <c r="BP23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E5" i="1"/>
  <c r="BF5" i="1"/>
  <c r="BG5" i="1"/>
  <c r="BH5" i="1"/>
  <c r="BI5" i="1"/>
  <c r="BJ5" i="1"/>
  <c r="BK5" i="1"/>
  <c r="BL5" i="1"/>
  <c r="BM5" i="1"/>
  <c r="BN5" i="1"/>
  <c r="BO5" i="1"/>
  <c r="BP5" i="1"/>
  <c r="BE6" i="1"/>
  <c r="BF6" i="1"/>
  <c r="BG6" i="1"/>
  <c r="BH6" i="1"/>
  <c r="BI6" i="1"/>
  <c r="BJ6" i="1"/>
  <c r="BK6" i="1"/>
  <c r="BL6" i="1"/>
  <c r="BM6" i="1"/>
  <c r="BN6" i="1"/>
  <c r="BO6" i="1"/>
  <c r="BP6" i="1"/>
  <c r="BE7" i="1"/>
  <c r="BF7" i="1"/>
  <c r="BG7" i="1"/>
  <c r="BH7" i="1"/>
  <c r="BI7" i="1"/>
  <c r="BJ7" i="1"/>
  <c r="BK7" i="1"/>
  <c r="BL7" i="1"/>
  <c r="BM7" i="1"/>
  <c r="BN7" i="1"/>
  <c r="BO7" i="1"/>
  <c r="BP7" i="1"/>
  <c r="BE8" i="1"/>
  <c r="BF8" i="1"/>
  <c r="BG8" i="1"/>
  <c r="BH8" i="1"/>
  <c r="BI8" i="1"/>
  <c r="BJ8" i="1"/>
  <c r="BK8" i="1"/>
  <c r="BL8" i="1"/>
  <c r="BM8" i="1"/>
  <c r="BN8" i="1"/>
  <c r="BO8" i="1"/>
  <c r="BP8" i="1"/>
  <c r="BE9" i="1"/>
  <c r="BF9" i="1"/>
  <c r="BG9" i="1"/>
  <c r="BH9" i="1"/>
  <c r="BI9" i="1"/>
  <c r="BJ9" i="1"/>
  <c r="BK9" i="1"/>
  <c r="BL9" i="1"/>
  <c r="BM9" i="1"/>
  <c r="BN9" i="1"/>
  <c r="BO9" i="1"/>
  <c r="BP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E4" i="1"/>
  <c r="BF4" i="1"/>
  <c r="BG4" i="1"/>
  <c r="BH4" i="1"/>
  <c r="BI4" i="1"/>
  <c r="BJ4" i="1"/>
  <c r="BK4" i="1"/>
  <c r="BL4" i="1"/>
  <c r="BM4" i="1"/>
  <c r="BN4" i="1"/>
  <c r="BO4" i="1"/>
  <c r="BP4" i="1"/>
  <c r="Q7" i="16"/>
  <c r="CP4" i="15"/>
  <c r="CQ4" i="15"/>
  <c r="CP5" i="15"/>
  <c r="CQ5" i="15"/>
  <c r="CP6" i="15"/>
  <c r="CQ6" i="15"/>
  <c r="CP7" i="15"/>
  <c r="CQ7" i="15"/>
  <c r="CP8" i="15"/>
  <c r="CQ8" i="15"/>
  <c r="CP9" i="15"/>
  <c r="CQ9" i="15"/>
  <c r="CP10" i="15"/>
  <c r="CQ10" i="15"/>
  <c r="CP11" i="15"/>
  <c r="CQ11" i="15"/>
  <c r="CP12" i="15"/>
  <c r="CQ12" i="15"/>
  <c r="CP13" i="15"/>
  <c r="CQ13" i="15"/>
  <c r="CP14" i="15"/>
  <c r="CQ14" i="15"/>
  <c r="CP15" i="15"/>
  <c r="CQ15" i="15"/>
  <c r="P7" i="16"/>
  <c r="CP4" i="14"/>
  <c r="CQ4" i="14"/>
  <c r="CP5" i="14"/>
  <c r="CQ5" i="14"/>
  <c r="CP6" i="14"/>
  <c r="CQ6" i="14"/>
  <c r="CP7" i="14"/>
  <c r="CQ7" i="14"/>
  <c r="CP8" i="14"/>
  <c r="CQ8" i="14"/>
  <c r="CP9" i="14"/>
  <c r="CQ9" i="14"/>
  <c r="CP10" i="14"/>
  <c r="CQ10" i="14"/>
  <c r="CP11" i="14"/>
  <c r="CQ11" i="14"/>
  <c r="CP12" i="14"/>
  <c r="CQ12" i="14"/>
  <c r="CP13" i="14"/>
  <c r="CQ13" i="14"/>
  <c r="O7" i="16"/>
  <c r="CP4" i="13"/>
  <c r="CQ4" i="13"/>
  <c r="CP5" i="13"/>
  <c r="CQ5" i="13"/>
  <c r="CP6" i="13"/>
  <c r="CQ6" i="13"/>
  <c r="CP7" i="13"/>
  <c r="CQ7" i="13"/>
  <c r="CP8" i="13"/>
  <c r="CQ8" i="13"/>
  <c r="CP9" i="13"/>
  <c r="CQ9" i="13"/>
  <c r="CP10" i="13"/>
  <c r="CQ10" i="13"/>
  <c r="CP11" i="13"/>
  <c r="CQ11" i="13"/>
  <c r="CP12" i="13"/>
  <c r="CQ12" i="13"/>
  <c r="CP13" i="13"/>
  <c r="CQ13" i="13"/>
  <c r="CP14" i="13"/>
  <c r="CQ14" i="13"/>
  <c r="CP15" i="13"/>
  <c r="CQ15" i="13"/>
  <c r="CP16" i="13"/>
  <c r="CQ16" i="13"/>
  <c r="CP17" i="13"/>
  <c r="CQ17" i="13"/>
  <c r="CP18" i="13"/>
  <c r="CQ18" i="13"/>
  <c r="CP19" i="13"/>
  <c r="CQ19" i="13"/>
  <c r="CP20" i="13"/>
  <c r="CQ20" i="13"/>
  <c r="CP21" i="13"/>
  <c r="CQ21" i="13"/>
  <c r="CP22" i="13"/>
  <c r="CQ22" i="13"/>
  <c r="CP23" i="13"/>
  <c r="CQ23" i="13"/>
  <c r="CP24" i="13"/>
  <c r="CQ24" i="13"/>
  <c r="N7" i="16"/>
  <c r="CP4" i="12"/>
  <c r="CQ4" i="12"/>
  <c r="CP5" i="12"/>
  <c r="CQ5" i="12"/>
  <c r="CP6" i="12"/>
  <c r="CQ6" i="12"/>
  <c r="CP7" i="12"/>
  <c r="CQ7" i="12"/>
  <c r="CP8" i="12"/>
  <c r="CQ8" i="12"/>
  <c r="CP9" i="12"/>
  <c r="CQ9" i="12"/>
  <c r="CP10" i="12"/>
  <c r="CQ10" i="12"/>
  <c r="CP11" i="12"/>
  <c r="CQ11" i="12"/>
  <c r="CP12" i="12"/>
  <c r="CQ12" i="12"/>
  <c r="CP13" i="12"/>
  <c r="CQ13" i="12"/>
  <c r="CP14" i="12"/>
  <c r="CQ14" i="12"/>
  <c r="CP15" i="12"/>
  <c r="CQ15" i="12"/>
  <c r="CP16" i="12"/>
  <c r="CQ16" i="12"/>
  <c r="CP17" i="12"/>
  <c r="CQ17" i="12"/>
  <c r="CP18" i="12"/>
  <c r="CQ18" i="12"/>
  <c r="M7" i="16"/>
  <c r="L7" i="16"/>
  <c r="K7" i="16"/>
  <c r="CP4" i="9"/>
  <c r="CQ4" i="9"/>
  <c r="CP5" i="9"/>
  <c r="CQ5" i="9"/>
  <c r="CP6" i="9"/>
  <c r="CQ6" i="9"/>
  <c r="CP7" i="9"/>
  <c r="CQ7" i="9"/>
  <c r="CP8" i="9"/>
  <c r="CQ8" i="9"/>
  <c r="CP9" i="9"/>
  <c r="CQ9" i="9"/>
  <c r="CP10" i="9"/>
  <c r="CQ10" i="9"/>
  <c r="CP11" i="9"/>
  <c r="CQ11" i="9"/>
  <c r="CP12" i="9"/>
  <c r="CQ12" i="9"/>
  <c r="CP13" i="9"/>
  <c r="CQ13" i="9"/>
  <c r="CP14" i="9"/>
  <c r="CQ14" i="9"/>
  <c r="CP15" i="9"/>
  <c r="CQ15" i="9"/>
  <c r="CP16" i="9"/>
  <c r="CQ16" i="9"/>
  <c r="CP17" i="9"/>
  <c r="CQ17" i="9"/>
  <c r="CP18" i="9"/>
  <c r="CQ18" i="9"/>
  <c r="CP19" i="9"/>
  <c r="CQ19" i="9"/>
  <c r="CP20" i="9"/>
  <c r="CQ20" i="9"/>
  <c r="CP21" i="9"/>
  <c r="CQ21" i="9"/>
  <c r="CP22" i="9"/>
  <c r="CQ22" i="9"/>
  <c r="J7" i="16"/>
  <c r="I7" i="16"/>
  <c r="CP4" i="7"/>
  <c r="CQ4" i="7"/>
  <c r="CP5" i="7"/>
  <c r="CQ5" i="7"/>
  <c r="CP6" i="7"/>
  <c r="CQ6" i="7"/>
  <c r="CP7" i="7"/>
  <c r="CQ7" i="7"/>
  <c r="CP8" i="7"/>
  <c r="CQ8" i="7"/>
  <c r="CP9" i="7"/>
  <c r="CQ9" i="7"/>
  <c r="CP10" i="7"/>
  <c r="CQ10" i="7"/>
  <c r="CP11" i="7"/>
  <c r="CQ11" i="7"/>
  <c r="CP12" i="7"/>
  <c r="CQ12" i="7"/>
  <c r="CP13" i="7"/>
  <c r="CQ13" i="7"/>
  <c r="CP14" i="7"/>
  <c r="CQ14" i="7"/>
  <c r="CP15" i="7"/>
  <c r="CQ15" i="7"/>
  <c r="CP16" i="7"/>
  <c r="CQ16" i="7"/>
  <c r="CP17" i="7"/>
  <c r="CQ17" i="7"/>
  <c r="CP18" i="7"/>
  <c r="CQ18" i="7"/>
  <c r="CP19" i="7"/>
  <c r="CQ19" i="7"/>
  <c r="H7" i="16"/>
  <c r="CP4" i="6"/>
  <c r="CQ4" i="6"/>
  <c r="CP5" i="6"/>
  <c r="CQ5" i="6"/>
  <c r="CP6" i="6"/>
  <c r="CQ6" i="6"/>
  <c r="CP7" i="6"/>
  <c r="CQ7" i="6"/>
  <c r="CP8" i="6"/>
  <c r="CQ8" i="6"/>
  <c r="CP9" i="6"/>
  <c r="CQ9" i="6"/>
  <c r="CP10" i="6"/>
  <c r="CQ10" i="6"/>
  <c r="CP11" i="6"/>
  <c r="CQ11" i="6"/>
  <c r="CP12" i="6"/>
  <c r="CQ12" i="6"/>
  <c r="CP13" i="6"/>
  <c r="CQ13" i="6"/>
  <c r="CP14" i="6"/>
  <c r="CQ14" i="6"/>
  <c r="CP15" i="6"/>
  <c r="CQ15" i="6"/>
  <c r="CP16" i="6"/>
  <c r="CQ16" i="6"/>
  <c r="CP17" i="6"/>
  <c r="CQ17" i="6"/>
  <c r="CP18" i="6"/>
  <c r="CQ18" i="6"/>
  <c r="CP19" i="6"/>
  <c r="CQ19" i="6"/>
  <c r="CP20" i="6"/>
  <c r="CQ20" i="6"/>
  <c r="CP21" i="6"/>
  <c r="CQ21" i="6"/>
  <c r="CP22" i="6"/>
  <c r="CQ22" i="6"/>
  <c r="G7" i="16"/>
  <c r="F7" i="16"/>
  <c r="E7" i="16"/>
  <c r="D7" i="16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7" i="16"/>
  <c r="CQ4" i="1"/>
  <c r="CP5" i="1"/>
  <c r="CQ5" i="1"/>
  <c r="CP6" i="1"/>
  <c r="CQ6" i="1"/>
  <c r="CP7" i="1"/>
  <c r="CQ7" i="1"/>
  <c r="CP8" i="1"/>
  <c r="CQ8" i="1"/>
  <c r="CP9" i="1"/>
  <c r="CQ9" i="1"/>
  <c r="CP10" i="1"/>
  <c r="CQ10" i="1"/>
  <c r="CP11" i="1"/>
  <c r="CQ11" i="1"/>
  <c r="CP12" i="1"/>
  <c r="CQ12" i="1"/>
  <c r="CP13" i="1"/>
  <c r="CQ13" i="1"/>
  <c r="CP14" i="1"/>
  <c r="CQ14" i="1"/>
  <c r="CP15" i="1"/>
  <c r="CQ15" i="1"/>
  <c r="CP16" i="1"/>
  <c r="CQ16" i="1"/>
  <c r="CP17" i="1"/>
  <c r="CQ17" i="1"/>
  <c r="CP18" i="1"/>
  <c r="CQ18" i="1"/>
  <c r="CP19" i="1"/>
  <c r="CQ19" i="1"/>
  <c r="CP20" i="1"/>
  <c r="CQ20" i="1"/>
  <c r="CP21" i="1"/>
  <c r="CQ21" i="1"/>
  <c r="CP22" i="1"/>
  <c r="CQ22" i="1"/>
  <c r="CP23" i="1"/>
  <c r="CQ23" i="1"/>
  <c r="CP24" i="1"/>
  <c r="CQ24" i="1"/>
  <c r="CP25" i="1"/>
  <c r="CQ25" i="1"/>
  <c r="CP26" i="1"/>
  <c r="CQ26" i="1"/>
  <c r="CP27" i="1"/>
  <c r="CQ27" i="1"/>
  <c r="CP28" i="1"/>
  <c r="CQ28" i="1"/>
  <c r="CP29" i="1"/>
  <c r="CQ29" i="1"/>
  <c r="CP30" i="1"/>
  <c r="CQ30" i="1"/>
  <c r="CP31" i="1"/>
  <c r="CQ31" i="1"/>
  <c r="CP32" i="1"/>
  <c r="CQ32" i="1"/>
  <c r="CP33" i="1"/>
  <c r="CQ33" i="1"/>
  <c r="CP34" i="1"/>
  <c r="CQ34" i="1"/>
  <c r="CP35" i="1"/>
  <c r="CQ35" i="1"/>
  <c r="CP36" i="1"/>
  <c r="CQ36" i="1"/>
  <c r="CP37" i="1"/>
  <c r="CQ37" i="1"/>
  <c r="CP38" i="1"/>
  <c r="CQ38" i="1"/>
  <c r="CP39" i="1"/>
  <c r="CQ39" i="1"/>
  <c r="CP40" i="1"/>
  <c r="CQ40" i="1"/>
  <c r="CP41" i="1"/>
  <c r="CQ41" i="1"/>
  <c r="CP42" i="1"/>
  <c r="CQ42" i="1"/>
  <c r="CP43" i="1"/>
  <c r="CQ43" i="1"/>
  <c r="CP44" i="1"/>
  <c r="CQ44" i="1"/>
  <c r="CP45" i="1"/>
  <c r="CQ45" i="1"/>
  <c r="CP46" i="1"/>
  <c r="CQ46" i="1"/>
  <c r="CP47" i="1"/>
  <c r="CQ47" i="1"/>
  <c r="CP48" i="1"/>
  <c r="CQ48" i="1"/>
  <c r="CP49" i="1"/>
  <c r="CQ49" i="1"/>
  <c r="CP50" i="1"/>
  <c r="CQ50" i="1"/>
  <c r="CP51" i="1"/>
  <c r="CQ51" i="1"/>
  <c r="CP52" i="1"/>
  <c r="CQ52" i="1"/>
  <c r="CP53" i="1"/>
  <c r="CQ53" i="1"/>
  <c r="CP54" i="1"/>
  <c r="CQ54" i="1"/>
  <c r="CP55" i="1"/>
  <c r="CQ55" i="1"/>
  <c r="CP56" i="1"/>
  <c r="CQ56" i="1"/>
  <c r="CP57" i="1"/>
  <c r="CQ57" i="1"/>
  <c r="CP58" i="1"/>
  <c r="CQ58" i="1"/>
  <c r="CP59" i="1"/>
  <c r="CQ59" i="1"/>
  <c r="CP60" i="1"/>
  <c r="CQ60" i="1"/>
  <c r="CP61" i="1"/>
  <c r="CQ61" i="1"/>
  <c r="CP62" i="1"/>
  <c r="CQ62" i="1"/>
  <c r="CP63" i="1"/>
  <c r="CQ63" i="1"/>
  <c r="CP64" i="1"/>
  <c r="CQ64" i="1"/>
  <c r="CP65" i="1"/>
  <c r="CQ65" i="1"/>
  <c r="CP66" i="1"/>
  <c r="CQ66" i="1"/>
  <c r="CP67" i="1"/>
  <c r="CQ67" i="1"/>
  <c r="CP68" i="1"/>
  <c r="CQ68" i="1"/>
  <c r="CP69" i="1"/>
  <c r="CQ69" i="1"/>
  <c r="CP70" i="1"/>
  <c r="CQ70" i="1"/>
  <c r="CP71" i="1"/>
  <c r="CQ71" i="1"/>
  <c r="CP72" i="1"/>
  <c r="CQ72" i="1"/>
  <c r="CP73" i="1"/>
  <c r="CQ73" i="1"/>
  <c r="CP74" i="1"/>
  <c r="CQ74" i="1"/>
  <c r="CP75" i="1"/>
  <c r="CQ75" i="1"/>
  <c r="CP76" i="1"/>
  <c r="CQ76" i="1"/>
  <c r="CP77" i="1"/>
  <c r="CQ77" i="1"/>
  <c r="CP78" i="1"/>
  <c r="CQ78" i="1"/>
  <c r="CP79" i="1"/>
  <c r="CQ79" i="1"/>
  <c r="CP80" i="1"/>
  <c r="CQ80" i="1"/>
  <c r="CP81" i="1"/>
  <c r="CQ81" i="1"/>
  <c r="CP82" i="1"/>
  <c r="CQ82" i="1"/>
  <c r="CP83" i="1"/>
  <c r="CQ83" i="1"/>
  <c r="CP84" i="1"/>
  <c r="CQ84" i="1"/>
  <c r="CP85" i="1"/>
  <c r="CQ85" i="1"/>
  <c r="CP86" i="1"/>
  <c r="CQ86" i="1"/>
  <c r="CP87" i="1"/>
  <c r="CQ87" i="1"/>
  <c r="CP88" i="1"/>
  <c r="CQ88" i="1"/>
  <c r="CP89" i="1"/>
  <c r="CQ89" i="1"/>
  <c r="CP90" i="1"/>
  <c r="CQ90" i="1"/>
  <c r="CP91" i="1"/>
  <c r="CQ91" i="1"/>
  <c r="CP92" i="1"/>
  <c r="CQ92" i="1"/>
  <c r="CP93" i="1"/>
  <c r="CQ93" i="1"/>
  <c r="CP94" i="1"/>
  <c r="CQ94" i="1"/>
  <c r="CP95" i="1"/>
  <c r="CQ95" i="1"/>
  <c r="CP96" i="1"/>
  <c r="CQ96" i="1"/>
  <c r="CP97" i="1"/>
  <c r="CQ97" i="1"/>
  <c r="CP98" i="1"/>
  <c r="CQ98" i="1"/>
  <c r="CP99" i="1"/>
  <c r="CQ99" i="1"/>
  <c r="CP100" i="1"/>
  <c r="CQ100" i="1"/>
  <c r="CP101" i="1"/>
  <c r="CQ101" i="1"/>
  <c r="CP102" i="1"/>
  <c r="CQ102" i="1"/>
  <c r="CP103" i="1"/>
  <c r="CQ103" i="1"/>
  <c r="CP104" i="1"/>
  <c r="CQ104" i="1"/>
  <c r="CP105" i="1"/>
  <c r="CQ105" i="1"/>
  <c r="CP106" i="1"/>
  <c r="CQ106" i="1"/>
  <c r="CP107" i="1"/>
  <c r="CQ107" i="1"/>
  <c r="CP108" i="1"/>
  <c r="CQ108" i="1"/>
  <c r="CP109" i="1"/>
  <c r="CQ109" i="1"/>
  <c r="CP110" i="1"/>
  <c r="CQ110" i="1"/>
  <c r="CP111" i="1"/>
  <c r="CQ111" i="1"/>
  <c r="CP112" i="1"/>
  <c r="CQ112" i="1"/>
  <c r="CP113" i="1"/>
  <c r="CQ113" i="1"/>
  <c r="CP114" i="1"/>
  <c r="CQ114" i="1"/>
  <c r="CP115" i="1"/>
  <c r="CQ115" i="1"/>
  <c r="CP116" i="1"/>
  <c r="CQ116" i="1"/>
  <c r="CP117" i="1"/>
  <c r="CQ117" i="1"/>
  <c r="CP118" i="1"/>
  <c r="CQ118" i="1"/>
  <c r="CP119" i="1"/>
  <c r="CQ119" i="1"/>
  <c r="CP120" i="1"/>
  <c r="CQ120" i="1"/>
  <c r="CP121" i="1"/>
  <c r="CQ121" i="1"/>
  <c r="CP122" i="1"/>
  <c r="CQ122" i="1"/>
  <c r="CP123" i="1"/>
  <c r="CQ123" i="1"/>
  <c r="CP124" i="1"/>
  <c r="CQ124" i="1"/>
  <c r="CP125" i="1"/>
  <c r="CQ125" i="1"/>
  <c r="CP126" i="1"/>
  <c r="CQ126" i="1"/>
  <c r="CP127" i="1"/>
  <c r="CQ127" i="1"/>
  <c r="CP128" i="1"/>
  <c r="CQ128" i="1"/>
  <c r="CP129" i="1"/>
  <c r="CQ129" i="1"/>
  <c r="CP130" i="1"/>
  <c r="CQ130" i="1"/>
  <c r="CP131" i="1"/>
  <c r="CQ131" i="1"/>
  <c r="CP132" i="1"/>
  <c r="CQ132" i="1"/>
  <c r="CP133" i="1"/>
  <c r="CQ133" i="1"/>
  <c r="CP134" i="1"/>
  <c r="CQ134" i="1"/>
  <c r="CP135" i="1"/>
  <c r="CQ135" i="1"/>
  <c r="CP136" i="1"/>
  <c r="CQ136" i="1"/>
  <c r="CP137" i="1"/>
  <c r="CQ137" i="1"/>
  <c r="CP138" i="1"/>
  <c r="CQ138" i="1"/>
  <c r="CP139" i="1"/>
  <c r="CQ139" i="1"/>
  <c r="CP140" i="1"/>
  <c r="CQ140" i="1"/>
  <c r="CP141" i="1"/>
  <c r="CQ141" i="1"/>
  <c r="CP142" i="1"/>
  <c r="CQ142" i="1"/>
  <c r="CP143" i="1"/>
  <c r="CQ143" i="1"/>
  <c r="CP144" i="1"/>
  <c r="CQ144" i="1"/>
  <c r="CP145" i="1"/>
  <c r="CQ145" i="1"/>
  <c r="CP146" i="1"/>
  <c r="CQ146" i="1"/>
  <c r="CP147" i="1"/>
  <c r="CQ147" i="1"/>
  <c r="CP148" i="1"/>
  <c r="CQ148" i="1"/>
  <c r="CP149" i="1"/>
  <c r="CQ149" i="1"/>
  <c r="CP150" i="1"/>
  <c r="CQ150" i="1"/>
  <c r="CP151" i="1"/>
  <c r="CQ151" i="1"/>
  <c r="CP152" i="1"/>
  <c r="CQ152" i="1"/>
  <c r="CP153" i="1"/>
  <c r="CQ153" i="1"/>
  <c r="CP154" i="1"/>
  <c r="CQ154" i="1"/>
  <c r="CP155" i="1"/>
  <c r="CQ155" i="1"/>
  <c r="CP156" i="1"/>
  <c r="CQ156" i="1"/>
  <c r="CP157" i="1"/>
  <c r="CQ157" i="1"/>
  <c r="CP158" i="1"/>
  <c r="CQ158" i="1"/>
  <c r="CP159" i="1"/>
  <c r="CQ159" i="1"/>
  <c r="CP160" i="1"/>
  <c r="CQ160" i="1"/>
  <c r="CP161" i="1"/>
  <c r="CQ161" i="1"/>
  <c r="CP162" i="1"/>
  <c r="CQ162" i="1"/>
  <c r="CP163" i="1"/>
  <c r="CQ163" i="1"/>
  <c r="CP164" i="1"/>
  <c r="CQ164" i="1"/>
  <c r="CP165" i="1"/>
  <c r="CQ165" i="1"/>
  <c r="CP166" i="1"/>
  <c r="CQ166" i="1"/>
  <c r="CP167" i="1"/>
  <c r="CQ167" i="1"/>
  <c r="CP168" i="1"/>
  <c r="CQ168" i="1"/>
  <c r="CP169" i="1"/>
  <c r="CQ169" i="1"/>
  <c r="CP170" i="1"/>
  <c r="CQ170" i="1"/>
  <c r="CP171" i="1"/>
  <c r="CQ171" i="1"/>
  <c r="CP172" i="1"/>
  <c r="CQ172" i="1"/>
  <c r="CP173" i="1"/>
  <c r="CQ173" i="1"/>
  <c r="CP174" i="1"/>
  <c r="CQ174" i="1"/>
  <c r="CP175" i="1"/>
  <c r="CQ175" i="1"/>
  <c r="CP176" i="1"/>
  <c r="CQ176" i="1"/>
  <c r="CP177" i="1"/>
  <c r="CQ177" i="1"/>
  <c r="CP178" i="1"/>
  <c r="CQ178" i="1"/>
  <c r="CP179" i="1"/>
  <c r="CQ179" i="1"/>
  <c r="CP180" i="1"/>
  <c r="CQ180" i="1"/>
  <c r="CP181" i="1"/>
  <c r="CQ181" i="1"/>
  <c r="CP182" i="1"/>
  <c r="CQ182" i="1"/>
  <c r="CP183" i="1"/>
  <c r="CQ183" i="1"/>
  <c r="CP184" i="1"/>
  <c r="CQ184" i="1"/>
  <c r="CP185" i="1"/>
  <c r="CQ185" i="1"/>
  <c r="CP186" i="1"/>
  <c r="CQ186" i="1"/>
  <c r="CP187" i="1"/>
  <c r="CQ187" i="1"/>
  <c r="CP188" i="1"/>
  <c r="CQ188" i="1"/>
  <c r="CP189" i="1"/>
  <c r="CQ189" i="1"/>
  <c r="CP190" i="1"/>
  <c r="CQ190" i="1"/>
  <c r="CP191" i="1"/>
  <c r="CQ191" i="1"/>
  <c r="CP192" i="1"/>
  <c r="CQ192" i="1"/>
  <c r="CP193" i="1"/>
  <c r="CQ193" i="1"/>
  <c r="CP194" i="1"/>
  <c r="CQ194" i="1"/>
  <c r="CP195" i="1"/>
  <c r="CQ195" i="1"/>
  <c r="CP23" i="9"/>
  <c r="CQ23" i="9"/>
  <c r="CP24" i="9"/>
  <c r="CQ24" i="9"/>
  <c r="CP25" i="9"/>
  <c r="CQ25" i="9"/>
  <c r="CP26" i="9"/>
  <c r="CQ26" i="9"/>
  <c r="CP27" i="9"/>
  <c r="CQ27" i="9"/>
  <c r="CP28" i="9"/>
  <c r="CQ28" i="9"/>
  <c r="CP29" i="9"/>
  <c r="CQ29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P4" i="5"/>
  <c r="CQ4" i="5"/>
  <c r="CP5" i="5"/>
  <c r="CQ5" i="5"/>
  <c r="CP6" i="5"/>
  <c r="CQ6" i="5"/>
  <c r="CP7" i="5"/>
  <c r="CQ7" i="5"/>
  <c r="CP8" i="5"/>
  <c r="CQ8" i="5"/>
  <c r="CP9" i="5"/>
  <c r="CQ9" i="5"/>
  <c r="CP10" i="5"/>
  <c r="CQ10" i="5"/>
  <c r="CP11" i="5"/>
  <c r="CQ11" i="5"/>
  <c r="CP12" i="5"/>
  <c r="CQ12" i="5"/>
  <c r="CP13" i="5"/>
  <c r="CQ13" i="5"/>
  <c r="CP14" i="5"/>
  <c r="CQ14" i="5"/>
  <c r="CP15" i="5"/>
  <c r="CQ15" i="5"/>
  <c r="CP16" i="5"/>
  <c r="CQ16" i="5"/>
  <c r="CP17" i="5"/>
  <c r="CQ17" i="5"/>
  <c r="CP18" i="5"/>
  <c r="CQ18" i="5"/>
  <c r="CP19" i="5"/>
  <c r="CQ19" i="5"/>
  <c r="CP20" i="5"/>
  <c r="CQ20" i="5"/>
  <c r="CP21" i="5"/>
  <c r="CQ21" i="5"/>
  <c r="CP22" i="5"/>
  <c r="CQ22" i="5"/>
  <c r="CP23" i="5"/>
  <c r="CQ23" i="5"/>
  <c r="CP24" i="5"/>
  <c r="CQ24" i="5"/>
  <c r="CP25" i="5"/>
  <c r="CQ25" i="5"/>
  <c r="CP26" i="5"/>
  <c r="CQ26" i="5"/>
  <c r="CP27" i="5"/>
  <c r="CQ27" i="5"/>
  <c r="CP28" i="5"/>
  <c r="CQ28" i="5"/>
  <c r="CP29" i="5"/>
  <c r="CQ29" i="5"/>
  <c r="CP30" i="5"/>
  <c r="CQ30" i="5"/>
  <c r="CP31" i="5"/>
  <c r="CQ31" i="5"/>
  <c r="CP32" i="5"/>
  <c r="CQ32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D30" i="16"/>
  <c r="J30" i="16"/>
  <c r="G30" i="16"/>
  <c r="CR33" i="3"/>
  <c r="CR26" i="3"/>
  <c r="F30" i="16"/>
  <c r="C30" i="16"/>
  <c r="D36" i="16"/>
  <c r="CR6" i="8"/>
  <c r="B2" i="5"/>
  <c r="B2" i="2"/>
  <c r="B2" i="10"/>
  <c r="B2" i="14"/>
  <c r="B2" i="9"/>
  <c r="B2" i="3"/>
  <c r="B2" i="7"/>
  <c r="B2" i="13"/>
  <c r="B2" i="1"/>
  <c r="B2" i="11"/>
  <c r="B2" i="8"/>
  <c r="B2" i="15"/>
  <c r="B2" i="12"/>
  <c r="B2" i="6"/>
  <c r="B2" i="4"/>
  <c r="CR33" i="2" l="1"/>
  <c r="CR12" i="8"/>
  <c r="CR11" i="4"/>
  <c r="CR15" i="10"/>
  <c r="CR6" i="11"/>
  <c r="CD79" i="3"/>
  <c r="CE52" i="3"/>
  <c r="CR10" i="4"/>
  <c r="CD26" i="4"/>
  <c r="CD4" i="2"/>
  <c r="CR14" i="2"/>
  <c r="CR18" i="13"/>
  <c r="CH23" i="13"/>
  <c r="CE13" i="4"/>
  <c r="CG6" i="4"/>
  <c r="D32" i="16"/>
  <c r="CR5" i="8"/>
  <c r="CR9" i="14"/>
  <c r="CR13" i="13"/>
  <c r="CR172" i="1"/>
  <c r="CR110" i="1"/>
  <c r="CR79" i="3"/>
  <c r="CR67" i="3"/>
  <c r="CR61" i="3"/>
  <c r="CR31" i="3"/>
  <c r="CD11" i="10"/>
  <c r="CR13" i="12"/>
  <c r="CR35" i="4"/>
  <c r="CR29" i="4"/>
  <c r="CE9" i="8"/>
  <c r="CG91" i="3"/>
  <c r="CE87" i="3"/>
  <c r="CE83" i="3"/>
  <c r="CG78" i="3"/>
  <c r="CG74" i="3"/>
  <c r="CD65" i="3"/>
  <c r="CH61" i="3"/>
  <c r="CR185" i="1"/>
  <c r="CR29" i="1"/>
  <c r="C31" i="16"/>
  <c r="CR18" i="7"/>
  <c r="CR15" i="7"/>
  <c r="CR17" i="9"/>
  <c r="CR5" i="9"/>
  <c r="CR175" i="1"/>
  <c r="CR17" i="13"/>
  <c r="CR11" i="13"/>
  <c r="CR22" i="6"/>
  <c r="CH18" i="9"/>
  <c r="CG12" i="9"/>
  <c r="CH7" i="9"/>
  <c r="CD4" i="14"/>
  <c r="D31" i="16"/>
  <c r="CR45" i="1"/>
  <c r="CR33" i="1"/>
  <c r="C36" i="16"/>
  <c r="C41" i="16"/>
  <c r="CR34" i="4"/>
  <c r="CR28" i="4"/>
  <c r="CR22" i="4"/>
  <c r="CR26" i="4"/>
  <c r="CD6" i="4"/>
  <c r="CG22" i="4"/>
  <c r="CE11" i="4"/>
  <c r="CG9" i="4"/>
  <c r="CD9" i="4"/>
  <c r="CG19" i="10"/>
  <c r="CE6" i="10"/>
  <c r="CD4" i="10"/>
  <c r="CE12" i="8"/>
  <c r="CD9" i="8"/>
  <c r="CE4" i="12"/>
  <c r="CR11" i="5"/>
  <c r="CR40" i="11"/>
  <c r="CR178" i="1"/>
  <c r="C43" i="16"/>
  <c r="CR11" i="11"/>
  <c r="CH19" i="13"/>
  <c r="CH18" i="13"/>
  <c r="CE7" i="13"/>
  <c r="CE163" i="1"/>
  <c r="CE76" i="1"/>
  <c r="CD74" i="1"/>
  <c r="CD73" i="1"/>
  <c r="CE72" i="1"/>
  <c r="CE52" i="1"/>
  <c r="CE47" i="1"/>
  <c r="CE46" i="1"/>
  <c r="CD25" i="1"/>
  <c r="CD19" i="1"/>
  <c r="CD15" i="1"/>
  <c r="CR53" i="3"/>
  <c r="CR35" i="3"/>
  <c r="CR29" i="3"/>
  <c r="CR17" i="3"/>
  <c r="CG77" i="3"/>
  <c r="CH76" i="3"/>
  <c r="CH47" i="1"/>
  <c r="C33" i="16"/>
  <c r="F35" i="16"/>
  <c r="F38" i="16"/>
  <c r="CR61" i="1"/>
  <c r="CR92" i="3"/>
  <c r="CR74" i="3"/>
  <c r="CR62" i="3"/>
  <c r="CR49" i="11"/>
  <c r="CR29" i="5"/>
  <c r="I39" i="16"/>
  <c r="CE12" i="10"/>
  <c r="CD33" i="4"/>
  <c r="CH19" i="4"/>
  <c r="CE5" i="4"/>
  <c r="CH4" i="14"/>
  <c r="CD14" i="12"/>
  <c r="CH4" i="12"/>
  <c r="CR27" i="5"/>
  <c r="CR15" i="5"/>
  <c r="CR4" i="12"/>
  <c r="CD18" i="7"/>
  <c r="I35" i="16"/>
  <c r="I38" i="16"/>
  <c r="I41" i="16"/>
  <c r="I32" i="16"/>
  <c r="CD155" i="1"/>
  <c r="CD121" i="1"/>
  <c r="CE105" i="1"/>
  <c r="CD99" i="1"/>
  <c r="CD94" i="1"/>
  <c r="CE80" i="1"/>
  <c r="CE48" i="1"/>
  <c r="CD34" i="1"/>
  <c r="CE24" i="1"/>
  <c r="CD10" i="1"/>
  <c r="CR82" i="1"/>
  <c r="CR40" i="1"/>
  <c r="CG4" i="1"/>
  <c r="CM196" i="1"/>
  <c r="CR177" i="1"/>
  <c r="CG39" i="1"/>
  <c r="F36" i="16"/>
  <c r="J38" i="16"/>
  <c r="F39" i="16"/>
  <c r="CR90" i="3"/>
  <c r="CR42" i="3"/>
  <c r="CR30" i="3"/>
  <c r="CR24" i="3"/>
  <c r="CR12" i="3"/>
  <c r="CR6" i="3"/>
  <c r="CH9" i="14"/>
  <c r="CD8" i="14"/>
  <c r="CR194" i="1"/>
  <c r="CR4" i="7"/>
  <c r="CR182" i="1"/>
  <c r="CR9" i="5"/>
  <c r="CM20" i="10"/>
  <c r="CR17" i="10"/>
  <c r="CR94" i="3"/>
  <c r="CR82" i="3"/>
  <c r="CR58" i="3"/>
  <c r="CD11" i="14"/>
  <c r="CR32" i="5"/>
  <c r="CR31" i="5"/>
  <c r="CR11" i="14"/>
  <c r="CR5" i="14"/>
  <c r="CR30" i="4"/>
  <c r="CR12" i="4"/>
  <c r="CR10" i="10"/>
  <c r="CR81" i="3"/>
  <c r="CR39" i="3"/>
  <c r="CR15" i="3"/>
  <c r="CR13" i="5"/>
  <c r="CR84" i="1"/>
  <c r="CD5" i="14"/>
  <c r="CE17" i="7"/>
  <c r="CE18" i="12"/>
  <c r="CE17" i="12"/>
  <c r="CE16" i="12"/>
  <c r="CG13" i="12"/>
  <c r="CD12" i="12"/>
  <c r="CG10" i="12"/>
  <c r="CG16" i="9"/>
  <c r="CD16" i="9"/>
  <c r="CG15" i="9"/>
  <c r="CH11" i="9"/>
  <c r="CH6" i="9"/>
  <c r="CE6" i="9"/>
  <c r="CH97" i="3"/>
  <c r="CD88" i="3"/>
  <c r="CE85" i="3"/>
  <c r="CE84" i="3"/>
  <c r="CE81" i="3"/>
  <c r="CH78" i="3"/>
  <c r="CD69" i="3"/>
  <c r="CE68" i="3"/>
  <c r="CE64" i="3"/>
  <c r="CH58" i="3"/>
  <c r="CD58" i="3"/>
  <c r="CG55" i="3"/>
  <c r="CG54" i="3"/>
  <c r="CG52" i="3"/>
  <c r="CH50" i="3"/>
  <c r="CD19" i="10"/>
  <c r="CG17" i="10"/>
  <c r="CE17" i="10"/>
  <c r="CG15" i="10"/>
  <c r="CH13" i="10"/>
  <c r="CD13" i="10"/>
  <c r="CH12" i="10"/>
  <c r="CG10" i="10"/>
  <c r="CE9" i="10"/>
  <c r="CD8" i="10"/>
  <c r="CH5" i="10"/>
  <c r="CH38" i="4"/>
  <c r="CD35" i="4"/>
  <c r="CG33" i="4"/>
  <c r="CE33" i="4"/>
  <c r="CG32" i="4"/>
  <c r="CE31" i="4"/>
  <c r="CE30" i="4"/>
  <c r="CG28" i="4"/>
  <c r="CD28" i="4"/>
  <c r="CG27" i="4"/>
  <c r="CE27" i="4"/>
  <c r="CH25" i="4"/>
  <c r="CH22" i="4"/>
  <c r="CD22" i="4"/>
  <c r="CE21" i="4"/>
  <c r="CD20" i="4"/>
  <c r="CE19" i="4"/>
  <c r="CG18" i="4"/>
  <c r="CE18" i="4"/>
  <c r="CG16" i="4"/>
  <c r="CD16" i="4"/>
  <c r="CD14" i="4"/>
  <c r="CH13" i="4"/>
  <c r="CD12" i="4"/>
  <c r="CH9" i="4"/>
  <c r="CE9" i="4"/>
  <c r="CD8" i="4"/>
  <c r="CH7" i="4"/>
  <c r="CE4" i="4"/>
  <c r="CH13" i="8"/>
  <c r="CD13" i="8"/>
  <c r="CG12" i="8"/>
  <c r="CD12" i="8"/>
  <c r="CG11" i="8"/>
  <c r="CE11" i="8"/>
  <c r="CG10" i="8"/>
  <c r="CG9" i="8"/>
  <c r="CH8" i="8"/>
  <c r="CE8" i="8"/>
  <c r="CD7" i="8"/>
  <c r="CE6" i="8"/>
  <c r="CH5" i="8"/>
  <c r="CE5" i="8"/>
  <c r="CG4" i="8"/>
  <c r="CE4" i="8"/>
  <c r="CR4" i="2"/>
  <c r="CR17" i="2"/>
  <c r="CR41" i="11"/>
  <c r="CR35" i="11"/>
  <c r="CR29" i="11"/>
  <c r="CR23" i="11"/>
  <c r="CR5" i="11"/>
  <c r="CD7" i="6"/>
  <c r="CE21" i="13"/>
  <c r="CG19" i="13"/>
  <c r="CE17" i="13"/>
  <c r="CH16" i="13"/>
  <c r="CD13" i="13"/>
  <c r="CD11" i="13"/>
  <c r="CH10" i="13"/>
  <c r="CH8" i="13"/>
  <c r="CD4" i="13"/>
  <c r="CD4" i="11"/>
  <c r="CR39" i="11"/>
  <c r="CR21" i="11"/>
  <c r="CR15" i="11"/>
  <c r="CR9" i="11"/>
  <c r="CG18" i="13"/>
  <c r="CR32" i="11"/>
  <c r="CR6" i="13"/>
  <c r="CR11" i="15"/>
  <c r="CR170" i="1"/>
  <c r="CR14" i="15"/>
  <c r="CR8" i="15"/>
  <c r="CD13" i="14"/>
  <c r="CH12" i="14"/>
  <c r="CD17" i="9"/>
  <c r="CD15" i="9"/>
  <c r="CD14" i="9"/>
  <c r="CD13" i="9"/>
  <c r="CH12" i="9"/>
  <c r="CE12" i="9"/>
  <c r="CH10" i="9"/>
  <c r="CH9" i="9"/>
  <c r="CG8" i="9"/>
  <c r="CD5" i="9"/>
  <c r="CH4" i="9"/>
  <c r="CE4" i="9"/>
  <c r="CD97" i="3"/>
  <c r="CG96" i="3"/>
  <c r="CE96" i="3"/>
  <c r="CG95" i="3"/>
  <c r="CE95" i="3"/>
  <c r="CE94" i="3"/>
  <c r="CG93" i="3"/>
  <c r="CE93" i="3"/>
  <c r="CG92" i="3"/>
  <c r="CE92" i="3"/>
  <c r="CE91" i="3"/>
  <c r="CD90" i="3"/>
  <c r="CD89" i="3"/>
  <c r="CG88" i="3"/>
  <c r="CD87" i="3"/>
  <c r="CH86" i="3"/>
  <c r="CG84" i="3"/>
  <c r="CD84" i="3"/>
  <c r="CG81" i="3"/>
  <c r="CD81" i="3"/>
  <c r="CG80" i="3"/>
  <c r="CD80" i="3"/>
  <c r="CG76" i="3"/>
  <c r="CI76" i="3" s="1"/>
  <c r="CE76" i="3"/>
  <c r="CH74" i="3"/>
  <c r="CI74" i="3" s="1"/>
  <c r="CD74" i="3"/>
  <c r="CD72" i="3"/>
  <c r="CE69" i="3"/>
  <c r="CH68" i="3"/>
  <c r="CD67" i="3"/>
  <c r="CE66" i="3"/>
  <c r="CD63" i="3"/>
  <c r="CH62" i="3"/>
  <c r="CD62" i="3"/>
  <c r="CE61" i="3"/>
  <c r="CD60" i="3"/>
  <c r="CG59" i="3"/>
  <c r="CH57" i="3"/>
  <c r="CE55" i="3"/>
  <c r="CH54" i="3"/>
  <c r="CD54" i="3"/>
  <c r="CE53" i="3"/>
  <c r="CH52" i="3"/>
  <c r="CD52" i="3"/>
  <c r="CH51" i="3"/>
  <c r="CE51" i="3"/>
  <c r="CG50" i="3"/>
  <c r="CR13" i="14"/>
  <c r="CR7" i="14"/>
  <c r="CR28" i="11"/>
  <c r="CR22" i="11"/>
  <c r="CR16" i="11"/>
  <c r="CR10" i="11"/>
  <c r="CE28" i="9"/>
  <c r="CD26" i="9"/>
  <c r="CD23" i="9"/>
  <c r="CM20" i="7"/>
  <c r="CR9" i="2"/>
  <c r="CG5" i="10"/>
  <c r="CD7" i="11"/>
  <c r="CE4" i="11"/>
  <c r="CD20" i="13"/>
  <c r="CE19" i="13"/>
  <c r="CE18" i="13"/>
  <c r="CG17" i="13"/>
  <c r="CD17" i="13"/>
  <c r="CG16" i="13"/>
  <c r="CD16" i="13"/>
  <c r="CG13" i="13"/>
  <c r="CE13" i="13"/>
  <c r="CG9" i="13"/>
  <c r="CG8" i="13"/>
  <c r="CD8" i="13"/>
  <c r="CH7" i="13"/>
  <c r="CD7" i="13"/>
  <c r="CG6" i="13"/>
  <c r="CD6" i="13"/>
  <c r="CH5" i="13"/>
  <c r="CH4" i="13"/>
  <c r="CE4" i="13"/>
  <c r="CE23" i="11"/>
  <c r="CH4" i="8"/>
  <c r="CR16" i="7"/>
  <c r="CH33" i="4"/>
  <c r="CR25" i="5"/>
  <c r="CR169" i="1"/>
  <c r="CR14" i="1"/>
  <c r="CD11" i="8"/>
  <c r="CF11" i="8" s="1"/>
  <c r="CR144" i="1"/>
  <c r="CG8" i="8"/>
  <c r="CR6" i="5"/>
  <c r="CR15" i="12"/>
  <c r="CR9" i="12"/>
  <c r="CE174" i="1"/>
  <c r="CE127" i="1"/>
  <c r="CD6" i="1"/>
  <c r="CU9" i="5"/>
  <c r="G8" i="16" s="1"/>
  <c r="CR6" i="4"/>
  <c r="CR16" i="10"/>
  <c r="CR57" i="3"/>
  <c r="CR51" i="3"/>
  <c r="CD5" i="8"/>
  <c r="CR157" i="1"/>
  <c r="CR17" i="6"/>
  <c r="CR180" i="1"/>
  <c r="CD9" i="10"/>
  <c r="CG7" i="4"/>
  <c r="CR17" i="5"/>
  <c r="CR149" i="1"/>
  <c r="CR143" i="1"/>
  <c r="CR78" i="1"/>
  <c r="CR72" i="1"/>
  <c r="CR60" i="1"/>
  <c r="CR54" i="1"/>
  <c r="CG8" i="1"/>
  <c r="CD190" i="1"/>
  <c r="CR17" i="4"/>
  <c r="CR38" i="3"/>
  <c r="CH17" i="7"/>
  <c r="CR8" i="1"/>
  <c r="CR11" i="6"/>
  <c r="CD8" i="8"/>
  <c r="CH9" i="8"/>
  <c r="F43" i="16"/>
  <c r="CE22" i="4"/>
  <c r="CR104" i="1"/>
  <c r="CE20" i="4"/>
  <c r="CF20" i="4" s="1"/>
  <c r="CR30" i="5"/>
  <c r="CG25" i="4"/>
  <c r="CR10" i="5"/>
  <c r="CR94" i="1"/>
  <c r="CR37" i="3"/>
  <c r="CR19" i="3"/>
  <c r="CR7" i="3"/>
  <c r="CR30" i="11"/>
  <c r="CR24" i="11"/>
  <c r="CD59" i="1"/>
  <c r="CE40" i="1"/>
  <c r="CD25" i="9"/>
  <c r="CF9" i="8"/>
  <c r="CR21" i="5"/>
  <c r="CR171" i="1"/>
  <c r="CR165" i="1"/>
  <c r="CR153" i="1"/>
  <c r="CR141" i="1"/>
  <c r="CR22" i="1"/>
  <c r="CR16" i="1"/>
  <c r="CR7" i="6"/>
  <c r="CR4" i="13"/>
  <c r="H43" i="16"/>
  <c r="H33" i="16"/>
  <c r="I34" i="16"/>
  <c r="H38" i="16"/>
  <c r="C39" i="16"/>
  <c r="H34" i="16"/>
  <c r="C42" i="16"/>
  <c r="H32" i="16"/>
  <c r="H36" i="16"/>
  <c r="D43" i="16"/>
  <c r="C32" i="16"/>
  <c r="C37" i="16"/>
  <c r="CE97" i="3"/>
  <c r="CE17" i="9"/>
  <c r="CD91" i="3"/>
  <c r="CE89" i="3"/>
  <c r="CU9" i="9"/>
  <c r="K8" i="16" s="1"/>
  <c r="CR95" i="3"/>
  <c r="CR83" i="3"/>
  <c r="CR77" i="3"/>
  <c r="CR71" i="3"/>
  <c r="CR65" i="3"/>
  <c r="CG12" i="14"/>
  <c r="CG57" i="3"/>
  <c r="CD77" i="3"/>
  <c r="CE77" i="3"/>
  <c r="CE75" i="3"/>
  <c r="CD75" i="3"/>
  <c r="CG4" i="9"/>
  <c r="CI4" i="9" s="1"/>
  <c r="CG9" i="9"/>
  <c r="CG4" i="14"/>
  <c r="CR75" i="3"/>
  <c r="CR21" i="9"/>
  <c r="CR15" i="9"/>
  <c r="CR9" i="9"/>
  <c r="CR45" i="3"/>
  <c r="CR21" i="3"/>
  <c r="CE26" i="9"/>
  <c r="CE23" i="9"/>
  <c r="CH19" i="7"/>
  <c r="CG18" i="7"/>
  <c r="CE18" i="7"/>
  <c r="CG16" i="7"/>
  <c r="CD92" i="3"/>
  <c r="CD27" i="9"/>
  <c r="CE60" i="3"/>
  <c r="CD28" i="9"/>
  <c r="CF28" i="9" s="1"/>
  <c r="CG5" i="14"/>
  <c r="CR23" i="3"/>
  <c r="CR11" i="3"/>
  <c r="CG98" i="3"/>
  <c r="CD98" i="3"/>
  <c r="CH96" i="3"/>
  <c r="CD96" i="3"/>
  <c r="CH95" i="3"/>
  <c r="CG94" i="3"/>
  <c r="CD94" i="3"/>
  <c r="CF94" i="3" s="1"/>
  <c r="CH93" i="3"/>
  <c r="CD93" i="3"/>
  <c r="CH92" i="3"/>
  <c r="CH91" i="3"/>
  <c r="CG90" i="3"/>
  <c r="CE90" i="3"/>
  <c r="CF90" i="3" s="1"/>
  <c r="CG89" i="3"/>
  <c r="CH88" i="3"/>
  <c r="CE88" i="3"/>
  <c r="CG87" i="3"/>
  <c r="CG86" i="3"/>
  <c r="CE86" i="3"/>
  <c r="CH85" i="3"/>
  <c r="CD85" i="3"/>
  <c r="CH84" i="3"/>
  <c r="CG83" i="3"/>
  <c r="CD83" i="3"/>
  <c r="CH82" i="3"/>
  <c r="CD82" i="3"/>
  <c r="CH81" i="3"/>
  <c r="CH80" i="3"/>
  <c r="CH79" i="3"/>
  <c r="CE79" i="3"/>
  <c r="CF79" i="3" s="1"/>
  <c r="CE78" i="3"/>
  <c r="CH77" i="3"/>
  <c r="CD76" i="3"/>
  <c r="CF76" i="3" s="1"/>
  <c r="CE74" i="3"/>
  <c r="CH73" i="3"/>
  <c r="CE73" i="3"/>
  <c r="CH72" i="3"/>
  <c r="CE72" i="3"/>
  <c r="CG71" i="3"/>
  <c r="CD71" i="3"/>
  <c r="CG70" i="3"/>
  <c r="CE70" i="3"/>
  <c r="CH69" i="3"/>
  <c r="CG68" i="3"/>
  <c r="CD68" i="3"/>
  <c r="CH67" i="3"/>
  <c r="CE67" i="3"/>
  <c r="CH66" i="3"/>
  <c r="CD66" i="3"/>
  <c r="CF66" i="3" s="1"/>
  <c r="CH65" i="3"/>
  <c r="CE65" i="3"/>
  <c r="CF65" i="3" s="1"/>
  <c r="CH64" i="3"/>
  <c r="CD64" i="3"/>
  <c r="CG63" i="3"/>
  <c r="CE63" i="3"/>
  <c r="CG62" i="3"/>
  <c r="CE62" i="3"/>
  <c r="CD61" i="3"/>
  <c r="CH60" i="3"/>
  <c r="CH59" i="3"/>
  <c r="CE59" i="3"/>
  <c r="CG58" i="3"/>
  <c r="CE58" i="3"/>
  <c r="CE57" i="3"/>
  <c r="CH56" i="3"/>
  <c r="CE56" i="3"/>
  <c r="CH55" i="3"/>
  <c r="CI55" i="3" s="1"/>
  <c r="CD55" i="3"/>
  <c r="CG53" i="3"/>
  <c r="CD53" i="3"/>
  <c r="CD51" i="3"/>
  <c r="CH39" i="3"/>
  <c r="CR28" i="3"/>
  <c r="CR22" i="3"/>
  <c r="CR10" i="3"/>
  <c r="CG13" i="14"/>
  <c r="CE13" i="14"/>
  <c r="CF13" i="14" s="1"/>
  <c r="CD12" i="14"/>
  <c r="CH11" i="14"/>
  <c r="CE11" i="14"/>
  <c r="CF11" i="14" s="1"/>
  <c r="CH10" i="14"/>
  <c r="CG9" i="14"/>
  <c r="CE9" i="14"/>
  <c r="CE8" i="14"/>
  <c r="CG7" i="14"/>
  <c r="CD7" i="14"/>
  <c r="CG6" i="14"/>
  <c r="CH5" i="14"/>
  <c r="CE5" i="14"/>
  <c r="CE4" i="14"/>
  <c r="CG19" i="7"/>
  <c r="CD19" i="7"/>
  <c r="CH18" i="7"/>
  <c r="CD17" i="7"/>
  <c r="CF17" i="7" s="1"/>
  <c r="CH16" i="7"/>
  <c r="CE20" i="9"/>
  <c r="CD19" i="9"/>
  <c r="CG18" i="9"/>
  <c r="CD18" i="9"/>
  <c r="CG17" i="9"/>
  <c r="CH16" i="9"/>
  <c r="CI16" i="9" s="1"/>
  <c r="CE16" i="9"/>
  <c r="CF16" i="9" s="1"/>
  <c r="CH15" i="9"/>
  <c r="CI15" i="9" s="1"/>
  <c r="CE14" i="9"/>
  <c r="CH13" i="9"/>
  <c r="CE13" i="9"/>
  <c r="CD12" i="9"/>
  <c r="CE11" i="9"/>
  <c r="CE10" i="9"/>
  <c r="CD9" i="9"/>
  <c r="CH8" i="9"/>
  <c r="CI8" i="9" s="1"/>
  <c r="CE8" i="9"/>
  <c r="CG7" i="9"/>
  <c r="CD7" i="9"/>
  <c r="CG6" i="9"/>
  <c r="CD6" i="9"/>
  <c r="CH5" i="9"/>
  <c r="CE5" i="9"/>
  <c r="CD4" i="9"/>
  <c r="CF4" i="9" s="1"/>
  <c r="CL4" i="9" s="1"/>
  <c r="CR6" i="7"/>
  <c r="CR14" i="9"/>
  <c r="CR8" i="9"/>
  <c r="CR56" i="3"/>
  <c r="CR50" i="3"/>
  <c r="CR44" i="3"/>
  <c r="CR32" i="3"/>
  <c r="CR14" i="3"/>
  <c r="CR66" i="3"/>
  <c r="E38" i="16"/>
  <c r="J43" i="16"/>
  <c r="CR8" i="8"/>
  <c r="CR37" i="4"/>
  <c r="CR16" i="2"/>
  <c r="CE13" i="8"/>
  <c r="CR193" i="1"/>
  <c r="CR5" i="1"/>
  <c r="CH11" i="8"/>
  <c r="CR134" i="1"/>
  <c r="CR116" i="1"/>
  <c r="CR46" i="1"/>
  <c r="CE34" i="1"/>
  <c r="CF34" i="1" s="1"/>
  <c r="D38" i="16"/>
  <c r="I43" i="16"/>
  <c r="CG13" i="10"/>
  <c r="CR105" i="1"/>
  <c r="CH4" i="1"/>
  <c r="CE195" i="1"/>
  <c r="CE192" i="1"/>
  <c r="CD120" i="1"/>
  <c r="CD113" i="1"/>
  <c r="CD110" i="1"/>
  <c r="CE106" i="1"/>
  <c r="CE86" i="1"/>
  <c r="F32" i="16"/>
  <c r="C38" i="16"/>
  <c r="CE13" i="12"/>
  <c r="CR26" i="2"/>
  <c r="CH75" i="1"/>
  <c r="CH73" i="1"/>
  <c r="CH67" i="1"/>
  <c r="CH62" i="1"/>
  <c r="CH37" i="1"/>
  <c r="CE4" i="1"/>
  <c r="CD192" i="1"/>
  <c r="CD191" i="1"/>
  <c r="CE189" i="1"/>
  <c r="CD188" i="1"/>
  <c r="CD186" i="1"/>
  <c r="CD185" i="1"/>
  <c r="CD184" i="1"/>
  <c r="CD182" i="1"/>
  <c r="CD181" i="1"/>
  <c r="CD179" i="1"/>
  <c r="CD178" i="1"/>
  <c r="CD177" i="1"/>
  <c r="CD174" i="1"/>
  <c r="CF174" i="1" s="1"/>
  <c r="CE173" i="1"/>
  <c r="CD172" i="1"/>
  <c r="CE170" i="1"/>
  <c r="CE169" i="1"/>
  <c r="CD166" i="1"/>
  <c r="CD164" i="1"/>
  <c r="CD163" i="1"/>
  <c r="CF163" i="1" s="1"/>
  <c r="CD162" i="1"/>
  <c r="CD160" i="1"/>
  <c r="CE157" i="1"/>
  <c r="CE155" i="1"/>
  <c r="CE152" i="1"/>
  <c r="CD151" i="1"/>
  <c r="CD148" i="1"/>
  <c r="CD146" i="1"/>
  <c r="CD145" i="1"/>
  <c r="CE144" i="1"/>
  <c r="CD143" i="1"/>
  <c r="CE142" i="1"/>
  <c r="CE141" i="1"/>
  <c r="CE137" i="1"/>
  <c r="CD132" i="1"/>
  <c r="CD131" i="1"/>
  <c r="CE104" i="1"/>
  <c r="CD86" i="1"/>
  <c r="CF86" i="1" s="1"/>
  <c r="CE53" i="1"/>
  <c r="CD46" i="1"/>
  <c r="CE45" i="1"/>
  <c r="CE11" i="1"/>
  <c r="CR8" i="2"/>
  <c r="CR22" i="5"/>
  <c r="CR15" i="1"/>
  <c r="CD11" i="12"/>
  <c r="CE5" i="2"/>
  <c r="CR16" i="5"/>
  <c r="CR5" i="5"/>
  <c r="CR126" i="1"/>
  <c r="CR120" i="1"/>
  <c r="CR114" i="1"/>
  <c r="CR103" i="1"/>
  <c r="CR97" i="1"/>
  <c r="CR80" i="1"/>
  <c r="CR74" i="1"/>
  <c r="CR62" i="1"/>
  <c r="CR56" i="1"/>
  <c r="CR50" i="1"/>
  <c r="CR26" i="1"/>
  <c r="F31" i="16"/>
  <c r="CH12" i="2"/>
  <c r="CR25" i="2"/>
  <c r="CG18" i="10"/>
  <c r="CD18" i="10"/>
  <c r="CH17" i="10"/>
  <c r="CH16" i="10"/>
  <c r="CE16" i="10"/>
  <c r="CH15" i="10"/>
  <c r="CD15" i="10"/>
  <c r="CH14" i="10"/>
  <c r="CE13" i="10"/>
  <c r="CD12" i="10"/>
  <c r="CH10" i="10"/>
  <c r="CE10" i="10"/>
  <c r="CH9" i="10"/>
  <c r="CG8" i="10"/>
  <c r="CE8" i="10"/>
  <c r="CF8" i="10" s="1"/>
  <c r="CG7" i="10"/>
  <c r="CD7" i="10"/>
  <c r="CG6" i="10"/>
  <c r="CD5" i="10"/>
  <c r="CH4" i="10"/>
  <c r="CG38" i="4"/>
  <c r="CI38" i="4" s="1"/>
  <c r="CE38" i="4"/>
  <c r="CG37" i="4"/>
  <c r="CD37" i="4"/>
  <c r="CG36" i="4"/>
  <c r="CD36" i="4"/>
  <c r="CH35" i="4"/>
  <c r="CH34" i="4"/>
  <c r="CD34" i="4"/>
  <c r="CH32" i="4"/>
  <c r="CE32" i="4"/>
  <c r="CG31" i="4"/>
  <c r="CH30" i="4"/>
  <c r="CD30" i="4"/>
  <c r="CH29" i="4"/>
  <c r="CD29" i="4"/>
  <c r="CH28" i="4"/>
  <c r="CI28" i="4" s="1"/>
  <c r="CE28" i="4"/>
  <c r="CH27" i="4"/>
  <c r="CI27" i="4" s="1"/>
  <c r="CD27" i="4"/>
  <c r="CH26" i="4"/>
  <c r="CE26" i="4"/>
  <c r="CF26" i="4" s="1"/>
  <c r="CD25" i="4"/>
  <c r="CG24" i="4"/>
  <c r="CE24" i="4"/>
  <c r="CH23" i="4"/>
  <c r="CE23" i="4"/>
  <c r="CG21" i="4"/>
  <c r="CD21" i="4"/>
  <c r="CH20" i="4"/>
  <c r="CG19" i="4"/>
  <c r="CH18" i="4"/>
  <c r="CD18" i="4"/>
  <c r="CH17" i="4"/>
  <c r="CD17" i="4"/>
  <c r="CH16" i="4"/>
  <c r="CH15" i="4"/>
  <c r="CE15" i="4"/>
  <c r="CH14" i="4"/>
  <c r="CE14" i="4"/>
  <c r="CG13" i="4"/>
  <c r="CI13" i="4" s="1"/>
  <c r="CD13" i="4"/>
  <c r="CF13" i="4" s="1"/>
  <c r="CH12" i="4"/>
  <c r="CE12" i="4"/>
  <c r="CH11" i="4"/>
  <c r="CD11" i="4"/>
  <c r="CF11" i="4" s="1"/>
  <c r="CH10" i="4"/>
  <c r="CE10" i="4"/>
  <c r="CH8" i="4"/>
  <c r="CE8" i="4"/>
  <c r="CG13" i="8"/>
  <c r="CH10" i="8"/>
  <c r="CH7" i="8"/>
  <c r="CE7" i="8"/>
  <c r="CH6" i="8"/>
  <c r="CE21" i="2"/>
  <c r="CR26" i="5"/>
  <c r="CR102" i="1"/>
  <c r="CR49" i="1"/>
  <c r="CR43" i="1"/>
  <c r="CR4" i="4"/>
  <c r="CM14" i="8"/>
  <c r="CG18" i="12"/>
  <c r="CD18" i="12"/>
  <c r="CF18" i="12" s="1"/>
  <c r="CH17" i="12"/>
  <c r="CD17" i="12"/>
  <c r="CG16" i="12"/>
  <c r="CD16" i="12"/>
  <c r="CG15" i="12"/>
  <c r="CD15" i="12"/>
  <c r="CG14" i="12"/>
  <c r="CE14" i="12"/>
  <c r="CF14" i="12" s="1"/>
  <c r="CH13" i="12"/>
  <c r="CI13" i="12" s="1"/>
  <c r="CG12" i="12"/>
  <c r="CE12" i="12"/>
  <c r="CF12" i="12" s="1"/>
  <c r="CG11" i="12"/>
  <c r="CE11" i="12"/>
  <c r="CH10" i="12"/>
  <c r="CD10" i="12"/>
  <c r="CE5" i="12"/>
  <c r="CR30" i="2"/>
  <c r="CR24" i="2"/>
  <c r="CR160" i="1"/>
  <c r="CR154" i="1"/>
  <c r="CR148" i="1"/>
  <c r="CR130" i="1"/>
  <c r="CR107" i="1"/>
  <c r="CH19" i="1"/>
  <c r="CD51" i="1"/>
  <c r="I31" i="16"/>
  <c r="CR10" i="8"/>
  <c r="CR4" i="8"/>
  <c r="CR33" i="4"/>
  <c r="CR27" i="4"/>
  <c r="CR21" i="4"/>
  <c r="CR15" i="4"/>
  <c r="CR9" i="4"/>
  <c r="CR19" i="10"/>
  <c r="CU10" i="4"/>
  <c r="F8" i="16" s="1"/>
  <c r="CR12" i="2"/>
  <c r="CG23" i="5"/>
  <c r="CH22" i="5"/>
  <c r="CE22" i="5"/>
  <c r="CD21" i="5"/>
  <c r="CG11" i="5"/>
  <c r="CH10" i="5"/>
  <c r="CE10" i="5"/>
  <c r="CD9" i="5"/>
  <c r="CR147" i="1"/>
  <c r="CR18" i="1"/>
  <c r="CH91" i="1"/>
  <c r="CR8" i="4"/>
  <c r="CR34" i="2"/>
  <c r="CR11" i="2"/>
  <c r="CR5" i="2"/>
  <c r="CD22" i="13"/>
  <c r="CD18" i="13"/>
  <c r="CG12" i="13"/>
  <c r="CH11" i="13"/>
  <c r="CE7" i="11"/>
  <c r="CG6" i="11"/>
  <c r="CR19" i="6"/>
  <c r="CR13" i="6"/>
  <c r="CR9" i="15"/>
  <c r="CR45" i="11"/>
  <c r="CD10" i="13"/>
  <c r="CR44" i="11"/>
  <c r="CR12" i="6"/>
  <c r="CR6" i="6"/>
  <c r="CR50" i="11"/>
  <c r="CH6" i="13"/>
  <c r="CI6" i="13" s="1"/>
  <c r="CE6" i="13"/>
  <c r="CR37" i="11"/>
  <c r="CR25" i="11"/>
  <c r="CR19" i="11"/>
  <c r="CR7" i="11"/>
  <c r="CR48" i="11"/>
  <c r="CR4" i="6"/>
  <c r="CR12" i="15"/>
  <c r="CH17" i="13"/>
  <c r="CR15" i="6"/>
  <c r="CR9" i="6"/>
  <c r="CR24" i="13"/>
  <c r="CR20" i="6"/>
  <c r="CR23" i="13"/>
  <c r="I40" i="16"/>
  <c r="G36" i="16"/>
  <c r="CR159" i="1"/>
  <c r="CR136" i="1"/>
  <c r="CG20" i="1"/>
  <c r="CG14" i="1"/>
  <c r="CG13" i="1"/>
  <c r="CG7" i="1"/>
  <c r="CH6" i="1"/>
  <c r="CE186" i="1"/>
  <c r="CE179" i="1"/>
  <c r="CD176" i="1"/>
  <c r="CG19" i="9"/>
  <c r="CE19" i="9"/>
  <c r="CE54" i="3"/>
  <c r="CR9" i="1"/>
  <c r="CR40" i="3"/>
  <c r="CR34" i="3"/>
  <c r="CU9" i="3"/>
  <c r="CH75" i="3"/>
  <c r="CG75" i="3"/>
  <c r="CH53" i="3"/>
  <c r="CG56" i="3"/>
  <c r="CH87" i="3"/>
  <c r="CG79" i="3"/>
  <c r="CG5" i="9"/>
  <c r="CR24" i="9"/>
  <c r="CR124" i="1"/>
  <c r="CR96" i="1"/>
  <c r="CR38" i="1"/>
  <c r="CH13" i="1"/>
  <c r="CG65" i="3"/>
  <c r="CE82" i="3"/>
  <c r="CD144" i="1"/>
  <c r="CD78" i="3"/>
  <c r="CG69" i="3"/>
  <c r="CE9" i="9"/>
  <c r="CD86" i="3"/>
  <c r="CE131" i="1"/>
  <c r="CR164" i="1"/>
  <c r="CR158" i="1"/>
  <c r="CR19" i="1"/>
  <c r="CR12" i="9"/>
  <c r="CU9" i="7"/>
  <c r="I8" i="16" s="1"/>
  <c r="CG59" i="1"/>
  <c r="CR190" i="1"/>
  <c r="CR122" i="1"/>
  <c r="CR42" i="1"/>
  <c r="CE182" i="1"/>
  <c r="CR150" i="1"/>
  <c r="CR24" i="1"/>
  <c r="CR174" i="1"/>
  <c r="CR7" i="1"/>
  <c r="CG82" i="3"/>
  <c r="CG13" i="9"/>
  <c r="CH6" i="14"/>
  <c r="CR121" i="1"/>
  <c r="CR41" i="1"/>
  <c r="CD170" i="1"/>
  <c r="CE146" i="1"/>
  <c r="CD10" i="9"/>
  <c r="CH83" i="3"/>
  <c r="CE19" i="7"/>
  <c r="CE12" i="14"/>
  <c r="CR184" i="1"/>
  <c r="CR145" i="1"/>
  <c r="CR48" i="1"/>
  <c r="CR30" i="1"/>
  <c r="CH70" i="3"/>
  <c r="CH94" i="3"/>
  <c r="CG60" i="3"/>
  <c r="CD56" i="3"/>
  <c r="CH17" i="9"/>
  <c r="CG29" i="9"/>
  <c r="CR195" i="1"/>
  <c r="CR53" i="1"/>
  <c r="CD70" i="3"/>
  <c r="CG64" i="3"/>
  <c r="CG73" i="3"/>
  <c r="CE145" i="1"/>
  <c r="CF145" i="1" s="1"/>
  <c r="CG67" i="3"/>
  <c r="CR35" i="1"/>
  <c r="CR12" i="1"/>
  <c r="CD73" i="3"/>
  <c r="CD169" i="1"/>
  <c r="CR131" i="1"/>
  <c r="CR75" i="1"/>
  <c r="CR63" i="1"/>
  <c r="CG190" i="1"/>
  <c r="CH161" i="1"/>
  <c r="CH154" i="1"/>
  <c r="CG54" i="1"/>
  <c r="CR125" i="1"/>
  <c r="CR39" i="1"/>
  <c r="CG17" i="1"/>
  <c r="CG21" i="3"/>
  <c r="CE27" i="9"/>
  <c r="CE25" i="9"/>
  <c r="E40" i="16"/>
  <c r="CR4" i="3"/>
  <c r="CE98" i="3"/>
  <c r="CD59" i="3"/>
  <c r="CD57" i="3"/>
  <c r="I36" i="16"/>
  <c r="CR138" i="1"/>
  <c r="CR132" i="1"/>
  <c r="CR98" i="1"/>
  <c r="CR93" i="1"/>
  <c r="CR87" i="1"/>
  <c r="CR58" i="1"/>
  <c r="CG76" i="1"/>
  <c r="CH74" i="1"/>
  <c r="CG65" i="1"/>
  <c r="CH64" i="1"/>
  <c r="CH51" i="1"/>
  <c r="CG44" i="1"/>
  <c r="CH42" i="1"/>
  <c r="CH33" i="1"/>
  <c r="CG32" i="1"/>
  <c r="CH30" i="1"/>
  <c r="CG24" i="1"/>
  <c r="CH17" i="1"/>
  <c r="CH5" i="1"/>
  <c r="CR10" i="14"/>
  <c r="CD29" i="9"/>
  <c r="F34" i="16"/>
  <c r="J32" i="16"/>
  <c r="D40" i="16"/>
  <c r="E34" i="16"/>
  <c r="D34" i="16"/>
  <c r="CR97" i="3"/>
  <c r="CG10" i="14"/>
  <c r="CD9" i="14"/>
  <c r="CG8" i="14"/>
  <c r="CE7" i="14"/>
  <c r="CD37" i="1"/>
  <c r="CD36" i="1"/>
  <c r="CE33" i="1"/>
  <c r="CE31" i="1"/>
  <c r="CD28" i="1"/>
  <c r="CE27" i="1"/>
  <c r="CE23" i="1"/>
  <c r="CD22" i="1"/>
  <c r="CE21" i="1"/>
  <c r="CE17" i="1"/>
  <c r="CD14" i="1"/>
  <c r="CE13" i="1"/>
  <c r="CD11" i="1"/>
  <c r="CF11" i="1" s="1"/>
  <c r="CE9" i="1"/>
  <c r="CE8" i="1"/>
  <c r="CE7" i="1"/>
  <c r="CE6" i="1"/>
  <c r="CF6" i="1" s="1"/>
  <c r="CD5" i="1"/>
  <c r="CR55" i="3"/>
  <c r="CR49" i="3"/>
  <c r="CR43" i="3"/>
  <c r="CE121" i="1"/>
  <c r="CD114" i="1"/>
  <c r="CD106" i="1"/>
  <c r="CD97" i="1"/>
  <c r="CE93" i="1"/>
  <c r="CE78" i="1"/>
  <c r="CD71" i="1"/>
  <c r="CE60" i="1"/>
  <c r="CD55" i="1"/>
  <c r="CD47" i="1"/>
  <c r="I37" i="16"/>
  <c r="E33" i="16"/>
  <c r="CR78" i="3"/>
  <c r="CR72" i="3"/>
  <c r="CR60" i="3"/>
  <c r="CR13" i="3"/>
  <c r="CE129" i="1"/>
  <c r="CD127" i="1"/>
  <c r="CE126" i="1"/>
  <c r="CD124" i="1"/>
  <c r="CE120" i="1"/>
  <c r="CE117" i="1"/>
  <c r="CD116" i="1"/>
  <c r="CE113" i="1"/>
  <c r="CE110" i="1"/>
  <c r="CD105" i="1"/>
  <c r="CF105" i="1" s="1"/>
  <c r="CD104" i="1"/>
  <c r="CE102" i="1"/>
  <c r="CE99" i="1"/>
  <c r="CE96" i="1"/>
  <c r="CD95" i="1"/>
  <c r="CE92" i="1"/>
  <c r="CD91" i="1"/>
  <c r="CD87" i="1"/>
  <c r="CD81" i="1"/>
  <c r="CD80" i="1"/>
  <c r="CF80" i="1" s="1"/>
  <c r="CD76" i="1"/>
  <c r="CF76" i="1" s="1"/>
  <c r="CE74" i="1"/>
  <c r="CF74" i="1" s="1"/>
  <c r="CE73" i="1"/>
  <c r="CF73" i="1" s="1"/>
  <c r="CD72" i="1"/>
  <c r="CF72" i="1" s="1"/>
  <c r="CD61" i="1"/>
  <c r="CE59" i="1"/>
  <c r="CD58" i="1"/>
  <c r="CE57" i="1"/>
  <c r="CE56" i="1"/>
  <c r="CE54" i="1"/>
  <c r="CD52" i="1"/>
  <c r="CE51" i="1"/>
  <c r="CD49" i="1"/>
  <c r="CD45" i="1"/>
  <c r="CF45" i="1" s="1"/>
  <c r="CD40" i="1"/>
  <c r="CF40" i="1" s="1"/>
  <c r="CR29" i="9"/>
  <c r="CR135" i="1"/>
  <c r="CR129" i="1"/>
  <c r="CR123" i="1"/>
  <c r="CR55" i="1"/>
  <c r="CR31" i="1"/>
  <c r="CE190" i="1"/>
  <c r="CE187" i="1"/>
  <c r="CE177" i="1"/>
  <c r="CR89" i="3"/>
  <c r="CR48" i="3"/>
  <c r="CR18" i="3"/>
  <c r="CR88" i="3"/>
  <c r="CR70" i="3"/>
  <c r="CR64" i="3"/>
  <c r="CR47" i="3"/>
  <c r="CR41" i="3"/>
  <c r="CR13" i="10"/>
  <c r="CR7" i="10"/>
  <c r="CG30" i="2"/>
  <c r="CD27" i="2"/>
  <c r="CR10" i="2"/>
  <c r="CF13" i="10"/>
  <c r="CG10" i="4"/>
  <c r="CH6" i="10"/>
  <c r="CD20" i="5"/>
  <c r="CG16" i="5"/>
  <c r="CH37" i="4"/>
  <c r="CE29" i="4"/>
  <c r="CE36" i="4"/>
  <c r="CD16" i="10"/>
  <c r="CH7" i="10"/>
  <c r="CG32" i="5"/>
  <c r="CE32" i="5"/>
  <c r="CD31" i="5"/>
  <c r="CG21" i="5"/>
  <c r="CH20" i="5"/>
  <c r="CE20" i="5"/>
  <c r="CD19" i="5"/>
  <c r="CD18" i="5"/>
  <c r="CG9" i="5"/>
  <c r="CE8" i="5"/>
  <c r="CR20" i="5"/>
  <c r="CR4" i="5"/>
  <c r="CR10" i="12"/>
  <c r="CR38" i="4"/>
  <c r="CR31" i="2"/>
  <c r="CR15" i="2"/>
  <c r="CD32" i="5"/>
  <c r="CE21" i="5"/>
  <c r="CE9" i="5"/>
  <c r="CG7" i="8"/>
  <c r="CG30" i="4"/>
  <c r="CI30" i="4" s="1"/>
  <c r="CE37" i="4"/>
  <c r="CG14" i="4"/>
  <c r="CE31" i="5"/>
  <c r="CD30" i="5"/>
  <c r="CG26" i="5"/>
  <c r="CE19" i="5"/>
  <c r="CG14" i="5"/>
  <c r="CH8" i="5"/>
  <c r="CD8" i="5"/>
  <c r="CR19" i="5"/>
  <c r="CR14" i="5"/>
  <c r="CR31" i="4"/>
  <c r="CR19" i="4"/>
  <c r="CR14" i="4"/>
  <c r="CH15" i="12"/>
  <c r="CG31" i="5"/>
  <c r="CH30" i="5"/>
  <c r="CE30" i="5"/>
  <c r="CG19" i="5"/>
  <c r="CH18" i="5"/>
  <c r="CE18" i="5"/>
  <c r="CD17" i="5"/>
  <c r="CH7" i="5"/>
  <c r="CE7" i="5"/>
  <c r="CD6" i="5"/>
  <c r="CD14" i="10"/>
  <c r="CG12" i="10"/>
  <c r="CH33" i="2"/>
  <c r="CE15" i="12"/>
  <c r="CE34" i="4"/>
  <c r="CD10" i="4"/>
  <c r="CG17" i="12"/>
  <c r="CG29" i="4"/>
  <c r="CE29" i="5"/>
  <c r="CD28" i="5"/>
  <c r="CG24" i="5"/>
  <c r="CE17" i="5"/>
  <c r="CD16" i="5"/>
  <c r="CG12" i="5"/>
  <c r="CG7" i="5"/>
  <c r="CD7" i="5"/>
  <c r="CE6" i="5"/>
  <c r="CR24" i="5"/>
  <c r="CR8" i="5"/>
  <c r="CR36" i="4"/>
  <c r="CR13" i="4"/>
  <c r="CR7" i="4"/>
  <c r="CR35" i="2"/>
  <c r="CR13" i="2"/>
  <c r="CG16" i="10"/>
  <c r="CE25" i="4"/>
  <c r="CG29" i="5"/>
  <c r="CG28" i="5"/>
  <c r="CE28" i="5"/>
  <c r="CD27" i="5"/>
  <c r="CG17" i="5"/>
  <c r="CH16" i="5"/>
  <c r="CE16" i="5"/>
  <c r="CD15" i="5"/>
  <c r="CG6" i="5"/>
  <c r="CR23" i="5"/>
  <c r="CR18" i="5"/>
  <c r="CR7" i="5"/>
  <c r="CR8" i="12"/>
  <c r="CH8" i="10"/>
  <c r="CE27" i="5"/>
  <c r="CD26" i="5"/>
  <c r="CG22" i="5"/>
  <c r="CE15" i="5"/>
  <c r="CD14" i="5"/>
  <c r="CG10" i="5"/>
  <c r="CH5" i="5"/>
  <c r="CE5" i="5"/>
  <c r="CR29" i="2"/>
  <c r="CR18" i="2"/>
  <c r="CG12" i="4"/>
  <c r="CG27" i="5"/>
  <c r="CH26" i="5"/>
  <c r="CE26" i="5"/>
  <c r="CG15" i="5"/>
  <c r="CH14" i="5"/>
  <c r="CE14" i="5"/>
  <c r="CD13" i="5"/>
  <c r="CG5" i="5"/>
  <c r="CI5" i="5" s="1"/>
  <c r="CD5" i="5"/>
  <c r="CF5" i="5" s="1"/>
  <c r="CE4" i="5"/>
  <c r="CR28" i="5"/>
  <c r="CR12" i="5"/>
  <c r="CR5" i="4"/>
  <c r="CD9" i="2"/>
  <c r="CR28" i="2"/>
  <c r="CR23" i="2"/>
  <c r="CR6" i="2"/>
  <c r="CG9" i="10"/>
  <c r="CE25" i="5"/>
  <c r="CD24" i="5"/>
  <c r="CG20" i="5"/>
  <c r="CE13" i="5"/>
  <c r="CD12" i="5"/>
  <c r="CG8" i="5"/>
  <c r="CG4" i="5"/>
  <c r="CD4" i="5"/>
  <c r="CI25" i="4"/>
  <c r="CD10" i="10"/>
  <c r="CG25" i="5"/>
  <c r="CH24" i="5"/>
  <c r="CE24" i="5"/>
  <c r="CD23" i="5"/>
  <c r="CG13" i="5"/>
  <c r="CH12" i="5"/>
  <c r="CE12" i="5"/>
  <c r="CD11" i="5"/>
  <c r="CR18" i="12"/>
  <c r="CR6" i="12"/>
  <c r="CR14" i="10"/>
  <c r="CR22" i="2"/>
  <c r="CG30" i="5"/>
  <c r="CE23" i="5"/>
  <c r="CD22" i="5"/>
  <c r="CG18" i="5"/>
  <c r="CE11" i="5"/>
  <c r="CD10" i="5"/>
  <c r="CR5" i="12"/>
  <c r="CM33" i="5"/>
  <c r="CE20" i="2"/>
  <c r="CG16" i="2"/>
  <c r="CR21" i="2"/>
  <c r="CG5" i="13"/>
  <c r="CD19" i="13"/>
  <c r="CF19" i="13" s="1"/>
  <c r="CR22" i="13"/>
  <c r="CR36" i="11"/>
  <c r="CR18" i="11"/>
  <c r="CR16" i="13"/>
  <c r="CR15" i="15"/>
  <c r="CR4" i="15"/>
  <c r="CE16" i="13"/>
  <c r="CF16" i="13" s="1"/>
  <c r="CR9" i="13"/>
  <c r="CR46" i="11"/>
  <c r="CH9" i="13"/>
  <c r="CI9" i="13" s="1"/>
  <c r="CR10" i="6"/>
  <c r="CR19" i="13"/>
  <c r="CR8" i="13"/>
  <c r="CG7" i="13"/>
  <c r="CE48" i="11"/>
  <c r="CG44" i="11"/>
  <c r="CH37" i="11"/>
  <c r="CE32" i="11"/>
  <c r="CH30" i="11"/>
  <c r="CH28" i="11"/>
  <c r="CD23" i="11"/>
  <c r="CD22" i="11"/>
  <c r="CE17" i="11"/>
  <c r="CD11" i="11"/>
  <c r="CD10" i="11"/>
  <c r="CR7" i="13"/>
  <c r="CR7" i="15"/>
  <c r="CM25" i="13"/>
  <c r="CR38" i="11"/>
  <c r="CR20" i="11"/>
  <c r="CR14" i="11"/>
  <c r="CR8" i="11"/>
  <c r="CG15" i="15"/>
  <c r="CE10" i="15"/>
  <c r="CD8" i="15"/>
  <c r="CG22" i="6"/>
  <c r="CG21" i="6"/>
  <c r="CH20" i="6"/>
  <c r="CE11" i="6"/>
  <c r="CG6" i="6"/>
  <c r="CG49" i="11"/>
  <c r="I42" i="16"/>
  <c r="CR14" i="6"/>
  <c r="CR8" i="6"/>
  <c r="CR13" i="11"/>
  <c r="G31" i="16"/>
  <c r="E36" i="16"/>
  <c r="G40" i="16"/>
  <c r="D35" i="16"/>
  <c r="G38" i="16"/>
  <c r="G39" i="16"/>
  <c r="G44" i="16"/>
  <c r="G32" i="16"/>
  <c r="G43" i="16"/>
  <c r="G34" i="16"/>
  <c r="G37" i="16"/>
  <c r="G33" i="16"/>
  <c r="H35" i="16"/>
  <c r="CD29" i="5"/>
  <c r="CD25" i="5"/>
  <c r="CH6" i="5"/>
  <c r="CH4" i="5"/>
  <c r="CH32" i="5"/>
  <c r="CH28" i="5"/>
  <c r="J34" i="16"/>
  <c r="CH27" i="5"/>
  <c r="CH25" i="5"/>
  <c r="CH23" i="5"/>
  <c r="CH21" i="5"/>
  <c r="CH19" i="5"/>
  <c r="CH17" i="5"/>
  <c r="CH15" i="5"/>
  <c r="CH13" i="5"/>
  <c r="CH11" i="5"/>
  <c r="CH9" i="5"/>
  <c r="CH31" i="5"/>
  <c r="CH29" i="5"/>
  <c r="CG35" i="2"/>
  <c r="CH35" i="2"/>
  <c r="CE181" i="1"/>
  <c r="CD35" i="1"/>
  <c r="CE35" i="1"/>
  <c r="CE20" i="1"/>
  <c r="CD20" i="1"/>
  <c r="CE16" i="1"/>
  <c r="CD16" i="1"/>
  <c r="CH79" i="1"/>
  <c r="CH78" i="1"/>
  <c r="CG78" i="1"/>
  <c r="CG67" i="1"/>
  <c r="CH55" i="1"/>
  <c r="CG43" i="1"/>
  <c r="CG31" i="1"/>
  <c r="CH31" i="1"/>
  <c r="CD171" i="1"/>
  <c r="CE171" i="1"/>
  <c r="CD168" i="1"/>
  <c r="CE168" i="1"/>
  <c r="CD167" i="1"/>
  <c r="CE167" i="1"/>
  <c r="CE165" i="1"/>
  <c r="CD165" i="1"/>
  <c r="CD158" i="1"/>
  <c r="CE158" i="1"/>
  <c r="CE156" i="1"/>
  <c r="CD156" i="1"/>
  <c r="CD154" i="1"/>
  <c r="CE154" i="1"/>
  <c r="CE150" i="1"/>
  <c r="CD150" i="1"/>
  <c r="CD149" i="1"/>
  <c r="CE149" i="1"/>
  <c r="CE147" i="1"/>
  <c r="CD147" i="1"/>
  <c r="CE130" i="1"/>
  <c r="CD130" i="1"/>
  <c r="CE128" i="1"/>
  <c r="CD128" i="1"/>
  <c r="CD123" i="1"/>
  <c r="CE123" i="1"/>
  <c r="CD122" i="1"/>
  <c r="CE122" i="1"/>
  <c r="CE119" i="1"/>
  <c r="CD119" i="1"/>
  <c r="CE118" i="1"/>
  <c r="CD118" i="1"/>
  <c r="CD115" i="1"/>
  <c r="CE115" i="1"/>
  <c r="CE112" i="1"/>
  <c r="CD112" i="1"/>
  <c r="CD111" i="1"/>
  <c r="CE111" i="1"/>
  <c r="CD109" i="1"/>
  <c r="CE109" i="1"/>
  <c r="CE108" i="1"/>
  <c r="CD108" i="1"/>
  <c r="CD107" i="1"/>
  <c r="CE107" i="1"/>
  <c r="CE103" i="1"/>
  <c r="CD103" i="1"/>
  <c r="CD101" i="1"/>
  <c r="CE101" i="1"/>
  <c r="CD100" i="1"/>
  <c r="CE100" i="1"/>
  <c r="CE98" i="1"/>
  <c r="CD98" i="1"/>
  <c r="CD90" i="1"/>
  <c r="CE90" i="1"/>
  <c r="CD85" i="1"/>
  <c r="CE85" i="1"/>
  <c r="CE79" i="1"/>
  <c r="CD79" i="1"/>
  <c r="CD77" i="1"/>
  <c r="CE77" i="1"/>
  <c r="CD75" i="1"/>
  <c r="CE75" i="1"/>
  <c r="CE50" i="1"/>
  <c r="CD50" i="1"/>
  <c r="CD44" i="1"/>
  <c r="CE44" i="1"/>
  <c r="CE43" i="1"/>
  <c r="CD43" i="1"/>
  <c r="CD42" i="1"/>
  <c r="CE42" i="1"/>
  <c r="CE41" i="1"/>
  <c r="CD41" i="1"/>
  <c r="CE39" i="1"/>
  <c r="CD39" i="1"/>
  <c r="CE38" i="1"/>
  <c r="CD38" i="1"/>
  <c r="CG94" i="1"/>
  <c r="CG92" i="1"/>
  <c r="CG91" i="1"/>
  <c r="CG53" i="1"/>
  <c r="CG41" i="1"/>
  <c r="CG29" i="1"/>
  <c r="CH102" i="1"/>
  <c r="CH96" i="1"/>
  <c r="CG95" i="1"/>
  <c r="CH93" i="1"/>
  <c r="CG90" i="1"/>
  <c r="CE172" i="1"/>
  <c r="CF172" i="1" s="1"/>
  <c r="CG141" i="1"/>
  <c r="CG129" i="1"/>
  <c r="CG73" i="1"/>
  <c r="CH68" i="1"/>
  <c r="CG63" i="1"/>
  <c r="CH61" i="1"/>
  <c r="CG47" i="1"/>
  <c r="CI47" i="1" s="1"/>
  <c r="CG45" i="1"/>
  <c r="CH39" i="1"/>
  <c r="CI39" i="1" s="1"/>
  <c r="CG38" i="1"/>
  <c r="CG36" i="1"/>
  <c r="CG35" i="1"/>
  <c r="CH24" i="1"/>
  <c r="CH23" i="1"/>
  <c r="CE36" i="1"/>
  <c r="CG195" i="1"/>
  <c r="CH195" i="1"/>
  <c r="CG194" i="1"/>
  <c r="CH192" i="1"/>
  <c r="CH177" i="1"/>
  <c r="CG167" i="1"/>
  <c r="CG164" i="1"/>
  <c r="CH159" i="1"/>
  <c r="CG144" i="1"/>
  <c r="CF9" i="10"/>
  <c r="CD7" i="1"/>
  <c r="CD126" i="1"/>
  <c r="CD4" i="1"/>
  <c r="CF53" i="3"/>
  <c r="CD33" i="1"/>
  <c r="CD27" i="1"/>
  <c r="CG30" i="1"/>
  <c r="CG23" i="1"/>
  <c r="CG6" i="1"/>
  <c r="CR108" i="1"/>
  <c r="CR86" i="1"/>
  <c r="CH36" i="1"/>
  <c r="CR6" i="14"/>
  <c r="CD195" i="1"/>
  <c r="CD183" i="1"/>
  <c r="CE183" i="1"/>
  <c r="CE178" i="1"/>
  <c r="CE176" i="1"/>
  <c r="CE175" i="1"/>
  <c r="CE37" i="1"/>
  <c r="CD32" i="1"/>
  <c r="CE32" i="1"/>
  <c r="CD31" i="1"/>
  <c r="CE30" i="1"/>
  <c r="CD30" i="1"/>
  <c r="CE29" i="1"/>
  <c r="CD29" i="1"/>
  <c r="CE28" i="1"/>
  <c r="CF28" i="1" s="1"/>
  <c r="CE25" i="1"/>
  <c r="CD24" i="1"/>
  <c r="CF24" i="1" s="1"/>
  <c r="CD23" i="1"/>
  <c r="CD21" i="1"/>
  <c r="CE15" i="1"/>
  <c r="CF15" i="1" s="1"/>
  <c r="CD13" i="1"/>
  <c r="CD12" i="1"/>
  <c r="CE10" i="1"/>
  <c r="CF10" i="1" s="1"/>
  <c r="CD9" i="1"/>
  <c r="CE5" i="1"/>
  <c r="CH85" i="1"/>
  <c r="CH84" i="1"/>
  <c r="CG83" i="1"/>
  <c r="CH77" i="1"/>
  <c r="CH65" i="1"/>
  <c r="CH63" i="1"/>
  <c r="CH58" i="1"/>
  <c r="CG52" i="1"/>
  <c r="CH52" i="1"/>
  <c r="CG51" i="1"/>
  <c r="CH50" i="1"/>
  <c r="CH49" i="1"/>
  <c r="CH48" i="1"/>
  <c r="CH40" i="1"/>
  <c r="CH26" i="1"/>
  <c r="CG25" i="1"/>
  <c r="CG16" i="1"/>
  <c r="CH16" i="1"/>
  <c r="CH15" i="1"/>
  <c r="CG15" i="1"/>
  <c r="CR8" i="7"/>
  <c r="CG72" i="1"/>
  <c r="CG64" i="1"/>
  <c r="CI8" i="8"/>
  <c r="CH20" i="1"/>
  <c r="CG77" i="1"/>
  <c r="CD175" i="1"/>
  <c r="CG50" i="1"/>
  <c r="CG40" i="1"/>
  <c r="CR26" i="9"/>
  <c r="CG93" i="1"/>
  <c r="CH71" i="1"/>
  <c r="CH70" i="1"/>
  <c r="CG68" i="1"/>
  <c r="CG57" i="1"/>
  <c r="CH44" i="1"/>
  <c r="CH187" i="1"/>
  <c r="CG172" i="1"/>
  <c r="CH171" i="1"/>
  <c r="CH167" i="1"/>
  <c r="CH164" i="1"/>
  <c r="CG161" i="1"/>
  <c r="CG160" i="1"/>
  <c r="CH158" i="1"/>
  <c r="CG157" i="1"/>
  <c r="CH148" i="1"/>
  <c r="CG146" i="1"/>
  <c r="CH144" i="1"/>
  <c r="CH141" i="1"/>
  <c r="CG140" i="1"/>
  <c r="CH140" i="1"/>
  <c r="CH138" i="1"/>
  <c r="CG137" i="1"/>
  <c r="CH136" i="1"/>
  <c r="CG135" i="1"/>
  <c r="CM30" i="9"/>
  <c r="CR4" i="1"/>
  <c r="CF9" i="9"/>
  <c r="CI18" i="13"/>
  <c r="CG71" i="1"/>
  <c r="CR25" i="9"/>
  <c r="CR188" i="1"/>
  <c r="CR119" i="1"/>
  <c r="CR113" i="1"/>
  <c r="CR36" i="1"/>
  <c r="CR20" i="1"/>
  <c r="CG168" i="1"/>
  <c r="CR12" i="13"/>
  <c r="CR166" i="1"/>
  <c r="CR118" i="1"/>
  <c r="CR51" i="1"/>
  <c r="CG121" i="1"/>
  <c r="CR7" i="12"/>
  <c r="C34" i="16"/>
  <c r="H30" i="16"/>
  <c r="E30" i="16"/>
  <c r="CR192" i="1"/>
  <c r="CR186" i="1"/>
  <c r="CR155" i="1"/>
  <c r="CR140" i="1"/>
  <c r="CR106" i="1"/>
  <c r="CR101" i="1"/>
  <c r="CR90" i="1"/>
  <c r="CR79" i="1"/>
  <c r="CR73" i="1"/>
  <c r="CR67" i="1"/>
  <c r="CH150" i="1"/>
  <c r="CH149" i="1"/>
  <c r="CR12" i="12"/>
  <c r="CE24" i="9"/>
  <c r="CU10" i="1"/>
  <c r="C8" i="16" s="1"/>
  <c r="CH59" i="1"/>
  <c r="CH45" i="1"/>
  <c r="CR10" i="13"/>
  <c r="CE191" i="1"/>
  <c r="CE29" i="9"/>
  <c r="CR86" i="3"/>
  <c r="CR23" i="1"/>
  <c r="CR17" i="1"/>
  <c r="CR11" i="12"/>
  <c r="CF12" i="8"/>
  <c r="CF28" i="4"/>
  <c r="CJ28" i="4" s="1"/>
  <c r="CR27" i="9"/>
  <c r="CR163" i="1"/>
  <c r="CR127" i="1"/>
  <c r="CR115" i="1"/>
  <c r="CR99" i="1"/>
  <c r="CR88" i="1"/>
  <c r="CR77" i="1"/>
  <c r="CH56" i="1"/>
  <c r="CR10" i="7"/>
  <c r="CR6" i="9"/>
  <c r="CE194" i="1"/>
  <c r="CD189" i="1"/>
  <c r="CF189" i="1" s="1"/>
  <c r="CE188" i="1"/>
  <c r="CD187" i="1"/>
  <c r="CE185" i="1"/>
  <c r="CE184" i="1"/>
  <c r="CM39" i="4"/>
  <c r="CF22" i="4"/>
  <c r="CR183" i="1"/>
  <c r="CR173" i="1"/>
  <c r="CR168" i="1"/>
  <c r="CR162" i="1"/>
  <c r="CR142" i="1"/>
  <c r="CR81" i="1"/>
  <c r="CR76" i="1"/>
  <c r="CR70" i="1"/>
  <c r="CR64" i="1"/>
  <c r="CR28" i="1"/>
  <c r="CH194" i="1"/>
  <c r="CH191" i="1"/>
  <c r="CH182" i="1"/>
  <c r="CG181" i="1"/>
  <c r="CH180" i="1"/>
  <c r="CR11" i="7"/>
  <c r="CR5" i="7"/>
  <c r="CR19" i="9"/>
  <c r="CR13" i="9"/>
  <c r="CR17" i="12"/>
  <c r="CR5" i="13"/>
  <c r="CD102" i="1"/>
  <c r="CD57" i="1"/>
  <c r="CR20" i="4"/>
  <c r="CR8" i="10"/>
  <c r="CR46" i="3"/>
  <c r="CH31" i="2"/>
  <c r="CH15" i="2"/>
  <c r="CG35" i="4"/>
  <c r="CG11" i="4"/>
  <c r="CH30" i="2"/>
  <c r="J36" i="16"/>
  <c r="C44" i="16"/>
  <c r="D42" i="16"/>
  <c r="CR5" i="3"/>
  <c r="CH90" i="1"/>
  <c r="CG82" i="1"/>
  <c r="CH66" i="1"/>
  <c r="CG18" i="1"/>
  <c r="CR16" i="12"/>
  <c r="CR84" i="3"/>
  <c r="CR27" i="3"/>
  <c r="CE18" i="9"/>
  <c r="CE15" i="9"/>
  <c r="CE50" i="3"/>
  <c r="CD48" i="3"/>
  <c r="CE47" i="3"/>
  <c r="CG39" i="3"/>
  <c r="CH33" i="3"/>
  <c r="CG28" i="3"/>
  <c r="CG12" i="1"/>
  <c r="CU9" i="13"/>
  <c r="O8" i="16" s="1"/>
  <c r="CM99" i="3"/>
  <c r="CH13" i="14"/>
  <c r="CE18" i="10"/>
  <c r="CD17" i="10"/>
  <c r="CF17" i="10" s="1"/>
  <c r="CE94" i="1"/>
  <c r="CF94" i="1" s="1"/>
  <c r="CD93" i="1"/>
  <c r="CE81" i="1"/>
  <c r="CE49" i="1"/>
  <c r="CD17" i="1"/>
  <c r="J33" i="16"/>
  <c r="CH19" i="10"/>
  <c r="CI19" i="10" s="1"/>
  <c r="CH6" i="2"/>
  <c r="CG24" i="9"/>
  <c r="CR28" i="9"/>
  <c r="CR117" i="1"/>
  <c r="CR111" i="1"/>
  <c r="CR95" i="1"/>
  <c r="CR83" i="1"/>
  <c r="CR66" i="1"/>
  <c r="CR25" i="1"/>
  <c r="CR13" i="1"/>
  <c r="CH110" i="1"/>
  <c r="CG61" i="1"/>
  <c r="CR14" i="12"/>
  <c r="CD194" i="1"/>
  <c r="CD173" i="1"/>
  <c r="CD26" i="1"/>
  <c r="CE22" i="1"/>
  <c r="H31" i="16"/>
  <c r="CR11" i="8"/>
  <c r="CR76" i="3"/>
  <c r="CR59" i="3"/>
  <c r="CR54" i="3"/>
  <c r="J39" i="16"/>
  <c r="H44" i="16"/>
  <c r="CR9" i="10"/>
  <c r="CR98" i="3"/>
  <c r="CR87" i="3"/>
  <c r="CE8" i="2"/>
  <c r="CR25" i="4"/>
  <c r="CR18" i="10"/>
  <c r="CR96" i="3"/>
  <c r="CR91" i="3"/>
  <c r="CR85" i="3"/>
  <c r="CR80" i="3"/>
  <c r="CR69" i="3"/>
  <c r="CR63" i="3"/>
  <c r="CR25" i="3"/>
  <c r="CR20" i="3"/>
  <c r="CR9" i="3"/>
  <c r="CE16" i="7"/>
  <c r="CG51" i="3"/>
  <c r="CG14" i="10"/>
  <c r="CG25" i="2"/>
  <c r="CD20" i="2"/>
  <c r="CE12" i="2"/>
  <c r="CG8" i="2"/>
  <c r="CH4" i="2"/>
  <c r="CE4" i="2"/>
  <c r="CE10" i="8"/>
  <c r="CG6" i="8"/>
  <c r="CI6" i="8" s="1"/>
  <c r="CD6" i="8"/>
  <c r="CF6" i="8" s="1"/>
  <c r="CG5" i="8"/>
  <c r="CD4" i="8"/>
  <c r="CG34" i="2"/>
  <c r="CD29" i="2"/>
  <c r="CG18" i="2"/>
  <c r="CD16" i="2"/>
  <c r="CH11" i="2"/>
  <c r="CD11" i="2"/>
  <c r="CG7" i="2"/>
  <c r="CR167" i="1"/>
  <c r="CR161" i="1"/>
  <c r="CR151" i="1"/>
  <c r="CR146" i="1"/>
  <c r="CR109" i="1"/>
  <c r="CR71" i="1"/>
  <c r="CR65" i="1"/>
  <c r="CR44" i="1"/>
  <c r="CR34" i="1"/>
  <c r="CR6" i="1"/>
  <c r="CH118" i="1"/>
  <c r="CH117" i="1"/>
  <c r="CH115" i="1"/>
  <c r="CH114" i="1"/>
  <c r="CH113" i="1"/>
  <c r="CG110" i="1"/>
  <c r="CH108" i="1"/>
  <c r="CG107" i="1"/>
  <c r="CG106" i="1"/>
  <c r="CG62" i="1"/>
  <c r="CH43" i="1"/>
  <c r="CH7" i="1"/>
  <c r="CG5" i="1"/>
  <c r="CR19" i="7"/>
  <c r="CR14" i="7"/>
  <c r="CR11" i="9"/>
  <c r="CR21" i="13"/>
  <c r="CR15" i="13"/>
  <c r="CR24" i="4"/>
  <c r="CR18" i="4"/>
  <c r="CR12" i="10"/>
  <c r="CR68" i="3"/>
  <c r="CR52" i="3"/>
  <c r="CR36" i="3"/>
  <c r="CR8" i="3"/>
  <c r="CH8" i="14"/>
  <c r="CH7" i="14"/>
  <c r="CG17" i="7"/>
  <c r="CI17" i="7" s="1"/>
  <c r="CG61" i="3"/>
  <c r="CI61" i="3" s="1"/>
  <c r="CE19" i="10"/>
  <c r="CF19" i="10" s="1"/>
  <c r="CD31" i="4"/>
  <c r="CD19" i="4"/>
  <c r="CG8" i="4"/>
  <c r="CH12" i="8"/>
  <c r="CH29" i="2"/>
  <c r="CG27" i="2"/>
  <c r="CD24" i="2"/>
  <c r="CH19" i="2"/>
  <c r="CE19" i="2"/>
  <c r="CD15" i="2"/>
  <c r="CE11" i="2"/>
  <c r="CG9" i="2"/>
  <c r="CG10" i="13"/>
  <c r="CE10" i="13"/>
  <c r="CF10" i="13" s="1"/>
  <c r="CE9" i="13"/>
  <c r="CE5" i="13"/>
  <c r="CG4" i="13"/>
  <c r="CG72" i="3"/>
  <c r="CH71" i="3"/>
  <c r="CE71" i="3"/>
  <c r="CG66" i="3"/>
  <c r="CI66" i="3" s="1"/>
  <c r="CD5" i="4"/>
  <c r="CF5" i="4" s="1"/>
  <c r="CG23" i="2"/>
  <c r="CE18" i="2"/>
  <c r="CD17" i="2"/>
  <c r="CG14" i="2"/>
  <c r="CH10" i="2"/>
  <c r="CE10" i="2"/>
  <c r="CR13" i="7"/>
  <c r="CR22" i="9"/>
  <c r="CR16" i="9"/>
  <c r="CR4" i="9"/>
  <c r="CR20" i="13"/>
  <c r="CR14" i="13"/>
  <c r="CD129" i="1"/>
  <c r="CD24" i="9"/>
  <c r="E32" i="16"/>
  <c r="C40" i="16"/>
  <c r="CR23" i="4"/>
  <c r="CR5" i="10"/>
  <c r="CR73" i="3"/>
  <c r="CG11" i="14"/>
  <c r="CH89" i="3"/>
  <c r="CI89" i="3" s="1"/>
  <c r="CH18" i="10"/>
  <c r="CE14" i="10"/>
  <c r="CE7" i="4"/>
  <c r="CE6" i="4"/>
  <c r="CD33" i="2"/>
  <c r="CD26" i="2"/>
  <c r="CG22" i="2"/>
  <c r="CH17" i="2"/>
  <c r="CG13" i="2"/>
  <c r="CD6" i="2"/>
  <c r="CR7" i="2"/>
  <c r="CE140" i="1"/>
  <c r="CD138" i="1"/>
  <c r="CE70" i="1"/>
  <c r="CD67" i="1"/>
  <c r="CD66" i="1"/>
  <c r="CD63" i="1"/>
  <c r="CE61" i="1"/>
  <c r="CD56" i="1"/>
  <c r="CE12" i="1"/>
  <c r="C35" i="16"/>
  <c r="CH9" i="12"/>
  <c r="CD5" i="12"/>
  <c r="CG4" i="12"/>
  <c r="CI4" i="12" s="1"/>
  <c r="CD4" i="12"/>
  <c r="CF4" i="12" s="1"/>
  <c r="CH24" i="13"/>
  <c r="CG23" i="13"/>
  <c r="CI23" i="13" s="1"/>
  <c r="CH22" i="13"/>
  <c r="CD21" i="13"/>
  <c r="CF21" i="13" s="1"/>
  <c r="CH20" i="13"/>
  <c r="CH13" i="13"/>
  <c r="CH12" i="13"/>
  <c r="CD95" i="3"/>
  <c r="CF95" i="3" s="1"/>
  <c r="CH90" i="3"/>
  <c r="CI90" i="3" s="1"/>
  <c r="CG32" i="2"/>
  <c r="CG31" i="2"/>
  <c r="CH16" i="2"/>
  <c r="CI16" i="2" s="1"/>
  <c r="CG15" i="2"/>
  <c r="CI15" i="2" s="1"/>
  <c r="CH8" i="2"/>
  <c r="CD8" i="2"/>
  <c r="CG97" i="3"/>
  <c r="CH25" i="2"/>
  <c r="CE25" i="2"/>
  <c r="CD22" i="2"/>
  <c r="CD21" i="2"/>
  <c r="CF21" i="2" s="1"/>
  <c r="CG4" i="2"/>
  <c r="CR191" i="1"/>
  <c r="CR179" i="1"/>
  <c r="CR139" i="1"/>
  <c r="CR91" i="1"/>
  <c r="CR85" i="1"/>
  <c r="CR57" i="1"/>
  <c r="CR52" i="1"/>
  <c r="CR37" i="1"/>
  <c r="CR32" i="1"/>
  <c r="CR27" i="1"/>
  <c r="CR10" i="1"/>
  <c r="CH189" i="1"/>
  <c r="CH188" i="1"/>
  <c r="CG186" i="1"/>
  <c r="CH185" i="1"/>
  <c r="CH57" i="1"/>
  <c r="CG56" i="1"/>
  <c r="CG55" i="1"/>
  <c r="CH54" i="1"/>
  <c r="CG22" i="1"/>
  <c r="CE160" i="1"/>
  <c r="CF160" i="1" s="1"/>
  <c r="CD157" i="1"/>
  <c r="CE151" i="1"/>
  <c r="CE143" i="1"/>
  <c r="CF143" i="1" s="1"/>
  <c r="CD142" i="1"/>
  <c r="CE132" i="1"/>
  <c r="CE124" i="1"/>
  <c r="CF124" i="1" s="1"/>
  <c r="CE114" i="1"/>
  <c r="CE19" i="1"/>
  <c r="CF19" i="1" s="1"/>
  <c r="J35" i="16"/>
  <c r="J40" i="16"/>
  <c r="CR9" i="8"/>
  <c r="CR16" i="4"/>
  <c r="CR4" i="10"/>
  <c r="CR93" i="3"/>
  <c r="CR16" i="3"/>
  <c r="CH98" i="3"/>
  <c r="CG17" i="4"/>
  <c r="CE17" i="4"/>
  <c r="CE16" i="4"/>
  <c r="CF16" i="4" s="1"/>
  <c r="CD15" i="4"/>
  <c r="CG33" i="2"/>
  <c r="CI33" i="2" s="1"/>
  <c r="CD31" i="2"/>
  <c r="CD12" i="2"/>
  <c r="CE7" i="2"/>
  <c r="CG6" i="2"/>
  <c r="CR19" i="2"/>
  <c r="CH16" i="12"/>
  <c r="CH14" i="12"/>
  <c r="CD13" i="12"/>
  <c r="CF13" i="12" s="1"/>
  <c r="CH12" i="12"/>
  <c r="CI12" i="12" s="1"/>
  <c r="CE80" i="3"/>
  <c r="CF80" i="3" s="1"/>
  <c r="CD23" i="4"/>
  <c r="CH21" i="4"/>
  <c r="CG20" i="4"/>
  <c r="CD30" i="2"/>
  <c r="CD23" i="2"/>
  <c r="CG19" i="2"/>
  <c r="CH14" i="2"/>
  <c r="CD14" i="2"/>
  <c r="CD20" i="9"/>
  <c r="CD11" i="9"/>
  <c r="CG10" i="9"/>
  <c r="CI10" i="9" s="1"/>
  <c r="CD8" i="9"/>
  <c r="CE7" i="9"/>
  <c r="CG26" i="4"/>
  <c r="CH24" i="4"/>
  <c r="CD24" i="4"/>
  <c r="CE33" i="2"/>
  <c r="CG29" i="2"/>
  <c r="CG28" i="2"/>
  <c r="CE23" i="2"/>
  <c r="CG21" i="2"/>
  <c r="CE14" i="2"/>
  <c r="CG10" i="2"/>
  <c r="CR27" i="2"/>
  <c r="CG11" i="9"/>
  <c r="CE11" i="10"/>
  <c r="CE7" i="10"/>
  <c r="CD6" i="10"/>
  <c r="CF6" i="10" s="1"/>
  <c r="CE5" i="10"/>
  <c r="CF5" i="10" s="1"/>
  <c r="CG4" i="10"/>
  <c r="CE4" i="10"/>
  <c r="CF4" i="10" s="1"/>
  <c r="CD38" i="4"/>
  <c r="CH36" i="4"/>
  <c r="CE35" i="4"/>
  <c r="CF35" i="4" s="1"/>
  <c r="CG34" i="4"/>
  <c r="CI34" i="4" s="1"/>
  <c r="CD32" i="4"/>
  <c r="CH31" i="4"/>
  <c r="CH32" i="2"/>
  <c r="CE22" i="2"/>
  <c r="CD18" i="2"/>
  <c r="CG12" i="2"/>
  <c r="CI12" i="2" s="1"/>
  <c r="CD5" i="2"/>
  <c r="CH16" i="6"/>
  <c r="CE42" i="11"/>
  <c r="CG30" i="11"/>
  <c r="CG20" i="11"/>
  <c r="CE20" i="11"/>
  <c r="CG18" i="11"/>
  <c r="CD16" i="11"/>
  <c r="CR21" i="6"/>
  <c r="CR16" i="6"/>
  <c r="CR5" i="6"/>
  <c r="CR47" i="11"/>
  <c r="CR42" i="11"/>
  <c r="CR31" i="11"/>
  <c r="CH10" i="15"/>
  <c r="CE18" i="6"/>
  <c r="CG15" i="6"/>
  <c r="CE13" i="6"/>
  <c r="CG43" i="11"/>
  <c r="CD40" i="11"/>
  <c r="CE21" i="11"/>
  <c r="CH8" i="11"/>
  <c r="CG16" i="6"/>
  <c r="CU9" i="15"/>
  <c r="Q8" i="16" s="1"/>
  <c r="CH21" i="6"/>
  <c r="CI21" i="6" s="1"/>
  <c r="CE6" i="6"/>
  <c r="CE45" i="11"/>
  <c r="CE28" i="11"/>
  <c r="CH15" i="11"/>
  <c r="CG11" i="11"/>
  <c r="CE11" i="11"/>
  <c r="CH8" i="6"/>
  <c r="CE7" i="6"/>
  <c r="CF7" i="6" s="1"/>
  <c r="CH6" i="6"/>
  <c r="CH49" i="11"/>
  <c r="CD48" i="11"/>
  <c r="CG28" i="11"/>
  <c r="CM16" i="15"/>
  <c r="CD9" i="15"/>
  <c r="CE8" i="15"/>
  <c r="CG37" i="11"/>
  <c r="CR13" i="15"/>
  <c r="CR34" i="11"/>
  <c r="CR12" i="11"/>
  <c r="CG10" i="15"/>
  <c r="CD10" i="15"/>
  <c r="CD11" i="6"/>
  <c r="CG31" i="11"/>
  <c r="CE10" i="11"/>
  <c r="CR18" i="6"/>
  <c r="CR17" i="11"/>
  <c r="CG12" i="15"/>
  <c r="CD32" i="11"/>
  <c r="CG15" i="11"/>
  <c r="CR27" i="11"/>
  <c r="CD12" i="6"/>
  <c r="CE16" i="11"/>
  <c r="CR6" i="15"/>
  <c r="CH12" i="15"/>
  <c r="CD13" i="6"/>
  <c r="CG16" i="11"/>
  <c r="CG20" i="6"/>
  <c r="CE14" i="6"/>
  <c r="CE12" i="6"/>
  <c r="CH44" i="11"/>
  <c r="CE40" i="11"/>
  <c r="CH18" i="11"/>
  <c r="CD17" i="11"/>
  <c r="CF17" i="11" s="1"/>
  <c r="CE22" i="11"/>
  <c r="CR10" i="15"/>
  <c r="CR5" i="15"/>
  <c r="CR43" i="11"/>
  <c r="CR26" i="11"/>
  <c r="CR4" i="11"/>
  <c r="CH15" i="6"/>
  <c r="CH16" i="11"/>
  <c r="CG12" i="7"/>
  <c r="CH12" i="7"/>
  <c r="CH80" i="1"/>
  <c r="CG80" i="1"/>
  <c r="CD83" i="1"/>
  <c r="CE83" i="1"/>
  <c r="CD15" i="7"/>
  <c r="CE15" i="7"/>
  <c r="CD14" i="7"/>
  <c r="CE14" i="7"/>
  <c r="CE13" i="7"/>
  <c r="CD13" i="7"/>
  <c r="CG11" i="7"/>
  <c r="CH11" i="7"/>
  <c r="CD10" i="7"/>
  <c r="CE10" i="7"/>
  <c r="CE9" i="7"/>
  <c r="CD9" i="7"/>
  <c r="CD8" i="7"/>
  <c r="CE8" i="7"/>
  <c r="CE7" i="7"/>
  <c r="CD7" i="7"/>
  <c r="CE6" i="7"/>
  <c r="CD6" i="7"/>
  <c r="CE5" i="7"/>
  <c r="CD5" i="7"/>
  <c r="CE4" i="7"/>
  <c r="CD4" i="7"/>
  <c r="CH22" i="9"/>
  <c r="CG22" i="9"/>
  <c r="CG21" i="9"/>
  <c r="CH21" i="9"/>
  <c r="CD21" i="9"/>
  <c r="CE21" i="9"/>
  <c r="CE49" i="3"/>
  <c r="CD49" i="3"/>
  <c r="CH48" i="3"/>
  <c r="CG48" i="3"/>
  <c r="CE46" i="3"/>
  <c r="CD46" i="3"/>
  <c r="CH44" i="3"/>
  <c r="CG44" i="3"/>
  <c r="CG43" i="3"/>
  <c r="CH43" i="3"/>
  <c r="CD42" i="3"/>
  <c r="CE42" i="3"/>
  <c r="CD41" i="3"/>
  <c r="CE41" i="3"/>
  <c r="CG40" i="3"/>
  <c r="CH40" i="3"/>
  <c r="CE40" i="3"/>
  <c r="CD40" i="3"/>
  <c r="CD39" i="3"/>
  <c r="CE39" i="3"/>
  <c r="CD38" i="3"/>
  <c r="CE38" i="3"/>
  <c r="CE37" i="3"/>
  <c r="CD37" i="3"/>
  <c r="CD36" i="3"/>
  <c r="CE36" i="3"/>
  <c r="CD35" i="3"/>
  <c r="CE35" i="3"/>
  <c r="CG32" i="3"/>
  <c r="CH32" i="3"/>
  <c r="CG31" i="3"/>
  <c r="CH31" i="3"/>
  <c r="CD30" i="3"/>
  <c r="CE30" i="3"/>
  <c r="CG29" i="3"/>
  <c r="CH29" i="3"/>
  <c r="CD29" i="3"/>
  <c r="CE29" i="3"/>
  <c r="CE28" i="3"/>
  <c r="CD28" i="3"/>
  <c r="CD27" i="3"/>
  <c r="CE27" i="3"/>
  <c r="CD26" i="3"/>
  <c r="CE26" i="3"/>
  <c r="CD25" i="3"/>
  <c r="CE25" i="3"/>
  <c r="CD24" i="3"/>
  <c r="CE24" i="3"/>
  <c r="CH20" i="3"/>
  <c r="CG20" i="3"/>
  <c r="CG19" i="3"/>
  <c r="CH19" i="3"/>
  <c r="CE18" i="3"/>
  <c r="CD18" i="3"/>
  <c r="CE17" i="3"/>
  <c r="CD17" i="3"/>
  <c r="CD16" i="3"/>
  <c r="CE16" i="3"/>
  <c r="CE15" i="3"/>
  <c r="CD15" i="3"/>
  <c r="CD14" i="3"/>
  <c r="CE14" i="3"/>
  <c r="CE13" i="3"/>
  <c r="CD13" i="3"/>
  <c r="CD12" i="3"/>
  <c r="CE12" i="3"/>
  <c r="CE11" i="3"/>
  <c r="CD11" i="3"/>
  <c r="CE10" i="3"/>
  <c r="CD10" i="3"/>
  <c r="CD9" i="3"/>
  <c r="CE9" i="3"/>
  <c r="CE8" i="3"/>
  <c r="CD8" i="3"/>
  <c r="CD7" i="3"/>
  <c r="CE7" i="3"/>
  <c r="CG6" i="3"/>
  <c r="CH6" i="3"/>
  <c r="CG5" i="3"/>
  <c r="CH5" i="3"/>
  <c r="CH4" i="3"/>
  <c r="CG4" i="3"/>
  <c r="CD47" i="3"/>
  <c r="CG100" i="1"/>
  <c r="CH100" i="1"/>
  <c r="CH21" i="3"/>
  <c r="CE45" i="3"/>
  <c r="CD45" i="3"/>
  <c r="CH28" i="3"/>
  <c r="CE48" i="3"/>
  <c r="CH99" i="1"/>
  <c r="CG99" i="1"/>
  <c r="CG81" i="1"/>
  <c r="CH81" i="1"/>
  <c r="CE82" i="1"/>
  <c r="CD82" i="1"/>
  <c r="CG15" i="7"/>
  <c r="CH15" i="7"/>
  <c r="CH14" i="7"/>
  <c r="CG14" i="7"/>
  <c r="CH13" i="7"/>
  <c r="CG13" i="7"/>
  <c r="CE12" i="7"/>
  <c r="CD12" i="7"/>
  <c r="CE11" i="7"/>
  <c r="CD11" i="7"/>
  <c r="CH10" i="7"/>
  <c r="CG10" i="7"/>
  <c r="CH9" i="7"/>
  <c r="CG9" i="7"/>
  <c r="CG8" i="7"/>
  <c r="CH8" i="7"/>
  <c r="CH7" i="7"/>
  <c r="CG7" i="7"/>
  <c r="CH6" i="7"/>
  <c r="CG6" i="7"/>
  <c r="CH5" i="7"/>
  <c r="CG5" i="7"/>
  <c r="CG4" i="7"/>
  <c r="CH4" i="7"/>
  <c r="CD22" i="9"/>
  <c r="CE22" i="9"/>
  <c r="CG20" i="9"/>
  <c r="CH20" i="9"/>
  <c r="CG49" i="3"/>
  <c r="CH49" i="3"/>
  <c r="CH47" i="3"/>
  <c r="CG47" i="3"/>
  <c r="CG46" i="3"/>
  <c r="CH46" i="3"/>
  <c r="CG45" i="3"/>
  <c r="CH45" i="3"/>
  <c r="CD44" i="3"/>
  <c r="CE44" i="3"/>
  <c r="CD43" i="3"/>
  <c r="CE43" i="3"/>
  <c r="CG42" i="3"/>
  <c r="CH42" i="3"/>
  <c r="CH41" i="3"/>
  <c r="CG41" i="3"/>
  <c r="CH38" i="3"/>
  <c r="CG38" i="3"/>
  <c r="CG37" i="3"/>
  <c r="CH37" i="3"/>
  <c r="CG36" i="3"/>
  <c r="CH36" i="3"/>
  <c r="CG35" i="3"/>
  <c r="CH35" i="3"/>
  <c r="CG34" i="3"/>
  <c r="CH34" i="3"/>
  <c r="CD34" i="3"/>
  <c r="CE34" i="3"/>
  <c r="CE33" i="3"/>
  <c r="CD33" i="3"/>
  <c r="CE32" i="3"/>
  <c r="CD32" i="3"/>
  <c r="CD31" i="3"/>
  <c r="CE31" i="3"/>
  <c r="CG30" i="3"/>
  <c r="CH30" i="3"/>
  <c r="CG27" i="3"/>
  <c r="CH27" i="3"/>
  <c r="CH26" i="3"/>
  <c r="CG26" i="3"/>
  <c r="CG25" i="3"/>
  <c r="CH25" i="3"/>
  <c r="CG24" i="3"/>
  <c r="CH24" i="3"/>
  <c r="CG23" i="3"/>
  <c r="CH23" i="3"/>
  <c r="CE23" i="3"/>
  <c r="CD23" i="3"/>
  <c r="CH22" i="3"/>
  <c r="CG22" i="3"/>
  <c r="CD22" i="3"/>
  <c r="CE22" i="3"/>
  <c r="CE21" i="3"/>
  <c r="CD21" i="3"/>
  <c r="CD20" i="3"/>
  <c r="CE20" i="3"/>
  <c r="CE19" i="3"/>
  <c r="CD19" i="3"/>
  <c r="CG18" i="3"/>
  <c r="CH18" i="3"/>
  <c r="CH17" i="3"/>
  <c r="CG17" i="3"/>
  <c r="CH16" i="3"/>
  <c r="CG16" i="3"/>
  <c r="CG15" i="3"/>
  <c r="CH15" i="3"/>
  <c r="CG14" i="3"/>
  <c r="CH14" i="3"/>
  <c r="CH13" i="3"/>
  <c r="CG13" i="3"/>
  <c r="CG12" i="3"/>
  <c r="CH12" i="3"/>
  <c r="CG11" i="3"/>
  <c r="CH11" i="3"/>
  <c r="CG10" i="3"/>
  <c r="CH10" i="3"/>
  <c r="CG9" i="3"/>
  <c r="CH9" i="3"/>
  <c r="CH8" i="3"/>
  <c r="CG8" i="3"/>
  <c r="CG7" i="3"/>
  <c r="CH7" i="3"/>
  <c r="CD6" i="3"/>
  <c r="CE6" i="3"/>
  <c r="CD5" i="3"/>
  <c r="CE5" i="3"/>
  <c r="CD4" i="3"/>
  <c r="CE4" i="3"/>
  <c r="CG101" i="1"/>
  <c r="CH101" i="1"/>
  <c r="CG33" i="3"/>
  <c r="CG119" i="1"/>
  <c r="CH119" i="1"/>
  <c r="CG112" i="1"/>
  <c r="CH112" i="1"/>
  <c r="CH109" i="1"/>
  <c r="CG109" i="1"/>
  <c r="CH103" i="1"/>
  <c r="CG103" i="1"/>
  <c r="CG102" i="1"/>
  <c r="CH98" i="1"/>
  <c r="CG98" i="1"/>
  <c r="CH97" i="1"/>
  <c r="CG97" i="1"/>
  <c r="CH28" i="1"/>
  <c r="CG28" i="1"/>
  <c r="CH27" i="1"/>
  <c r="CG27" i="1"/>
  <c r="CD139" i="1"/>
  <c r="CE139" i="1"/>
  <c r="CE136" i="1"/>
  <c r="CD136" i="1"/>
  <c r="CD135" i="1"/>
  <c r="CE135" i="1"/>
  <c r="CD134" i="1"/>
  <c r="CE134" i="1"/>
  <c r="CE133" i="1"/>
  <c r="CD133" i="1"/>
  <c r="CD89" i="1"/>
  <c r="CE89" i="1"/>
  <c r="CD88" i="1"/>
  <c r="CE88" i="1"/>
  <c r="CE69" i="1"/>
  <c r="CD69" i="1"/>
  <c r="CD68" i="1"/>
  <c r="CE68" i="1"/>
  <c r="CD65" i="1"/>
  <c r="CE65" i="1"/>
  <c r="CD64" i="1"/>
  <c r="CE64" i="1"/>
  <c r="CD62" i="1"/>
  <c r="CE62" i="1"/>
  <c r="CG27" i="9"/>
  <c r="CH27" i="9"/>
  <c r="CG26" i="9"/>
  <c r="CH26" i="9"/>
  <c r="CF12" i="9"/>
  <c r="CG122" i="1"/>
  <c r="CH122" i="1"/>
  <c r="CG111" i="1"/>
  <c r="CH89" i="1"/>
  <c r="CG89" i="1"/>
  <c r="CG88" i="1"/>
  <c r="CH88" i="1"/>
  <c r="CH87" i="1"/>
  <c r="CG87" i="1"/>
  <c r="CG86" i="1"/>
  <c r="CH86" i="1"/>
  <c r="CG11" i="1"/>
  <c r="CH11" i="1"/>
  <c r="CG10" i="1"/>
  <c r="CH10" i="1"/>
  <c r="CR128" i="1"/>
  <c r="CH155" i="1"/>
  <c r="CG155" i="1"/>
  <c r="CG153" i="1"/>
  <c r="CH153" i="1"/>
  <c r="CG152" i="1"/>
  <c r="CH152" i="1"/>
  <c r="CH151" i="1"/>
  <c r="CG151" i="1"/>
  <c r="CH121" i="1"/>
  <c r="CI121" i="1" s="1"/>
  <c r="CG104" i="1"/>
  <c r="CH166" i="1"/>
  <c r="CG166" i="1"/>
  <c r="CG156" i="1"/>
  <c r="CG154" i="1"/>
  <c r="CI154" i="1" s="1"/>
  <c r="CH131" i="1"/>
  <c r="CG131" i="1"/>
  <c r="CH129" i="1"/>
  <c r="CG128" i="1"/>
  <c r="CG127" i="1"/>
  <c r="CH127" i="1"/>
  <c r="CH126" i="1"/>
  <c r="CG125" i="1"/>
  <c r="CH125" i="1"/>
  <c r="CG124" i="1"/>
  <c r="CH124" i="1"/>
  <c r="CG177" i="1"/>
  <c r="CG170" i="1"/>
  <c r="CH170" i="1"/>
  <c r="CH169" i="1"/>
  <c r="CG169" i="1"/>
  <c r="CG165" i="1"/>
  <c r="CH165" i="1"/>
  <c r="CH163" i="1"/>
  <c r="CG163" i="1"/>
  <c r="CG147" i="1"/>
  <c r="CH147" i="1"/>
  <c r="CH145" i="1"/>
  <c r="CG145" i="1"/>
  <c r="CH142" i="1"/>
  <c r="CG142" i="1"/>
  <c r="CG139" i="1"/>
  <c r="CH139" i="1"/>
  <c r="CG134" i="1"/>
  <c r="CH134" i="1"/>
  <c r="CG133" i="1"/>
  <c r="CH133" i="1"/>
  <c r="CG130" i="1"/>
  <c r="CH193" i="1"/>
  <c r="CG193" i="1"/>
  <c r="CH183" i="1"/>
  <c r="CG183" i="1"/>
  <c r="CG176" i="1"/>
  <c r="CH176" i="1"/>
  <c r="CH175" i="1"/>
  <c r="CG175" i="1"/>
  <c r="CG174" i="1"/>
  <c r="CG173" i="1"/>
  <c r="CH173" i="1"/>
  <c r="CI52" i="3"/>
  <c r="CR68" i="1"/>
  <c r="CG187" i="1"/>
  <c r="CG192" i="1"/>
  <c r="CI65" i="3"/>
  <c r="CF190" i="1"/>
  <c r="CG188" i="1"/>
  <c r="CH130" i="1"/>
  <c r="CH111" i="1"/>
  <c r="CH29" i="9"/>
  <c r="CI29" i="9" s="1"/>
  <c r="CG184" i="1"/>
  <c r="CH172" i="1"/>
  <c r="CH123" i="1"/>
  <c r="CG28" i="9"/>
  <c r="CH28" i="9"/>
  <c r="CH25" i="9"/>
  <c r="CG25" i="9"/>
  <c r="CH24" i="9"/>
  <c r="CG23" i="9"/>
  <c r="CH23" i="9"/>
  <c r="CG136" i="1"/>
  <c r="CR133" i="1"/>
  <c r="CH128" i="1"/>
  <c r="CG120" i="1"/>
  <c r="CH120" i="1"/>
  <c r="CG117" i="1"/>
  <c r="CG108" i="1"/>
  <c r="CH107" i="1"/>
  <c r="CH106" i="1"/>
  <c r="CR181" i="1"/>
  <c r="CR176" i="1"/>
  <c r="CR152" i="1"/>
  <c r="CR112" i="1"/>
  <c r="CR47" i="1"/>
  <c r="CG162" i="1"/>
  <c r="CH162" i="1"/>
  <c r="CG74" i="1"/>
  <c r="CI74" i="1" s="1"/>
  <c r="CH72" i="1"/>
  <c r="CG26" i="1"/>
  <c r="CI26" i="1" s="1"/>
  <c r="CE159" i="1"/>
  <c r="CD159" i="1"/>
  <c r="CE153" i="1"/>
  <c r="CD153" i="1"/>
  <c r="CH184" i="1"/>
  <c r="CG150" i="1"/>
  <c r="CG148" i="1"/>
  <c r="CI148" i="1" s="1"/>
  <c r="CG138" i="1"/>
  <c r="CH82" i="1"/>
  <c r="CG49" i="1"/>
  <c r="CG37" i="1"/>
  <c r="CG34" i="1"/>
  <c r="CI67" i="3"/>
  <c r="CH160" i="1"/>
  <c r="CG149" i="1"/>
  <c r="CG96" i="1"/>
  <c r="CH60" i="1"/>
  <c r="CG60" i="1"/>
  <c r="CG48" i="1"/>
  <c r="CR137" i="1"/>
  <c r="CG182" i="1"/>
  <c r="CH181" i="1"/>
  <c r="CG180" i="1"/>
  <c r="CG159" i="1"/>
  <c r="CG158" i="1"/>
  <c r="CI158" i="1" s="1"/>
  <c r="CG105" i="1"/>
  <c r="CH105" i="1"/>
  <c r="CH146" i="1"/>
  <c r="CH135" i="1"/>
  <c r="CG115" i="1"/>
  <c r="CH104" i="1"/>
  <c r="CG70" i="1"/>
  <c r="CG58" i="1"/>
  <c r="CR100" i="1"/>
  <c r="CR59" i="1"/>
  <c r="CR11" i="1"/>
  <c r="CG191" i="1"/>
  <c r="CG114" i="1"/>
  <c r="CH69" i="1"/>
  <c r="CG69" i="1"/>
  <c r="CG33" i="1"/>
  <c r="CI33" i="1" s="1"/>
  <c r="CH9" i="1"/>
  <c r="CI94" i="3"/>
  <c r="CR189" i="1"/>
  <c r="CH179" i="1"/>
  <c r="CG179" i="1"/>
  <c r="CG178" i="1"/>
  <c r="CH178" i="1"/>
  <c r="CH168" i="1"/>
  <c r="CH156" i="1"/>
  <c r="CG123" i="1"/>
  <c r="CG113" i="1"/>
  <c r="CH92" i="1"/>
  <c r="CH8" i="1"/>
  <c r="CI8" i="1" s="1"/>
  <c r="CR10" i="9"/>
  <c r="CG189" i="1"/>
  <c r="CG79" i="1"/>
  <c r="CH76" i="1"/>
  <c r="CG46" i="1"/>
  <c r="CH38" i="1"/>
  <c r="CH14" i="1"/>
  <c r="CI14" i="1" s="1"/>
  <c r="CR12" i="7"/>
  <c r="CR7" i="7"/>
  <c r="CD180" i="1"/>
  <c r="CD140" i="1"/>
  <c r="CD117" i="1"/>
  <c r="CG171" i="1"/>
  <c r="CR20" i="9"/>
  <c r="CD161" i="1"/>
  <c r="CE138" i="1"/>
  <c r="CD137" i="1"/>
  <c r="CD70" i="1"/>
  <c r="CH46" i="1"/>
  <c r="CR23" i="9"/>
  <c r="CR187" i="1"/>
  <c r="CH190" i="1"/>
  <c r="CH157" i="1"/>
  <c r="CH137" i="1"/>
  <c r="CH35" i="1"/>
  <c r="CH34" i="1"/>
  <c r="CE166" i="1"/>
  <c r="CF166" i="1" s="1"/>
  <c r="CE164" i="1"/>
  <c r="CF164" i="1" s="1"/>
  <c r="CE162" i="1"/>
  <c r="CF162" i="1" s="1"/>
  <c r="CE148" i="1"/>
  <c r="CF148" i="1" s="1"/>
  <c r="CD96" i="1"/>
  <c r="CE95" i="1"/>
  <c r="CF95" i="1" s="1"/>
  <c r="CE84" i="1"/>
  <c r="CG126" i="1"/>
  <c r="CH12" i="1"/>
  <c r="CE97" i="1"/>
  <c r="CE91" i="1"/>
  <c r="CF91" i="1" s="1"/>
  <c r="CE87" i="1"/>
  <c r="CD84" i="1"/>
  <c r="CH116" i="1"/>
  <c r="CG85" i="1"/>
  <c r="CG75" i="1"/>
  <c r="CI75" i="1" s="1"/>
  <c r="CR4" i="14"/>
  <c r="CG84" i="1"/>
  <c r="CH53" i="1"/>
  <c r="CH32" i="1"/>
  <c r="CI32" i="1" s="1"/>
  <c r="CH22" i="1"/>
  <c r="CH95" i="1"/>
  <c r="CI95" i="1" s="1"/>
  <c r="CH83" i="1"/>
  <c r="CH21" i="1"/>
  <c r="CG21" i="1"/>
  <c r="CG9" i="1"/>
  <c r="CR9" i="7"/>
  <c r="CR18" i="9"/>
  <c r="CR8" i="14"/>
  <c r="CH94" i="1"/>
  <c r="CG116" i="1"/>
  <c r="CR89" i="1"/>
  <c r="CH186" i="1"/>
  <c r="CG185" i="1"/>
  <c r="CH174" i="1"/>
  <c r="CG143" i="1"/>
  <c r="CH143" i="1"/>
  <c r="CG132" i="1"/>
  <c r="CH132" i="1"/>
  <c r="CH41" i="1"/>
  <c r="CH29" i="1"/>
  <c r="CG19" i="1"/>
  <c r="CI19" i="1" s="1"/>
  <c r="CR12" i="14"/>
  <c r="CH18" i="1"/>
  <c r="CE161" i="1"/>
  <c r="CD152" i="1"/>
  <c r="CD141" i="1"/>
  <c r="CF141" i="1" s="1"/>
  <c r="CE71" i="1"/>
  <c r="CD60" i="1"/>
  <c r="CE6" i="14"/>
  <c r="CD6" i="14"/>
  <c r="CD78" i="1"/>
  <c r="CE67" i="1"/>
  <c r="CE66" i="1"/>
  <c r="CE63" i="1"/>
  <c r="CE58" i="1"/>
  <c r="CD54" i="1"/>
  <c r="CF54" i="1" s="1"/>
  <c r="CD10" i="14"/>
  <c r="CE10" i="14"/>
  <c r="CH63" i="3"/>
  <c r="CI63" i="3" s="1"/>
  <c r="CD50" i="3"/>
  <c r="CE180" i="1"/>
  <c r="CR156" i="1"/>
  <c r="CR92" i="1"/>
  <c r="CR69" i="1"/>
  <c r="CG118" i="1"/>
  <c r="CG66" i="1"/>
  <c r="CH25" i="1"/>
  <c r="CR17" i="7"/>
  <c r="CD125" i="1"/>
  <c r="CE125" i="1"/>
  <c r="CE55" i="1"/>
  <c r="CF55" i="1" s="1"/>
  <c r="CE116" i="1"/>
  <c r="CD53" i="1"/>
  <c r="CF53" i="1" s="1"/>
  <c r="CD48" i="1"/>
  <c r="CF48" i="1" s="1"/>
  <c r="CE14" i="1"/>
  <c r="CD16" i="7"/>
  <c r="CG85" i="3"/>
  <c r="CE26" i="1"/>
  <c r="CD18" i="1"/>
  <c r="CD8" i="1"/>
  <c r="CE193" i="1"/>
  <c r="CU9" i="14"/>
  <c r="P8" i="16" s="1"/>
  <c r="CD193" i="1"/>
  <c r="CR21" i="1"/>
  <c r="CG42" i="1"/>
  <c r="CI42" i="1" s="1"/>
  <c r="CR7" i="9"/>
  <c r="E43" i="16"/>
  <c r="CH14" i="9"/>
  <c r="CG14" i="9"/>
  <c r="CD92" i="1"/>
  <c r="E41" i="16"/>
  <c r="E42" i="16"/>
  <c r="CH19" i="9"/>
  <c r="J41" i="16"/>
  <c r="I33" i="16"/>
  <c r="CE18" i="1"/>
  <c r="F37" i="16"/>
  <c r="H42" i="16"/>
  <c r="H39" i="16"/>
  <c r="H40" i="16"/>
  <c r="H41" i="16"/>
  <c r="G42" i="16"/>
  <c r="E31" i="16"/>
  <c r="G35" i="16"/>
  <c r="E37" i="16"/>
  <c r="F42" i="16"/>
  <c r="D37" i="16"/>
  <c r="G41" i="16"/>
  <c r="I44" i="16"/>
  <c r="J44" i="16"/>
  <c r="F33" i="16"/>
  <c r="F40" i="16"/>
  <c r="F41" i="16"/>
  <c r="D39" i="16"/>
  <c r="E35" i="16"/>
  <c r="J37" i="16"/>
  <c r="D33" i="16"/>
  <c r="J31" i="16"/>
  <c r="E39" i="16"/>
  <c r="D41" i="16"/>
  <c r="F44" i="16"/>
  <c r="E44" i="16"/>
  <c r="H37" i="16"/>
  <c r="J42" i="16"/>
  <c r="D44" i="16"/>
  <c r="CE9" i="12"/>
  <c r="CD9" i="12"/>
  <c r="CH8" i="12"/>
  <c r="CG8" i="12"/>
  <c r="CE8" i="12"/>
  <c r="CD8" i="12"/>
  <c r="CH7" i="12"/>
  <c r="CG7" i="12"/>
  <c r="CE7" i="12"/>
  <c r="CD7" i="12"/>
  <c r="CH6" i="12"/>
  <c r="CG6" i="12"/>
  <c r="CD6" i="12"/>
  <c r="CE6" i="12"/>
  <c r="CG5" i="12"/>
  <c r="CH5" i="12"/>
  <c r="CD24" i="13"/>
  <c r="CE24" i="13"/>
  <c r="CE23" i="13"/>
  <c r="CD23" i="13"/>
  <c r="CH21" i="13"/>
  <c r="CG21" i="13"/>
  <c r="CH15" i="13"/>
  <c r="CG15" i="13"/>
  <c r="CD15" i="13"/>
  <c r="CE15" i="13"/>
  <c r="CG14" i="13"/>
  <c r="CH14" i="13"/>
  <c r="CE14" i="13"/>
  <c r="CD14" i="13"/>
  <c r="CD12" i="13"/>
  <c r="CE12" i="13"/>
  <c r="CH6" i="4"/>
  <c r="CI6" i="4" s="1"/>
  <c r="CF13" i="13"/>
  <c r="CG24" i="2"/>
  <c r="CH24" i="2"/>
  <c r="CM19" i="12"/>
  <c r="CU9" i="12" s="1"/>
  <c r="N8" i="16" s="1"/>
  <c r="CD32" i="2"/>
  <c r="CE32" i="2"/>
  <c r="CH26" i="2"/>
  <c r="CR6" i="10"/>
  <c r="CU9" i="8"/>
  <c r="CG9" i="12"/>
  <c r="CH5" i="4"/>
  <c r="CG5" i="4"/>
  <c r="CH4" i="4"/>
  <c r="CG4" i="4"/>
  <c r="CE26" i="2"/>
  <c r="CH18" i="2"/>
  <c r="CD35" i="2"/>
  <c r="CR11" i="10"/>
  <c r="CU9" i="10"/>
  <c r="CH18" i="12"/>
  <c r="CI18" i="12" s="1"/>
  <c r="CD4" i="4"/>
  <c r="CD5" i="13"/>
  <c r="CI9" i="4"/>
  <c r="CG24" i="13"/>
  <c r="CG22" i="13"/>
  <c r="CE22" i="13"/>
  <c r="CF22" i="13" s="1"/>
  <c r="CG20" i="13"/>
  <c r="CE15" i="10"/>
  <c r="CD10" i="8"/>
  <c r="CE31" i="2"/>
  <c r="CE24" i="2"/>
  <c r="CE17" i="2"/>
  <c r="CH9" i="2"/>
  <c r="CD7" i="2"/>
  <c r="CH11" i="12"/>
  <c r="CI11" i="12" s="1"/>
  <c r="CE10" i="12"/>
  <c r="CF10" i="12" s="1"/>
  <c r="CG15" i="4"/>
  <c r="CI15" i="4" s="1"/>
  <c r="CD28" i="2"/>
  <c r="CH23" i="2"/>
  <c r="CG20" i="2"/>
  <c r="CE16" i="2"/>
  <c r="CE9" i="2"/>
  <c r="CG11" i="13"/>
  <c r="CI11" i="13" s="1"/>
  <c r="CE30" i="2"/>
  <c r="CD13" i="2"/>
  <c r="CG5" i="2"/>
  <c r="CE11" i="13"/>
  <c r="CF11" i="13" s="1"/>
  <c r="CD34" i="2"/>
  <c r="CG26" i="2"/>
  <c r="CH22" i="2"/>
  <c r="CE15" i="2"/>
  <c r="CR32" i="4"/>
  <c r="CE29" i="2"/>
  <c r="CH21" i="2"/>
  <c r="CD19" i="2"/>
  <c r="CG11" i="2"/>
  <c r="CH7" i="2"/>
  <c r="CI13" i="8"/>
  <c r="CG11" i="10"/>
  <c r="CH11" i="10"/>
  <c r="CG23" i="4"/>
  <c r="CI23" i="4" s="1"/>
  <c r="CH28" i="2"/>
  <c r="CE28" i="2"/>
  <c r="CU9" i="2"/>
  <c r="CR7" i="8"/>
  <c r="CE20" i="13"/>
  <c r="CF20" i="13" s="1"/>
  <c r="CD9" i="13"/>
  <c r="CE8" i="13"/>
  <c r="CF8" i="13" s="1"/>
  <c r="CH27" i="2"/>
  <c r="CD25" i="2"/>
  <c r="CH20" i="2"/>
  <c r="CG17" i="2"/>
  <c r="CH13" i="2"/>
  <c r="CE13" i="2"/>
  <c r="CE6" i="2"/>
  <c r="CD7" i="4"/>
  <c r="CH34" i="2"/>
  <c r="CE34" i="2"/>
  <c r="CE27" i="2"/>
  <c r="CD10" i="2"/>
  <c r="CH5" i="2"/>
  <c r="CE35" i="2"/>
  <c r="CD20" i="11"/>
  <c r="CD18" i="6"/>
  <c r="CD15" i="6"/>
  <c r="CE15" i="6"/>
  <c r="CH14" i="6"/>
  <c r="CG14" i="6"/>
  <c r="CE43" i="11"/>
  <c r="CD43" i="11"/>
  <c r="CD28" i="11"/>
  <c r="CF28" i="11" s="1"/>
  <c r="CE8" i="11"/>
  <c r="CD8" i="11"/>
  <c r="CM23" i="6"/>
  <c r="CU10" i="6"/>
  <c r="H8" i="16" s="1"/>
  <c r="CH13" i="6"/>
  <c r="CG13" i="6"/>
  <c r="CH42" i="11"/>
  <c r="CG42" i="11"/>
  <c r="CG41" i="11"/>
  <c r="CH41" i="11"/>
  <c r="CG7" i="11"/>
  <c r="CH7" i="11"/>
  <c r="CD6" i="11"/>
  <c r="CE6" i="11"/>
  <c r="CR33" i="11"/>
  <c r="CD16" i="6"/>
  <c r="CE16" i="6"/>
  <c r="CE44" i="11"/>
  <c r="CD44" i="11"/>
  <c r="CG25" i="11"/>
  <c r="CH25" i="11"/>
  <c r="CE25" i="11"/>
  <c r="CD25" i="11"/>
  <c r="CG24" i="11"/>
  <c r="CH24" i="11"/>
  <c r="CD24" i="11"/>
  <c r="CE24" i="11"/>
  <c r="CG23" i="11"/>
  <c r="CH23" i="11"/>
  <c r="CG22" i="11"/>
  <c r="CH22" i="11"/>
  <c r="CH21" i="11"/>
  <c r="CG21" i="11"/>
  <c r="CG9" i="11"/>
  <c r="CH9" i="11"/>
  <c r="CE9" i="11"/>
  <c r="CD9" i="11"/>
  <c r="CD42" i="11"/>
  <c r="CH17" i="6"/>
  <c r="CG17" i="6"/>
  <c r="CE17" i="6"/>
  <c r="CD17" i="6"/>
  <c r="CG27" i="11"/>
  <c r="CH27" i="11"/>
  <c r="CD27" i="11"/>
  <c r="CE27" i="11"/>
  <c r="CG26" i="11"/>
  <c r="CH26" i="11"/>
  <c r="CE26" i="11"/>
  <c r="CD26" i="11"/>
  <c r="CH10" i="11"/>
  <c r="CG10" i="11"/>
  <c r="CE20" i="6"/>
  <c r="CD20" i="6"/>
  <c r="CH19" i="6"/>
  <c r="CG19" i="6"/>
  <c r="CD19" i="6"/>
  <c r="CE19" i="6"/>
  <c r="CG18" i="6"/>
  <c r="CH18" i="6"/>
  <c r="CG4" i="6"/>
  <c r="CH4" i="6"/>
  <c r="CE4" i="6"/>
  <c r="CD4" i="6"/>
  <c r="CG50" i="11"/>
  <c r="CH50" i="11"/>
  <c r="CE50" i="11"/>
  <c r="CD50" i="11"/>
  <c r="CD49" i="11"/>
  <c r="CE49" i="11"/>
  <c r="CG48" i="11"/>
  <c r="CH48" i="11"/>
  <c r="CH47" i="11"/>
  <c r="CG47" i="11"/>
  <c r="CD47" i="11"/>
  <c r="CE47" i="11"/>
  <c r="CG46" i="11"/>
  <c r="CH46" i="11"/>
  <c r="CD46" i="11"/>
  <c r="CE46" i="11"/>
  <c r="CH45" i="11"/>
  <c r="CG45" i="11"/>
  <c r="CE29" i="11"/>
  <c r="CD29" i="11"/>
  <c r="CD13" i="11"/>
  <c r="CE13" i="11"/>
  <c r="CH12" i="11"/>
  <c r="CG12" i="11"/>
  <c r="CE12" i="11"/>
  <c r="CD12" i="11"/>
  <c r="CD22" i="6"/>
  <c r="CE22" i="6"/>
  <c r="CD21" i="6"/>
  <c r="CE21" i="6"/>
  <c r="CD14" i="6"/>
  <c r="CG5" i="6"/>
  <c r="CH5" i="6"/>
  <c r="CE5" i="6"/>
  <c r="CD5" i="6"/>
  <c r="CD30" i="11"/>
  <c r="CE30" i="11"/>
  <c r="CG29" i="11"/>
  <c r="CH29" i="11"/>
  <c r="CD21" i="11"/>
  <c r="CG13" i="11"/>
  <c r="CH13" i="11"/>
  <c r="CE6" i="15"/>
  <c r="CD6" i="15"/>
  <c r="CG5" i="15"/>
  <c r="CH5" i="15"/>
  <c r="CD5" i="15"/>
  <c r="CE5" i="15"/>
  <c r="CH4" i="15"/>
  <c r="CG4" i="15"/>
  <c r="CD4" i="15"/>
  <c r="CE4" i="15"/>
  <c r="CE8" i="6"/>
  <c r="CD8" i="6"/>
  <c r="CH7" i="6"/>
  <c r="CG7" i="6"/>
  <c r="CD31" i="11"/>
  <c r="CE31" i="11"/>
  <c r="CD15" i="11"/>
  <c r="CE15" i="11"/>
  <c r="CG14" i="11"/>
  <c r="CH14" i="11"/>
  <c r="CD14" i="11"/>
  <c r="CE14" i="11"/>
  <c r="CH6" i="11"/>
  <c r="CI6" i="11" s="1"/>
  <c r="CH8" i="15"/>
  <c r="CG8" i="15"/>
  <c r="CH7" i="15"/>
  <c r="CG7" i="15"/>
  <c r="CE7" i="15"/>
  <c r="CD7" i="15"/>
  <c r="CH6" i="15"/>
  <c r="CG6" i="15"/>
  <c r="CH10" i="6"/>
  <c r="CG10" i="6"/>
  <c r="CD10" i="6"/>
  <c r="CE10" i="6"/>
  <c r="CG9" i="6"/>
  <c r="CH9" i="6"/>
  <c r="CD9" i="6"/>
  <c r="CE9" i="6"/>
  <c r="CD6" i="6"/>
  <c r="CH32" i="11"/>
  <c r="CG32" i="11"/>
  <c r="CH11" i="11"/>
  <c r="CH9" i="15"/>
  <c r="CG9" i="15"/>
  <c r="CH22" i="6"/>
  <c r="CD45" i="11"/>
  <c r="CD33" i="11"/>
  <c r="CE33" i="11"/>
  <c r="CE12" i="15"/>
  <c r="CD12" i="15"/>
  <c r="CH11" i="15"/>
  <c r="CG11" i="15"/>
  <c r="CE11" i="15"/>
  <c r="CD11" i="15"/>
  <c r="CE9" i="15"/>
  <c r="CH11" i="6"/>
  <c r="CG11" i="6"/>
  <c r="CD37" i="11"/>
  <c r="CE37" i="11"/>
  <c r="CG36" i="11"/>
  <c r="CH36" i="11"/>
  <c r="CD36" i="11"/>
  <c r="CE36" i="11"/>
  <c r="CH35" i="11"/>
  <c r="CG35" i="11"/>
  <c r="CE35" i="11"/>
  <c r="CD35" i="11"/>
  <c r="CH34" i="11"/>
  <c r="CG34" i="11"/>
  <c r="CD34" i="11"/>
  <c r="CE34" i="11"/>
  <c r="CG33" i="11"/>
  <c r="CH33" i="11"/>
  <c r="CH31" i="11"/>
  <c r="CU9" i="11"/>
  <c r="CM51" i="11"/>
  <c r="CH15" i="15"/>
  <c r="CI15" i="15" s="1"/>
  <c r="CD15" i="15"/>
  <c r="CE15" i="15"/>
  <c r="CG14" i="15"/>
  <c r="CH14" i="15"/>
  <c r="CE14" i="15"/>
  <c r="CD14" i="15"/>
  <c r="CH13" i="15"/>
  <c r="CG13" i="15"/>
  <c r="CE13" i="15"/>
  <c r="CD13" i="15"/>
  <c r="CG8" i="6"/>
  <c r="CG39" i="11"/>
  <c r="CH39" i="11"/>
  <c r="CD39" i="11"/>
  <c r="CE39" i="11"/>
  <c r="CG38" i="11"/>
  <c r="CH38" i="11"/>
  <c r="CE38" i="11"/>
  <c r="CD38" i="11"/>
  <c r="CH20" i="11"/>
  <c r="CD18" i="11"/>
  <c r="CE18" i="11"/>
  <c r="CG17" i="11"/>
  <c r="CH17" i="11"/>
  <c r="CG8" i="11"/>
  <c r="CG12" i="6"/>
  <c r="CH12" i="6"/>
  <c r="CH43" i="11"/>
  <c r="CD41" i="11"/>
  <c r="CE41" i="11"/>
  <c r="CG40" i="11"/>
  <c r="CH40" i="11"/>
  <c r="CH19" i="11"/>
  <c r="CG19" i="11"/>
  <c r="CD19" i="11"/>
  <c r="CE19" i="11"/>
  <c r="CH5" i="11"/>
  <c r="CG5" i="11"/>
  <c r="CD5" i="11"/>
  <c r="CE5" i="11"/>
  <c r="CG4" i="11"/>
  <c r="CH4" i="11"/>
  <c r="CF12" i="4" l="1"/>
  <c r="CF52" i="3"/>
  <c r="CF87" i="3"/>
  <c r="CF137" i="1"/>
  <c r="CI16" i="12"/>
  <c r="CF4" i="1"/>
  <c r="CI67" i="1"/>
  <c r="CF8" i="4"/>
  <c r="CF192" i="1"/>
  <c r="CI77" i="3"/>
  <c r="CF69" i="3"/>
  <c r="CI4" i="1"/>
  <c r="CJ4" i="1" s="1"/>
  <c r="CF155" i="1"/>
  <c r="CK52" i="3"/>
  <c r="CF5" i="6"/>
  <c r="CF116" i="1"/>
  <c r="CF60" i="1"/>
  <c r="CI12" i="13"/>
  <c r="CI8" i="4"/>
  <c r="CF6" i="13"/>
  <c r="CF7" i="11"/>
  <c r="CI110" i="1"/>
  <c r="CI26" i="4"/>
  <c r="CI21" i="4"/>
  <c r="CJ21" i="4" s="1"/>
  <c r="CF129" i="1"/>
  <c r="CI13" i="14"/>
  <c r="CF127" i="1"/>
  <c r="CF89" i="3"/>
  <c r="CF15" i="10"/>
  <c r="CF92" i="1"/>
  <c r="CF10" i="10"/>
  <c r="CI17" i="12"/>
  <c r="CI6" i="10"/>
  <c r="CI10" i="12"/>
  <c r="CJ10" i="12" s="1"/>
  <c r="CF17" i="9"/>
  <c r="CI11" i="8"/>
  <c r="CJ11" i="8" s="1"/>
  <c r="CF32" i="5"/>
  <c r="CF131" i="1"/>
  <c r="CI86" i="3"/>
  <c r="CI49" i="11"/>
  <c r="CI85" i="3"/>
  <c r="CI58" i="3"/>
  <c r="CI80" i="3"/>
  <c r="CI49" i="1"/>
  <c r="CI37" i="11"/>
  <c r="CF106" i="1"/>
  <c r="CK106" i="1" s="1"/>
  <c r="CF46" i="1"/>
  <c r="CJ13" i="4"/>
  <c r="CF24" i="2"/>
  <c r="CF19" i="9"/>
  <c r="CF5" i="9"/>
  <c r="CI8" i="5"/>
  <c r="CF11" i="6"/>
  <c r="CF36" i="4"/>
  <c r="CF33" i="4"/>
  <c r="CF22" i="5"/>
  <c r="CF91" i="3"/>
  <c r="CF83" i="3"/>
  <c r="CJ83" i="3" s="1"/>
  <c r="CF7" i="4"/>
  <c r="CF93" i="1"/>
  <c r="CF102" i="1"/>
  <c r="CI73" i="1"/>
  <c r="CF21" i="4"/>
  <c r="CI83" i="3"/>
  <c r="CI93" i="3"/>
  <c r="CI91" i="3"/>
  <c r="CF61" i="1"/>
  <c r="CF22" i="1"/>
  <c r="CF185" i="1"/>
  <c r="CF110" i="1"/>
  <c r="CK110" i="1" s="1"/>
  <c r="CF182" i="1"/>
  <c r="CF121" i="1"/>
  <c r="CL121" i="1" s="1"/>
  <c r="CF168" i="1"/>
  <c r="CI22" i="4"/>
  <c r="CJ22" i="4" s="1"/>
  <c r="CF11" i="12"/>
  <c r="CI56" i="1"/>
  <c r="CF87" i="1"/>
  <c r="CI82" i="1"/>
  <c r="CI32" i="4"/>
  <c r="CF88" i="3"/>
  <c r="CF18" i="7"/>
  <c r="CF4" i="14"/>
  <c r="CJ4" i="14" s="1"/>
  <c r="CI9" i="10"/>
  <c r="CI30" i="5"/>
  <c r="CF9" i="5"/>
  <c r="CI17" i="10"/>
  <c r="CL17" i="10" s="1"/>
  <c r="CF5" i="2"/>
  <c r="CI4" i="10"/>
  <c r="CI12" i="8"/>
  <c r="CF13" i="8"/>
  <c r="CF27" i="5"/>
  <c r="CF15" i="9"/>
  <c r="CF11" i="10"/>
  <c r="CI5" i="8"/>
  <c r="CI30" i="2"/>
  <c r="CF9" i="14"/>
  <c r="CK9" i="14" s="1"/>
  <c r="CF13" i="9"/>
  <c r="CI11" i="9"/>
  <c r="CF7" i="9"/>
  <c r="CI8" i="13"/>
  <c r="CI20" i="13"/>
  <c r="CF4" i="13"/>
  <c r="CF32" i="11"/>
  <c r="CF23" i="11"/>
  <c r="CF188" i="1"/>
  <c r="CI79" i="1"/>
  <c r="CI23" i="1"/>
  <c r="CF47" i="1"/>
  <c r="CL47" i="1" s="1"/>
  <c r="CF27" i="1"/>
  <c r="CI66" i="1"/>
  <c r="CF99" i="1"/>
  <c r="CF56" i="1"/>
  <c r="CI191" i="1"/>
  <c r="CI188" i="1"/>
  <c r="CI39" i="3"/>
  <c r="CF84" i="3"/>
  <c r="CF93" i="3"/>
  <c r="CI73" i="3"/>
  <c r="CF63" i="3"/>
  <c r="CF92" i="3"/>
  <c r="CI98" i="3"/>
  <c r="CI97" i="3"/>
  <c r="CF70" i="3"/>
  <c r="CI78" i="3"/>
  <c r="CI72" i="3"/>
  <c r="CI81" i="3"/>
  <c r="CI50" i="3"/>
  <c r="CI15" i="10"/>
  <c r="CF16" i="10"/>
  <c r="CI6" i="9"/>
  <c r="CF8" i="14"/>
  <c r="CI9" i="14"/>
  <c r="CI4" i="14"/>
  <c r="CF8" i="2"/>
  <c r="CI10" i="2"/>
  <c r="CF25" i="2"/>
  <c r="CI28" i="5"/>
  <c r="CI10" i="5"/>
  <c r="CF18" i="4"/>
  <c r="CI14" i="4"/>
  <c r="CI19" i="4"/>
  <c r="CF9" i="4"/>
  <c r="CK9" i="4" s="1"/>
  <c r="CF19" i="4"/>
  <c r="CI24" i="4"/>
  <c r="CF31" i="4"/>
  <c r="CF4" i="4"/>
  <c r="CF6" i="4"/>
  <c r="CI31" i="4"/>
  <c r="CI22" i="6"/>
  <c r="CI8" i="6"/>
  <c r="CF8" i="8"/>
  <c r="CJ8" i="8" s="1"/>
  <c r="CI4" i="8"/>
  <c r="CK4" i="8" s="1"/>
  <c r="CF4" i="8"/>
  <c r="CL18" i="12"/>
  <c r="CI21" i="5"/>
  <c r="CF17" i="4"/>
  <c r="CI18" i="10"/>
  <c r="CF30" i="4"/>
  <c r="CJ30" i="4" s="1"/>
  <c r="CF12" i="10"/>
  <c r="CI10" i="10"/>
  <c r="CK10" i="10" s="1"/>
  <c r="CI16" i="4"/>
  <c r="CF25" i="4"/>
  <c r="CJ25" i="4" s="1"/>
  <c r="CF7" i="8"/>
  <c r="CI9" i="12"/>
  <c r="CF24" i="4"/>
  <c r="CI14" i="10"/>
  <c r="CI12" i="10"/>
  <c r="CF16" i="12"/>
  <c r="CJ16" i="12" s="1"/>
  <c r="CI18" i="4"/>
  <c r="CF27" i="4"/>
  <c r="CK27" i="4" s="1"/>
  <c r="CI7" i="4"/>
  <c r="CI5" i="10"/>
  <c r="CK5" i="10" s="1"/>
  <c r="CI33" i="4"/>
  <c r="CK33" i="4" s="1"/>
  <c r="CF14" i="4"/>
  <c r="CJ14" i="4" s="1"/>
  <c r="CF104" i="1"/>
  <c r="CI84" i="3"/>
  <c r="CF13" i="1"/>
  <c r="CF55" i="3"/>
  <c r="CI58" i="1"/>
  <c r="CL58" i="1" s="1"/>
  <c r="CI107" i="1"/>
  <c r="CF191" i="1"/>
  <c r="CF71" i="1"/>
  <c r="CI189" i="1"/>
  <c r="CK189" i="1" s="1"/>
  <c r="CF18" i="9"/>
  <c r="CI65" i="1"/>
  <c r="CF10" i="9"/>
  <c r="CK10" i="9" s="1"/>
  <c r="CI7" i="9"/>
  <c r="CF64" i="3"/>
  <c r="CI18" i="9"/>
  <c r="CK18" i="9" s="1"/>
  <c r="CJ94" i="3"/>
  <c r="CF173" i="1"/>
  <c r="CF176" i="1"/>
  <c r="CI5" i="14"/>
  <c r="CF96" i="3"/>
  <c r="CI59" i="1"/>
  <c r="CF25" i="1"/>
  <c r="CF58" i="3"/>
  <c r="CJ58" i="3" s="1"/>
  <c r="CI18" i="7"/>
  <c r="CF81" i="3"/>
  <c r="CF114" i="1"/>
  <c r="CF86" i="3"/>
  <c r="CK86" i="3" s="1"/>
  <c r="CI5" i="9"/>
  <c r="CJ5" i="9" s="1"/>
  <c r="CF72" i="3"/>
  <c r="CL72" i="3" s="1"/>
  <c r="CF54" i="3"/>
  <c r="CI62" i="3"/>
  <c r="CI92" i="3"/>
  <c r="CI69" i="3"/>
  <c r="CJ69" i="3" s="1"/>
  <c r="CF152" i="1"/>
  <c r="CI94" i="1"/>
  <c r="CF142" i="1"/>
  <c r="CI7" i="1"/>
  <c r="CF78" i="3"/>
  <c r="CF67" i="3"/>
  <c r="CJ67" i="3" s="1"/>
  <c r="CF45" i="11"/>
  <c r="CI45" i="11"/>
  <c r="CJ45" i="11" s="1"/>
  <c r="CF13" i="6"/>
  <c r="CF48" i="11"/>
  <c r="CF17" i="13"/>
  <c r="CI19" i="13"/>
  <c r="CI13" i="13"/>
  <c r="CI10" i="13"/>
  <c r="CF7" i="13"/>
  <c r="CI6" i="15"/>
  <c r="CI64" i="3"/>
  <c r="CK64" i="3" s="1"/>
  <c r="CF75" i="3"/>
  <c r="CK66" i="3"/>
  <c r="CF71" i="3"/>
  <c r="CI59" i="3"/>
  <c r="CI71" i="3"/>
  <c r="CI82" i="3"/>
  <c r="CF61" i="3"/>
  <c r="CJ61" i="3" s="1"/>
  <c r="CF85" i="3"/>
  <c r="CL85" i="3" s="1"/>
  <c r="CI33" i="3"/>
  <c r="CI68" i="3"/>
  <c r="CF60" i="3"/>
  <c r="CI54" i="3"/>
  <c r="CK54" i="3" s="1"/>
  <c r="CI95" i="3"/>
  <c r="CK95" i="3" s="1"/>
  <c r="CJ65" i="3"/>
  <c r="CF57" i="3"/>
  <c r="CI88" i="3"/>
  <c r="CI51" i="3"/>
  <c r="CF59" i="3"/>
  <c r="CJ59" i="3" s="1"/>
  <c r="CF11" i="9"/>
  <c r="CL11" i="9" s="1"/>
  <c r="CF25" i="9"/>
  <c r="CF27" i="9"/>
  <c r="CI17" i="9"/>
  <c r="CI12" i="9"/>
  <c r="CF29" i="9"/>
  <c r="CJ29" i="9" s="1"/>
  <c r="CF6" i="9"/>
  <c r="CI7" i="14"/>
  <c r="CF5" i="14"/>
  <c r="CK5" i="14" s="1"/>
  <c r="CI6" i="14"/>
  <c r="CI11" i="14"/>
  <c r="CF78" i="1"/>
  <c r="CI61" i="1"/>
  <c r="CJ61" i="1" s="1"/>
  <c r="CF170" i="1"/>
  <c r="CF132" i="1"/>
  <c r="CI108" i="1"/>
  <c r="CF178" i="1"/>
  <c r="CI37" i="1"/>
  <c r="CJ37" i="1" s="1"/>
  <c r="CI117" i="1"/>
  <c r="CF157" i="1"/>
  <c r="CF8" i="1"/>
  <c r="CJ8" i="1" s="1"/>
  <c r="CI172" i="1"/>
  <c r="CJ172" i="1" s="1"/>
  <c r="CI54" i="1"/>
  <c r="CL54" i="1" s="1"/>
  <c r="CF96" i="1"/>
  <c r="CF32" i="4"/>
  <c r="CF23" i="4"/>
  <c r="CJ23" i="4" s="1"/>
  <c r="CF15" i="4"/>
  <c r="CI35" i="4"/>
  <c r="CF37" i="4"/>
  <c r="CF34" i="4"/>
  <c r="CL34" i="4" s="1"/>
  <c r="CI11" i="4"/>
  <c r="CL11" i="4" s="1"/>
  <c r="CI8" i="10"/>
  <c r="CK8" i="10" s="1"/>
  <c r="CI7" i="10"/>
  <c r="CI10" i="8"/>
  <c r="CL13" i="8"/>
  <c r="CI9" i="8"/>
  <c r="CK9" i="8" s="1"/>
  <c r="CI15" i="12"/>
  <c r="CF13" i="5"/>
  <c r="CF28" i="5"/>
  <c r="CI31" i="5"/>
  <c r="CI16" i="5"/>
  <c r="CI11" i="5"/>
  <c r="CI15" i="5"/>
  <c r="CI6" i="2"/>
  <c r="CL6" i="2" s="1"/>
  <c r="CI32" i="2"/>
  <c r="CF19" i="2"/>
  <c r="CI5" i="13"/>
  <c r="CF10" i="15"/>
  <c r="CF22" i="11"/>
  <c r="CF35" i="11"/>
  <c r="CF9" i="15"/>
  <c r="CF138" i="1"/>
  <c r="CI76" i="1"/>
  <c r="CI179" i="1"/>
  <c r="CL179" i="1" s="1"/>
  <c r="CI181" i="1"/>
  <c r="CI151" i="1"/>
  <c r="CF11" i="11"/>
  <c r="CL56" i="1"/>
  <c r="CI91" i="1"/>
  <c r="CL91" i="1" s="1"/>
  <c r="CF52" i="1"/>
  <c r="CF169" i="1"/>
  <c r="CI17" i="13"/>
  <c r="CF4" i="11"/>
  <c r="CI169" i="1"/>
  <c r="CF130" i="1"/>
  <c r="CF20" i="1"/>
  <c r="CF120" i="1"/>
  <c r="CI96" i="3"/>
  <c r="CJ96" i="3" s="1"/>
  <c r="CF56" i="3"/>
  <c r="CF62" i="3"/>
  <c r="CK62" i="3" s="1"/>
  <c r="CI10" i="15"/>
  <c r="CF179" i="1"/>
  <c r="CI31" i="11"/>
  <c r="CF21" i="1"/>
  <c r="CI20" i="11"/>
  <c r="CF58" i="1"/>
  <c r="CI18" i="1"/>
  <c r="CI190" i="1"/>
  <c r="CL190" i="1" s="1"/>
  <c r="CI177" i="1"/>
  <c r="CI102" i="1"/>
  <c r="CI16" i="11"/>
  <c r="CF10" i="11"/>
  <c r="CI28" i="11"/>
  <c r="CK28" i="11" s="1"/>
  <c r="CF151" i="1"/>
  <c r="CI62" i="1"/>
  <c r="CF57" i="1"/>
  <c r="CI44" i="1"/>
  <c r="CI6" i="1"/>
  <c r="CF98" i="3"/>
  <c r="CF146" i="1"/>
  <c r="CF186" i="1"/>
  <c r="CI16" i="13"/>
  <c r="CK16" i="13" s="1"/>
  <c r="CJ76" i="3"/>
  <c r="CF74" i="3"/>
  <c r="CJ74" i="3" s="1"/>
  <c r="CI57" i="3"/>
  <c r="CI12" i="15"/>
  <c r="CF68" i="3"/>
  <c r="CK68" i="3" s="1"/>
  <c r="CF18" i="3"/>
  <c r="CF40" i="3"/>
  <c r="CF46" i="3"/>
  <c r="CF77" i="1"/>
  <c r="CJ55" i="3"/>
  <c r="CL25" i="4"/>
  <c r="CF10" i="2"/>
  <c r="CJ10" i="2" s="1"/>
  <c r="CF14" i="6"/>
  <c r="CI11" i="2"/>
  <c r="CI9" i="2"/>
  <c r="CI19" i="9"/>
  <c r="CI36" i="4"/>
  <c r="CF20" i="9"/>
  <c r="CI17" i="4"/>
  <c r="CI35" i="2"/>
  <c r="CI25" i="5"/>
  <c r="CF16" i="5"/>
  <c r="CJ16" i="5" s="1"/>
  <c r="CF17" i="12"/>
  <c r="CK17" i="12" s="1"/>
  <c r="CI13" i="10"/>
  <c r="CK13" i="10" s="1"/>
  <c r="CF6" i="2"/>
  <c r="CF16" i="2"/>
  <c r="CI7" i="12"/>
  <c r="CI19" i="2"/>
  <c r="CI9" i="5"/>
  <c r="CI32" i="5"/>
  <c r="CF16" i="7"/>
  <c r="CI16" i="6"/>
  <c r="CR23" i="6"/>
  <c r="CF23" i="2"/>
  <c r="CF4" i="7"/>
  <c r="CF7" i="10"/>
  <c r="CL7" i="10" s="1"/>
  <c r="CF12" i="2"/>
  <c r="CJ17" i="10"/>
  <c r="CK15" i="9"/>
  <c r="CI6" i="5"/>
  <c r="C13" i="17"/>
  <c r="CF14" i="9"/>
  <c r="CF6" i="6"/>
  <c r="CI27" i="2"/>
  <c r="CF9" i="12"/>
  <c r="CI24" i="9"/>
  <c r="CI12" i="4"/>
  <c r="CK12" i="4" s="1"/>
  <c r="CI7" i="5"/>
  <c r="CF15" i="12"/>
  <c r="CI10" i="4"/>
  <c r="CI9" i="9"/>
  <c r="CJ9" i="9" s="1"/>
  <c r="CL9" i="8"/>
  <c r="CI15" i="1"/>
  <c r="CK15" i="1" s="1"/>
  <c r="CI87" i="3"/>
  <c r="CL87" i="3" s="1"/>
  <c r="CL19" i="4"/>
  <c r="CK58" i="3"/>
  <c r="CI24" i="5"/>
  <c r="CU10" i="5"/>
  <c r="G9" i="16" s="1"/>
  <c r="CR19" i="12"/>
  <c r="CU10" i="12" s="1"/>
  <c r="N9" i="16" s="1"/>
  <c r="CI157" i="1"/>
  <c r="CJ157" i="1" s="1"/>
  <c r="CI192" i="1"/>
  <c r="CI5" i="1"/>
  <c r="CI28" i="3"/>
  <c r="CI161" i="1"/>
  <c r="CI20" i="1"/>
  <c r="CF75" i="1"/>
  <c r="CJ75" i="1" s="1"/>
  <c r="CF181" i="1"/>
  <c r="CI19" i="5"/>
  <c r="CI29" i="4"/>
  <c r="CI7" i="8"/>
  <c r="CF12" i="14"/>
  <c r="CL91" i="3"/>
  <c r="CI16" i="7"/>
  <c r="CF51" i="3"/>
  <c r="CF97" i="3"/>
  <c r="CL97" i="3" s="1"/>
  <c r="CF4" i="5"/>
  <c r="CI18" i="2"/>
  <c r="CF26" i="1"/>
  <c r="CF63" i="1"/>
  <c r="CI53" i="1"/>
  <c r="CJ53" i="1" s="1"/>
  <c r="CI149" i="1"/>
  <c r="CI187" i="1"/>
  <c r="CI64" i="1"/>
  <c r="CF9" i="1"/>
  <c r="CF36" i="1"/>
  <c r="CI23" i="5"/>
  <c r="CF19" i="7"/>
  <c r="CI79" i="3"/>
  <c r="CK79" i="3" s="1"/>
  <c r="CI12" i="14"/>
  <c r="CF5" i="8"/>
  <c r="CF16" i="1"/>
  <c r="CF12" i="5"/>
  <c r="CF7" i="5"/>
  <c r="CJ7" i="5" s="1"/>
  <c r="CI7" i="13"/>
  <c r="CL7" i="13" s="1"/>
  <c r="CI44" i="11"/>
  <c r="CI30" i="11"/>
  <c r="CI4" i="13"/>
  <c r="CL4" i="13" s="1"/>
  <c r="CJ6" i="13"/>
  <c r="CR39" i="4"/>
  <c r="CI47" i="11"/>
  <c r="CF26" i="11"/>
  <c r="CF18" i="6"/>
  <c r="CK18" i="6" s="1"/>
  <c r="CF15" i="2"/>
  <c r="CL15" i="2" s="1"/>
  <c r="CF10" i="8"/>
  <c r="CJ33" i="4"/>
  <c r="CF14" i="1"/>
  <c r="CJ14" i="1" s="1"/>
  <c r="CI41" i="1"/>
  <c r="CI160" i="1"/>
  <c r="CF47" i="3"/>
  <c r="CF24" i="3"/>
  <c r="CI29" i="3"/>
  <c r="CF42" i="3"/>
  <c r="CF21" i="9"/>
  <c r="CF14" i="7"/>
  <c r="CF38" i="4"/>
  <c r="CJ38" i="4" s="1"/>
  <c r="CI14" i="12"/>
  <c r="CL14" i="12" s="1"/>
  <c r="CF5" i="12"/>
  <c r="CU10" i="2"/>
  <c r="CI8" i="2"/>
  <c r="CF17" i="1"/>
  <c r="CI63" i="1"/>
  <c r="CF37" i="1"/>
  <c r="CR33" i="5"/>
  <c r="CF10" i="5"/>
  <c r="CJ10" i="5" s="1"/>
  <c r="CI37" i="4"/>
  <c r="CL37" i="4" s="1"/>
  <c r="CF177" i="1"/>
  <c r="CF51" i="1"/>
  <c r="CF113" i="1"/>
  <c r="CI10" i="14"/>
  <c r="CF18" i="13"/>
  <c r="CK18" i="13" s="1"/>
  <c r="CR20" i="10"/>
  <c r="CL33" i="4"/>
  <c r="CF67" i="1"/>
  <c r="CL67" i="1" s="1"/>
  <c r="CI31" i="2"/>
  <c r="CI34" i="11"/>
  <c r="CI11" i="6"/>
  <c r="CI13" i="2"/>
  <c r="CI22" i="2"/>
  <c r="CI85" i="1"/>
  <c r="CL9" i="14"/>
  <c r="CF21" i="3"/>
  <c r="CI4" i="3"/>
  <c r="CF10" i="3"/>
  <c r="CF49" i="1"/>
  <c r="CL49" i="1" s="1"/>
  <c r="CF23" i="1"/>
  <c r="CJ23" i="1" s="1"/>
  <c r="CI24" i="1"/>
  <c r="CJ24" i="1" s="1"/>
  <c r="CI12" i="5"/>
  <c r="CK12" i="5" s="1"/>
  <c r="CF10" i="4"/>
  <c r="CF8" i="5"/>
  <c r="CF21" i="5"/>
  <c r="CK21" i="5" s="1"/>
  <c r="CF19" i="5"/>
  <c r="CK19" i="4"/>
  <c r="CI34" i="2"/>
  <c r="CF23" i="5"/>
  <c r="CK23" i="5" s="1"/>
  <c r="CI25" i="2"/>
  <c r="CK17" i="10"/>
  <c r="CF82" i="3"/>
  <c r="CI18" i="6"/>
  <c r="CI136" i="1"/>
  <c r="CF27" i="2"/>
  <c r="CK25" i="4"/>
  <c r="CI185" i="1"/>
  <c r="CF97" i="1"/>
  <c r="CI137" i="1"/>
  <c r="CF117" i="1"/>
  <c r="CI70" i="1"/>
  <c r="CI72" i="1"/>
  <c r="CL72" i="1" s="1"/>
  <c r="CJ15" i="9"/>
  <c r="CI20" i="4"/>
  <c r="CL20" i="4" s="1"/>
  <c r="CF33" i="2"/>
  <c r="CF18" i="10"/>
  <c r="CF184" i="1"/>
  <c r="CI40" i="1"/>
  <c r="CK40" i="1" s="1"/>
  <c r="CF5" i="1"/>
  <c r="CF195" i="1"/>
  <c r="CK195" i="1" s="1"/>
  <c r="CF59" i="1"/>
  <c r="CI60" i="3"/>
  <c r="CL60" i="3" s="1"/>
  <c r="CI56" i="3"/>
  <c r="CF23" i="9"/>
  <c r="CI48" i="11"/>
  <c r="CU10" i="15"/>
  <c r="Q9" i="16" s="1"/>
  <c r="CI11" i="11"/>
  <c r="CJ11" i="11" s="1"/>
  <c r="CU11" i="6"/>
  <c r="H9" i="16" s="1"/>
  <c r="CF9" i="13"/>
  <c r="CI48" i="1"/>
  <c r="CL48" i="1" s="1"/>
  <c r="CI138" i="1"/>
  <c r="CI97" i="1"/>
  <c r="CL97" i="1" s="1"/>
  <c r="CI14" i="7"/>
  <c r="CF13" i="3"/>
  <c r="CR51" i="11"/>
  <c r="CF40" i="11"/>
  <c r="CI55" i="1"/>
  <c r="CJ55" i="1" s="1"/>
  <c r="CJ6" i="8"/>
  <c r="CF30" i="1"/>
  <c r="CF31" i="5"/>
  <c r="CJ31" i="5" s="1"/>
  <c r="CI13" i="9"/>
  <c r="CJ13" i="9" s="1"/>
  <c r="CF144" i="1"/>
  <c r="CF26" i="9"/>
  <c r="CF149" i="1"/>
  <c r="CJ149" i="1" s="1"/>
  <c r="CF20" i="2"/>
  <c r="CF15" i="5"/>
  <c r="CI13" i="5"/>
  <c r="CJ93" i="3"/>
  <c r="CL93" i="3"/>
  <c r="CL16" i="9"/>
  <c r="CJ16" i="9"/>
  <c r="CJ81" i="3"/>
  <c r="CK84" i="3"/>
  <c r="CJ84" i="3"/>
  <c r="CL84" i="3"/>
  <c r="CI46" i="3"/>
  <c r="CJ46" i="3" s="1"/>
  <c r="CI16" i="3"/>
  <c r="CI26" i="3"/>
  <c r="CI6" i="7"/>
  <c r="CF12" i="7"/>
  <c r="CK93" i="3"/>
  <c r="CF77" i="3"/>
  <c r="CI25" i="9"/>
  <c r="CL25" i="9" s="1"/>
  <c r="CF73" i="3"/>
  <c r="CK18" i="7"/>
  <c r="CJ4" i="9"/>
  <c r="CI9" i="7"/>
  <c r="CI21" i="3"/>
  <c r="CF8" i="3"/>
  <c r="CI20" i="3"/>
  <c r="CF8" i="9"/>
  <c r="CL8" i="9" s="1"/>
  <c r="CF7" i="14"/>
  <c r="CJ7" i="14" s="1"/>
  <c r="CI70" i="3"/>
  <c r="CJ70" i="3" s="1"/>
  <c r="CI19" i="7"/>
  <c r="CF50" i="3"/>
  <c r="CK50" i="3" s="1"/>
  <c r="CI8" i="14"/>
  <c r="CK8" i="14" s="1"/>
  <c r="CI53" i="3"/>
  <c r="CL53" i="3" s="1"/>
  <c r="CK16" i="9"/>
  <c r="CJ12" i="10"/>
  <c r="CK12" i="10"/>
  <c r="CI20" i="5"/>
  <c r="CI13" i="1"/>
  <c r="CJ13" i="1" s="1"/>
  <c r="CI134" i="1"/>
  <c r="CI165" i="1"/>
  <c r="CF161" i="1"/>
  <c r="CF193" i="1"/>
  <c r="CI129" i="1"/>
  <c r="CK129" i="1" s="1"/>
  <c r="CF11" i="2"/>
  <c r="CL11" i="2" s="1"/>
  <c r="CI7" i="2"/>
  <c r="CL7" i="2" s="1"/>
  <c r="CI83" i="1"/>
  <c r="CI35" i="1"/>
  <c r="CI171" i="1"/>
  <c r="CI180" i="1"/>
  <c r="CI142" i="1"/>
  <c r="CI131" i="1"/>
  <c r="CK131" i="1" s="1"/>
  <c r="CF187" i="1"/>
  <c r="CI27" i="5"/>
  <c r="CI16" i="10"/>
  <c r="CI195" i="1"/>
  <c r="CK14" i="4"/>
  <c r="CF4" i="2"/>
  <c r="CI4" i="5"/>
  <c r="CK4" i="5" s="1"/>
  <c r="CF11" i="5"/>
  <c r="CF7" i="2"/>
  <c r="CJ19" i="4"/>
  <c r="CI17" i="2"/>
  <c r="CF29" i="2"/>
  <c r="CF30" i="2"/>
  <c r="CJ30" i="2" s="1"/>
  <c r="CI118" i="1"/>
  <c r="CI4" i="2"/>
  <c r="CI90" i="1"/>
  <c r="CI28" i="2"/>
  <c r="CI29" i="1"/>
  <c r="CI135" i="1"/>
  <c r="CI106" i="1"/>
  <c r="CI99" i="1"/>
  <c r="CK99" i="1" s="1"/>
  <c r="CF81" i="1"/>
  <c r="CI68" i="1"/>
  <c r="CF33" i="1"/>
  <c r="CL33" i="1" s="1"/>
  <c r="CF25" i="5"/>
  <c r="CI18" i="5"/>
  <c r="CI22" i="5"/>
  <c r="CF29" i="4"/>
  <c r="CI17" i="1"/>
  <c r="CI71" i="1"/>
  <c r="CJ71" i="1" s="1"/>
  <c r="CF42" i="1"/>
  <c r="CK42" i="1" s="1"/>
  <c r="CF20" i="5"/>
  <c r="CL20" i="5" s="1"/>
  <c r="CI167" i="1"/>
  <c r="CK6" i="13"/>
  <c r="CR16" i="15"/>
  <c r="CF20" i="11"/>
  <c r="CF23" i="13"/>
  <c r="CK23" i="13" s="1"/>
  <c r="CI15" i="11"/>
  <c r="CI13" i="15"/>
  <c r="CI11" i="15"/>
  <c r="CF21" i="11"/>
  <c r="CU10" i="11"/>
  <c r="CF5" i="13"/>
  <c r="CL5" i="13" s="1"/>
  <c r="CF8" i="15"/>
  <c r="CI43" i="11"/>
  <c r="CF14" i="15"/>
  <c r="CF12" i="15"/>
  <c r="CJ12" i="15" s="1"/>
  <c r="CI20" i="6"/>
  <c r="CL6" i="13"/>
  <c r="CI5" i="11"/>
  <c r="CF12" i="11"/>
  <c r="CF50" i="11"/>
  <c r="CI19" i="6"/>
  <c r="CI46" i="11"/>
  <c r="CI41" i="11"/>
  <c r="CI6" i="6"/>
  <c r="CL6" i="6" s="1"/>
  <c r="CF16" i="11"/>
  <c r="CJ16" i="11" s="1"/>
  <c r="CU10" i="13"/>
  <c r="O9" i="16" s="1"/>
  <c r="CF42" i="11"/>
  <c r="CL89" i="3"/>
  <c r="CK89" i="3"/>
  <c r="CK90" i="3"/>
  <c r="CL90" i="3"/>
  <c r="CJ90" i="3"/>
  <c r="CK74" i="1"/>
  <c r="CL74" i="1"/>
  <c r="CR20" i="7"/>
  <c r="CU10" i="7" s="1"/>
  <c r="I9" i="16" s="1"/>
  <c r="CI184" i="1"/>
  <c r="CF48" i="3"/>
  <c r="CI38" i="1"/>
  <c r="CI168" i="1"/>
  <c r="CI114" i="1"/>
  <c r="CJ114" i="1" s="1"/>
  <c r="CI146" i="1"/>
  <c r="CI150" i="1"/>
  <c r="CL150" i="1" s="1"/>
  <c r="CF23" i="3"/>
  <c r="CI34" i="3"/>
  <c r="CI42" i="3"/>
  <c r="CF26" i="3"/>
  <c r="CK26" i="3" s="1"/>
  <c r="CI31" i="3"/>
  <c r="CF39" i="3"/>
  <c r="CK39" i="3" s="1"/>
  <c r="CF38" i="1"/>
  <c r="CF44" i="1"/>
  <c r="CF150" i="1"/>
  <c r="CI43" i="1"/>
  <c r="CI75" i="3"/>
  <c r="CF29" i="1"/>
  <c r="CI45" i="1"/>
  <c r="CK45" i="1" s="1"/>
  <c r="CF128" i="1"/>
  <c r="CJ76" i="1"/>
  <c r="CI105" i="1"/>
  <c r="CJ105" i="1" s="1"/>
  <c r="CF65" i="1"/>
  <c r="CF134" i="1"/>
  <c r="CF126" i="1"/>
  <c r="CF154" i="1"/>
  <c r="CI8" i="3"/>
  <c r="CI51" i="1"/>
  <c r="CF7" i="1"/>
  <c r="CK7" i="1" s="1"/>
  <c r="CJ87" i="3"/>
  <c r="CJ91" i="3"/>
  <c r="CR99" i="3"/>
  <c r="CF31" i="1"/>
  <c r="CF41" i="1"/>
  <c r="CL41" i="1" s="1"/>
  <c r="CF108" i="1"/>
  <c r="CK108" i="1" s="1"/>
  <c r="CL18" i="7"/>
  <c r="CI45" i="3"/>
  <c r="CJ73" i="1"/>
  <c r="CU10" i="9"/>
  <c r="K9" i="16" s="1"/>
  <c r="CI125" i="1"/>
  <c r="CI37" i="3"/>
  <c r="CI186" i="1"/>
  <c r="CI12" i="1"/>
  <c r="CF140" i="1"/>
  <c r="CI182" i="1"/>
  <c r="CK182" i="1" s="1"/>
  <c r="CK4" i="9"/>
  <c r="CI140" i="1"/>
  <c r="CI30" i="1"/>
  <c r="CF100" i="1"/>
  <c r="CI141" i="1"/>
  <c r="CJ141" i="1" s="1"/>
  <c r="CI27" i="9"/>
  <c r="CF194" i="1"/>
  <c r="CI16" i="1"/>
  <c r="CF122" i="1"/>
  <c r="C15" i="17"/>
  <c r="E8" i="16"/>
  <c r="CJ74" i="1"/>
  <c r="CF89" i="1"/>
  <c r="CL6" i="1"/>
  <c r="CF79" i="1"/>
  <c r="CF103" i="1"/>
  <c r="CF123" i="1"/>
  <c r="CL36" i="4"/>
  <c r="CJ36" i="4"/>
  <c r="CK36" i="4"/>
  <c r="CL12" i="4"/>
  <c r="CJ12" i="4"/>
  <c r="CL13" i="12"/>
  <c r="CJ13" i="12"/>
  <c r="CK13" i="12"/>
  <c r="CI21" i="2"/>
  <c r="CL21" i="2" s="1"/>
  <c r="CF14" i="10"/>
  <c r="CI17" i="5"/>
  <c r="CF29" i="5"/>
  <c r="CF26" i="5"/>
  <c r="CF17" i="5"/>
  <c r="CF18" i="5"/>
  <c r="CF32" i="2"/>
  <c r="CL32" i="2" s="1"/>
  <c r="CI14" i="5"/>
  <c r="CF24" i="5"/>
  <c r="CI26" i="5"/>
  <c r="CL23" i="4"/>
  <c r="CI29" i="2"/>
  <c r="CL12" i="8"/>
  <c r="CF9" i="2"/>
  <c r="CF17" i="2"/>
  <c r="CI29" i="5"/>
  <c r="CF30" i="5"/>
  <c r="CF26" i="2"/>
  <c r="CL14" i="4"/>
  <c r="CF18" i="2"/>
  <c r="CJ18" i="2" s="1"/>
  <c r="CF14" i="5"/>
  <c r="CF6" i="5"/>
  <c r="CF28" i="2"/>
  <c r="CI13" i="11"/>
  <c r="CF36" i="11"/>
  <c r="CF24" i="13"/>
  <c r="CR25" i="13"/>
  <c r="CI8" i="11"/>
  <c r="CI12" i="11"/>
  <c r="CF20" i="6"/>
  <c r="CF47" i="11"/>
  <c r="CJ21" i="5"/>
  <c r="CK7" i="5"/>
  <c r="CJ28" i="5"/>
  <c r="CL28" i="5"/>
  <c r="CK28" i="5"/>
  <c r="CJ5" i="5"/>
  <c r="CL5" i="5"/>
  <c r="CK5" i="5"/>
  <c r="CL15" i="5"/>
  <c r="CL32" i="5"/>
  <c r="CJ23" i="5"/>
  <c r="CL23" i="5"/>
  <c r="CL19" i="10"/>
  <c r="CJ19" i="10"/>
  <c r="CK19" i="10"/>
  <c r="CJ7" i="9"/>
  <c r="CL7" i="9"/>
  <c r="CK7" i="9"/>
  <c r="CL61" i="3"/>
  <c r="CL13" i="14"/>
  <c r="CK13" i="14"/>
  <c r="CJ13" i="14"/>
  <c r="CJ80" i="3"/>
  <c r="CL80" i="3"/>
  <c r="CK80" i="3"/>
  <c r="CJ16" i="4"/>
  <c r="CK16" i="4"/>
  <c r="CL16" i="4"/>
  <c r="CK7" i="14"/>
  <c r="CK6" i="10"/>
  <c r="CL6" i="10"/>
  <c r="CJ6" i="10"/>
  <c r="CL35" i="4"/>
  <c r="CK35" i="4"/>
  <c r="CJ35" i="4"/>
  <c r="CK12" i="12"/>
  <c r="CJ12" i="12"/>
  <c r="CL12" i="12"/>
  <c r="CJ10" i="13"/>
  <c r="CK10" i="13"/>
  <c r="CK38" i="4"/>
  <c r="CJ11" i="14"/>
  <c r="CK11" i="14"/>
  <c r="CL11" i="14"/>
  <c r="CJ4" i="10"/>
  <c r="CL4" i="10"/>
  <c r="CK4" i="10"/>
  <c r="CJ8" i="4"/>
  <c r="CL8" i="4"/>
  <c r="CK8" i="4"/>
  <c r="CF30" i="3"/>
  <c r="CI115" i="1"/>
  <c r="CJ89" i="3"/>
  <c r="CI101" i="1"/>
  <c r="CI13" i="3"/>
  <c r="CJ13" i="3" s="1"/>
  <c r="CF19" i="3"/>
  <c r="CI30" i="3"/>
  <c r="CF11" i="3"/>
  <c r="CF17" i="3"/>
  <c r="CU10" i="3"/>
  <c r="C7" i="17" s="1"/>
  <c r="CK32" i="4"/>
  <c r="CJ32" i="4"/>
  <c r="CL32" i="4"/>
  <c r="CI164" i="1"/>
  <c r="CJ164" i="1" s="1"/>
  <c r="CF101" i="1"/>
  <c r="CF109" i="1"/>
  <c r="CF156" i="1"/>
  <c r="CF171" i="1"/>
  <c r="CI21" i="9"/>
  <c r="CI22" i="13"/>
  <c r="CL22" i="13" s="1"/>
  <c r="CK9" i="10"/>
  <c r="CJ9" i="10"/>
  <c r="CL9" i="10"/>
  <c r="CI24" i="13"/>
  <c r="CI22" i="1"/>
  <c r="CL22" i="1" s="1"/>
  <c r="CI28" i="9"/>
  <c r="CK28" i="9" s="1"/>
  <c r="CI170" i="1"/>
  <c r="CK170" i="1" s="1"/>
  <c r="CI128" i="1"/>
  <c r="CI26" i="9"/>
  <c r="CK26" i="9" s="1"/>
  <c r="CL5" i="1"/>
  <c r="CF31" i="3"/>
  <c r="CI36" i="3"/>
  <c r="CF44" i="3"/>
  <c r="CI50" i="1"/>
  <c r="CF183" i="1"/>
  <c r="CJ6" i="1"/>
  <c r="CF111" i="1"/>
  <c r="CL76" i="3"/>
  <c r="CJ8" i="14"/>
  <c r="CF64" i="1"/>
  <c r="CI43" i="3"/>
  <c r="CK5" i="1"/>
  <c r="CI5" i="12"/>
  <c r="CI25" i="1"/>
  <c r="CK25" i="1" s="1"/>
  <c r="CI145" i="1"/>
  <c r="CK145" i="1" s="1"/>
  <c r="CL15" i="9"/>
  <c r="CL76" i="1"/>
  <c r="CF68" i="1"/>
  <c r="CF135" i="1"/>
  <c r="CI98" i="1"/>
  <c r="CI119" i="1"/>
  <c r="CI10" i="7"/>
  <c r="CF82" i="1"/>
  <c r="CJ82" i="1" s="1"/>
  <c r="CL28" i="4"/>
  <c r="CK28" i="4"/>
  <c r="CF175" i="1"/>
  <c r="CK6" i="1"/>
  <c r="CI36" i="1"/>
  <c r="CJ36" i="1" s="1"/>
  <c r="CF39" i="1"/>
  <c r="CF112" i="1"/>
  <c r="CF147" i="1"/>
  <c r="CF158" i="1"/>
  <c r="CL158" i="1" s="1"/>
  <c r="CI78" i="1"/>
  <c r="CL78" i="1" s="1"/>
  <c r="CI92" i="1"/>
  <c r="CK92" i="1" s="1"/>
  <c r="CI77" i="1"/>
  <c r="CJ77" i="1" s="1"/>
  <c r="CI194" i="1"/>
  <c r="CL5" i="14"/>
  <c r="CI143" i="1"/>
  <c r="CK143" i="1" s="1"/>
  <c r="CF25" i="3"/>
  <c r="CI116" i="1"/>
  <c r="CL116" i="1" s="1"/>
  <c r="CK76" i="1"/>
  <c r="CL6" i="8"/>
  <c r="CK23" i="4"/>
  <c r="CI21" i="13"/>
  <c r="CK21" i="13" s="1"/>
  <c r="CI14" i="9"/>
  <c r="CK14" i="9" s="1"/>
  <c r="CF66" i="1"/>
  <c r="CK66" i="1" s="1"/>
  <c r="CJ19" i="1"/>
  <c r="CI84" i="1"/>
  <c r="CI113" i="1"/>
  <c r="CK73" i="1"/>
  <c r="CI96" i="1"/>
  <c r="CI155" i="1"/>
  <c r="CK155" i="1" s="1"/>
  <c r="CI88" i="1"/>
  <c r="CI5" i="7"/>
  <c r="CF11" i="7"/>
  <c r="CF35" i="3"/>
  <c r="CI40" i="3"/>
  <c r="CK40" i="3" s="1"/>
  <c r="CI11" i="7"/>
  <c r="CF14" i="2"/>
  <c r="CF50" i="1"/>
  <c r="CF85" i="1"/>
  <c r="CK85" i="1" s="1"/>
  <c r="CF165" i="1"/>
  <c r="CF35" i="1"/>
  <c r="CI57" i="1"/>
  <c r="CL17" i="7"/>
  <c r="CJ17" i="7"/>
  <c r="CK17" i="7"/>
  <c r="CF12" i="1"/>
  <c r="CK76" i="3"/>
  <c r="CL5" i="9"/>
  <c r="CK5" i="9"/>
  <c r="CF38" i="3"/>
  <c r="CI23" i="2"/>
  <c r="CF70" i="1"/>
  <c r="CJ66" i="3"/>
  <c r="CF88" i="1"/>
  <c r="CF29" i="3"/>
  <c r="CF36" i="3"/>
  <c r="CF41" i="3"/>
  <c r="CF22" i="2"/>
  <c r="CI52" i="1"/>
  <c r="CK13" i="1"/>
  <c r="CF90" i="1"/>
  <c r="CK90" i="1" s="1"/>
  <c r="CF115" i="1"/>
  <c r="CJ15" i="4"/>
  <c r="CL9" i="9"/>
  <c r="CK6" i="8"/>
  <c r="CI159" i="1"/>
  <c r="CI24" i="2"/>
  <c r="CK24" i="2" s="1"/>
  <c r="CF12" i="13"/>
  <c r="CL12" i="13" s="1"/>
  <c r="CJ31" i="4"/>
  <c r="CI5" i="2"/>
  <c r="CK5" i="2" s="1"/>
  <c r="CF31" i="2"/>
  <c r="CJ31" i="2" s="1"/>
  <c r="CF6" i="14"/>
  <c r="CL6" i="14" s="1"/>
  <c r="CI69" i="1"/>
  <c r="CI124" i="1"/>
  <c r="CL124" i="1" s="1"/>
  <c r="CI166" i="1"/>
  <c r="CJ166" i="1" s="1"/>
  <c r="CL66" i="3"/>
  <c r="CL69" i="3"/>
  <c r="CI17" i="3"/>
  <c r="CI22" i="3"/>
  <c r="CF34" i="3"/>
  <c r="CI100" i="1"/>
  <c r="CF15" i="3"/>
  <c r="CI14" i="2"/>
  <c r="CL22" i="4"/>
  <c r="CK22" i="4"/>
  <c r="CF32" i="1"/>
  <c r="CK32" i="1" s="1"/>
  <c r="CK13" i="4"/>
  <c r="CF98" i="1"/>
  <c r="CF107" i="1"/>
  <c r="CJ107" i="1" s="1"/>
  <c r="CF118" i="1"/>
  <c r="CK118" i="1" s="1"/>
  <c r="CF167" i="1"/>
  <c r="CJ167" i="1" s="1"/>
  <c r="CJ34" i="4"/>
  <c r="CI27" i="1"/>
  <c r="CI109" i="1"/>
  <c r="CI7" i="7"/>
  <c r="CL10" i="13"/>
  <c r="CL4" i="8"/>
  <c r="CK12" i="8"/>
  <c r="CJ12" i="8"/>
  <c r="CL13" i="4"/>
  <c r="CL73" i="1"/>
  <c r="CJ17" i="12"/>
  <c r="CL17" i="12"/>
  <c r="CF24" i="9"/>
  <c r="CI93" i="1"/>
  <c r="CK88" i="3"/>
  <c r="CL88" i="3"/>
  <c r="CJ88" i="3"/>
  <c r="CI144" i="1"/>
  <c r="CF43" i="1"/>
  <c r="CF119" i="1"/>
  <c r="CI31" i="1"/>
  <c r="CF39" i="11"/>
  <c r="CF33" i="11"/>
  <c r="CF15" i="11"/>
  <c r="CL15" i="11" s="1"/>
  <c r="CI19" i="11"/>
  <c r="CI7" i="15"/>
  <c r="CI27" i="11"/>
  <c r="CI18" i="11"/>
  <c r="CF34" i="11"/>
  <c r="CF37" i="11"/>
  <c r="CL37" i="11" s="1"/>
  <c r="CF19" i="11"/>
  <c r="CF15" i="15"/>
  <c r="CJ15" i="15" s="1"/>
  <c r="CF13" i="15"/>
  <c r="CF11" i="15"/>
  <c r="CI9" i="15"/>
  <c r="CI8" i="15"/>
  <c r="CJ8" i="15" s="1"/>
  <c r="CI5" i="6"/>
  <c r="CL5" i="6" s="1"/>
  <c r="CI25" i="11"/>
  <c r="CF12" i="6"/>
  <c r="CI15" i="6"/>
  <c r="CF4" i="6"/>
  <c r="CI10" i="11"/>
  <c r="CL10" i="11" s="1"/>
  <c r="CI10" i="6"/>
  <c r="CF9" i="11"/>
  <c r="CI13" i="6"/>
  <c r="CJ13" i="6" s="1"/>
  <c r="CF30" i="11"/>
  <c r="CF27" i="11"/>
  <c r="CI24" i="11"/>
  <c r="CF6" i="11"/>
  <c r="CL6" i="11" s="1"/>
  <c r="CL129" i="1"/>
  <c r="CK63" i="1"/>
  <c r="CK94" i="1"/>
  <c r="CJ94" i="1"/>
  <c r="CL94" i="1"/>
  <c r="CL95" i="1"/>
  <c r="CJ95" i="1"/>
  <c r="CK95" i="1"/>
  <c r="CK67" i="1"/>
  <c r="CJ63" i="3"/>
  <c r="CK63" i="3"/>
  <c r="CL63" i="3"/>
  <c r="CK91" i="1"/>
  <c r="CK14" i="1"/>
  <c r="CR30" i="9"/>
  <c r="CJ137" i="1"/>
  <c r="CK137" i="1"/>
  <c r="CL137" i="1"/>
  <c r="CI46" i="1"/>
  <c r="CI34" i="1"/>
  <c r="CK19" i="9"/>
  <c r="CJ19" i="9"/>
  <c r="CL19" i="9"/>
  <c r="CI132" i="1"/>
  <c r="CI9" i="1"/>
  <c r="CI123" i="1"/>
  <c r="CI60" i="1"/>
  <c r="CL60" i="1" s="1"/>
  <c r="CF153" i="1"/>
  <c r="CI173" i="1"/>
  <c r="CI127" i="1"/>
  <c r="CI153" i="1"/>
  <c r="CI87" i="1"/>
  <c r="CK87" i="1" s="1"/>
  <c r="CI122" i="1"/>
  <c r="CJ56" i="1"/>
  <c r="CF69" i="1"/>
  <c r="CF136" i="1"/>
  <c r="CI14" i="3"/>
  <c r="CF20" i="3"/>
  <c r="CI24" i="3"/>
  <c r="CL24" i="3" s="1"/>
  <c r="CF32" i="3"/>
  <c r="CF22" i="9"/>
  <c r="CI15" i="7"/>
  <c r="CF45" i="3"/>
  <c r="CF14" i="3"/>
  <c r="CF49" i="3"/>
  <c r="CF6" i="7"/>
  <c r="CF13" i="7"/>
  <c r="CJ50" i="3"/>
  <c r="CI21" i="1"/>
  <c r="CK21" i="1" s="1"/>
  <c r="CF84" i="1"/>
  <c r="CK105" i="1"/>
  <c r="CI174" i="1"/>
  <c r="CJ52" i="3"/>
  <c r="CJ27" i="9"/>
  <c r="CK21" i="3"/>
  <c r="CK55" i="1"/>
  <c r="CL55" i="1"/>
  <c r="CL189" i="1"/>
  <c r="CF159" i="1"/>
  <c r="CL108" i="1"/>
  <c r="CI23" i="9"/>
  <c r="CI175" i="1"/>
  <c r="CJ25" i="9"/>
  <c r="CF62" i="1"/>
  <c r="CI103" i="1"/>
  <c r="CI9" i="3"/>
  <c r="CI15" i="3"/>
  <c r="CI25" i="3"/>
  <c r="CF33" i="3"/>
  <c r="CI38" i="3"/>
  <c r="CI4" i="7"/>
  <c r="CF9" i="3"/>
  <c r="CF37" i="3"/>
  <c r="CF7" i="7"/>
  <c r="CK171" i="1"/>
  <c r="CK83" i="3"/>
  <c r="CK65" i="3"/>
  <c r="CL65" i="3"/>
  <c r="CI130" i="1"/>
  <c r="CK25" i="9"/>
  <c r="CJ88" i="1"/>
  <c r="CL42" i="3"/>
  <c r="CF10" i="14"/>
  <c r="CJ15" i="1"/>
  <c r="CI178" i="1"/>
  <c r="CL160" i="1"/>
  <c r="CK160" i="1"/>
  <c r="CK77" i="3"/>
  <c r="CI89" i="1"/>
  <c r="CF139" i="1"/>
  <c r="CF4" i="3"/>
  <c r="CI10" i="3"/>
  <c r="CJ10" i="3" s="1"/>
  <c r="CF22" i="3"/>
  <c r="CI41" i="3"/>
  <c r="CI47" i="3"/>
  <c r="CI81" i="1"/>
  <c r="CF16" i="3"/>
  <c r="CI12" i="7"/>
  <c r="CL12" i="7" s="1"/>
  <c r="CI120" i="1"/>
  <c r="CF8" i="7"/>
  <c r="CF15" i="7"/>
  <c r="CF125" i="1"/>
  <c r="CK185" i="1"/>
  <c r="CJ185" i="1"/>
  <c r="CL8" i="1"/>
  <c r="CJ54" i="1"/>
  <c r="CK54" i="1"/>
  <c r="CJ179" i="1"/>
  <c r="CI176" i="1"/>
  <c r="CI133" i="1"/>
  <c r="CI147" i="1"/>
  <c r="CI104" i="1"/>
  <c r="CF18" i="1"/>
  <c r="CI126" i="1"/>
  <c r="CF180" i="1"/>
  <c r="CL29" i="9"/>
  <c r="CI183" i="1"/>
  <c r="CI163" i="1"/>
  <c r="CI156" i="1"/>
  <c r="CI10" i="1"/>
  <c r="CF133" i="1"/>
  <c r="CL94" i="3"/>
  <c r="CF5" i="3"/>
  <c r="CI11" i="3"/>
  <c r="CI27" i="3"/>
  <c r="CI5" i="3"/>
  <c r="CI44" i="3"/>
  <c r="CI22" i="9"/>
  <c r="CF9" i="7"/>
  <c r="CK26" i="1"/>
  <c r="CL26" i="1"/>
  <c r="CJ26" i="1"/>
  <c r="CK191" i="1"/>
  <c r="CJ191" i="1"/>
  <c r="CL191" i="1"/>
  <c r="CK78" i="3"/>
  <c r="CJ78" i="3"/>
  <c r="CL78" i="3"/>
  <c r="CI28" i="1"/>
  <c r="CK28" i="1" s="1"/>
  <c r="CK94" i="3"/>
  <c r="CI13" i="7"/>
  <c r="CL52" i="3"/>
  <c r="CL19" i="1"/>
  <c r="CK19" i="1"/>
  <c r="CL188" i="1"/>
  <c r="CJ188" i="1"/>
  <c r="CU11" i="1"/>
  <c r="C9" i="16" s="1"/>
  <c r="CL86" i="3"/>
  <c r="CI162" i="1"/>
  <c r="CJ162" i="1" s="1"/>
  <c r="CR196" i="1"/>
  <c r="CI193" i="1"/>
  <c r="CI11" i="1"/>
  <c r="CJ160" i="1"/>
  <c r="CJ12" i="9"/>
  <c r="CL12" i="9"/>
  <c r="CK12" i="9"/>
  <c r="CF6" i="3"/>
  <c r="CI12" i="3"/>
  <c r="CI18" i="3"/>
  <c r="CL18" i="3" s="1"/>
  <c r="CI49" i="3"/>
  <c r="CI6" i="3"/>
  <c r="CF12" i="3"/>
  <c r="CK46" i="3"/>
  <c r="CF83" i="1"/>
  <c r="CU10" i="14"/>
  <c r="P9" i="16" s="1"/>
  <c r="CR14" i="14"/>
  <c r="CL192" i="1"/>
  <c r="CJ192" i="1"/>
  <c r="CK192" i="1"/>
  <c r="CI112" i="1"/>
  <c r="CL185" i="1"/>
  <c r="CI35" i="3"/>
  <c r="CL35" i="3" s="1"/>
  <c r="CF43" i="3"/>
  <c r="CL13" i="3"/>
  <c r="CF27" i="3"/>
  <c r="CI32" i="3"/>
  <c r="CF10" i="7"/>
  <c r="CK148" i="1"/>
  <c r="CJ148" i="1"/>
  <c r="CL148" i="1"/>
  <c r="CI139" i="1"/>
  <c r="CI152" i="1"/>
  <c r="CI111" i="1"/>
  <c r="CI7" i="3"/>
  <c r="CI23" i="3"/>
  <c r="CI20" i="9"/>
  <c r="CI8" i="7"/>
  <c r="CF7" i="3"/>
  <c r="CI19" i="3"/>
  <c r="CF28" i="3"/>
  <c r="CI48" i="3"/>
  <c r="CJ48" i="3" s="1"/>
  <c r="CF5" i="7"/>
  <c r="CI80" i="1"/>
  <c r="CK80" i="1" s="1"/>
  <c r="CK48" i="1"/>
  <c r="CJ154" i="1"/>
  <c r="CL154" i="1"/>
  <c r="CK154" i="1"/>
  <c r="CI86" i="1"/>
  <c r="CK56" i="1"/>
  <c r="CK8" i="3"/>
  <c r="CJ6" i="4"/>
  <c r="CL6" i="4"/>
  <c r="CK6" i="4"/>
  <c r="CL8" i="13"/>
  <c r="CK8" i="13"/>
  <c r="CJ8" i="13"/>
  <c r="CK20" i="13"/>
  <c r="CJ20" i="13"/>
  <c r="CL20" i="13"/>
  <c r="CJ29" i="2"/>
  <c r="CK29" i="2"/>
  <c r="CL30" i="2"/>
  <c r="CL11" i="12"/>
  <c r="CK11" i="12"/>
  <c r="CJ11" i="12"/>
  <c r="CJ4" i="2"/>
  <c r="CL12" i="2"/>
  <c r="CJ12" i="2"/>
  <c r="CK12" i="2"/>
  <c r="CU11" i="4"/>
  <c r="CL10" i="12"/>
  <c r="CL15" i="10"/>
  <c r="CJ15" i="10"/>
  <c r="CK15" i="10"/>
  <c r="CJ13" i="13"/>
  <c r="CL13" i="13"/>
  <c r="CK13" i="13"/>
  <c r="CF14" i="13"/>
  <c r="CF7" i="12"/>
  <c r="CL15" i="4"/>
  <c r="CJ9" i="4"/>
  <c r="CK18" i="2"/>
  <c r="CI4" i="4"/>
  <c r="CK15" i="4"/>
  <c r="CJ18" i="12"/>
  <c r="CK15" i="2"/>
  <c r="CK18" i="12"/>
  <c r="CJ25" i="2"/>
  <c r="CL25" i="2"/>
  <c r="CK25" i="2"/>
  <c r="CI26" i="2"/>
  <c r="CK7" i="2"/>
  <c r="CI5" i="4"/>
  <c r="CI14" i="13"/>
  <c r="CJ4" i="12"/>
  <c r="CK4" i="12"/>
  <c r="CL4" i="12"/>
  <c r="CL19" i="13"/>
  <c r="CJ19" i="13"/>
  <c r="CK19" i="13"/>
  <c r="C14" i="17"/>
  <c r="L8" i="16"/>
  <c r="CJ13" i="8"/>
  <c r="CF8" i="12"/>
  <c r="CJ19" i="2"/>
  <c r="CK19" i="2"/>
  <c r="CL19" i="2"/>
  <c r="CF34" i="2"/>
  <c r="CF15" i="13"/>
  <c r="CK7" i="4"/>
  <c r="CL7" i="4"/>
  <c r="CJ7" i="4"/>
  <c r="CJ9" i="13"/>
  <c r="CK9" i="13"/>
  <c r="CL9" i="13"/>
  <c r="CI20" i="2"/>
  <c r="CJ20" i="2" s="1"/>
  <c r="CF35" i="2"/>
  <c r="C12" i="17"/>
  <c r="J8" i="16"/>
  <c r="CI15" i="13"/>
  <c r="CI8" i="12"/>
  <c r="CK26" i="4"/>
  <c r="CJ26" i="4"/>
  <c r="CL26" i="4"/>
  <c r="CK11" i="2"/>
  <c r="CU10" i="10"/>
  <c r="CR14" i="8"/>
  <c r="CU10" i="8"/>
  <c r="CI11" i="10"/>
  <c r="CL33" i="2"/>
  <c r="CJ33" i="2"/>
  <c r="CK33" i="2"/>
  <c r="CJ8" i="2"/>
  <c r="CK8" i="2"/>
  <c r="CL8" i="2"/>
  <c r="CK16" i="2"/>
  <c r="CL16" i="2"/>
  <c r="CJ16" i="2"/>
  <c r="CJ9" i="12"/>
  <c r="CL9" i="12"/>
  <c r="CK9" i="12"/>
  <c r="CF13" i="2"/>
  <c r="C3" i="17"/>
  <c r="D9" i="16"/>
  <c r="CJ32" i="2"/>
  <c r="CK32" i="2"/>
  <c r="CF6" i="12"/>
  <c r="CK13" i="8"/>
  <c r="C11" i="17"/>
  <c r="D8" i="16"/>
  <c r="CJ9" i="2"/>
  <c r="CI6" i="12"/>
  <c r="CK11" i="13"/>
  <c r="CL11" i="13"/>
  <c r="CJ11" i="13"/>
  <c r="CK11" i="11"/>
  <c r="C8" i="17"/>
  <c r="M9" i="16"/>
  <c r="CI17" i="11"/>
  <c r="CK17" i="11" s="1"/>
  <c r="CF9" i="6"/>
  <c r="C16" i="17"/>
  <c r="M8" i="16"/>
  <c r="CJ11" i="15"/>
  <c r="CI5" i="15"/>
  <c r="CF46" i="11"/>
  <c r="CI26" i="11"/>
  <c r="CJ26" i="11" s="1"/>
  <c r="CF24" i="11"/>
  <c r="CI40" i="11"/>
  <c r="CF18" i="11"/>
  <c r="CI35" i="11"/>
  <c r="CL35" i="11" s="1"/>
  <c r="CI9" i="6"/>
  <c r="CI7" i="6"/>
  <c r="CF6" i="15"/>
  <c r="CI9" i="11"/>
  <c r="CF8" i="11"/>
  <c r="CK20" i="6"/>
  <c r="CJ20" i="6"/>
  <c r="CI4" i="11"/>
  <c r="CF41" i="11"/>
  <c r="CF38" i="11"/>
  <c r="CF10" i="6"/>
  <c r="CF8" i="6"/>
  <c r="CI50" i="11"/>
  <c r="CI21" i="11"/>
  <c r="CF25" i="11"/>
  <c r="CI7" i="11"/>
  <c r="CJ28" i="11"/>
  <c r="CF21" i="6"/>
  <c r="CF13" i="11"/>
  <c r="CF17" i="6"/>
  <c r="CF43" i="11"/>
  <c r="CF5" i="11"/>
  <c r="CF14" i="11"/>
  <c r="CI12" i="6"/>
  <c r="CI38" i="11"/>
  <c r="CI33" i="11"/>
  <c r="CI36" i="11"/>
  <c r="CF4" i="15"/>
  <c r="CI14" i="15"/>
  <c r="CI32" i="11"/>
  <c r="CJ32" i="11" s="1"/>
  <c r="CI14" i="11"/>
  <c r="CI4" i="15"/>
  <c r="CI29" i="11"/>
  <c r="CF22" i="6"/>
  <c r="CF29" i="11"/>
  <c r="CJ48" i="11"/>
  <c r="CK48" i="11"/>
  <c r="CL48" i="11"/>
  <c r="CI4" i="6"/>
  <c r="CI17" i="6"/>
  <c r="CI22" i="11"/>
  <c r="CJ22" i="11" s="1"/>
  <c r="CF44" i="11"/>
  <c r="CI42" i="11"/>
  <c r="CL42" i="11" s="1"/>
  <c r="CF7" i="15"/>
  <c r="CI14" i="6"/>
  <c r="CI39" i="11"/>
  <c r="CL11" i="6"/>
  <c r="CJ11" i="6"/>
  <c r="CK11" i="6"/>
  <c r="CF5" i="15"/>
  <c r="CI23" i="11"/>
  <c r="CJ23" i="11" s="1"/>
  <c r="CF31" i="11"/>
  <c r="CF49" i="11"/>
  <c r="CF19" i="6"/>
  <c r="CF16" i="6"/>
  <c r="CF15" i="6"/>
  <c r="CL39" i="11" l="1"/>
  <c r="CJ7" i="2"/>
  <c r="CL9" i="4"/>
  <c r="CJ86" i="3"/>
  <c r="CL110" i="1"/>
  <c r="CK4" i="1"/>
  <c r="CL83" i="3"/>
  <c r="CL16" i="13"/>
  <c r="CJ5" i="14"/>
  <c r="CK21" i="4"/>
  <c r="CJ16" i="13"/>
  <c r="CL4" i="2"/>
  <c r="CK45" i="11"/>
  <c r="CJ110" i="1"/>
  <c r="CL11" i="8"/>
  <c r="CL21" i="4"/>
  <c r="CK11" i="8"/>
  <c r="CL45" i="11"/>
  <c r="CJ8" i="10"/>
  <c r="CL67" i="3"/>
  <c r="CK75" i="3"/>
  <c r="CK146" i="1"/>
  <c r="CK29" i="4"/>
  <c r="CJ195" i="1"/>
  <c r="CK91" i="3"/>
  <c r="CK67" i="3"/>
  <c r="CJ190" i="1"/>
  <c r="CL22" i="2"/>
  <c r="CK53" i="3"/>
  <c r="CK14" i="12"/>
  <c r="CJ9" i="14"/>
  <c r="CK190" i="1"/>
  <c r="CJ53" i="3"/>
  <c r="CJ14" i="10"/>
  <c r="CL77" i="3"/>
  <c r="CJ5" i="8"/>
  <c r="CL18" i="6"/>
  <c r="CJ95" i="3"/>
  <c r="CJ7" i="10"/>
  <c r="CL95" i="3"/>
  <c r="CK34" i="4"/>
  <c r="CL37" i="1"/>
  <c r="CL16" i="12"/>
  <c r="CL20" i="1"/>
  <c r="CJ18" i="6"/>
  <c r="CK7" i="10"/>
  <c r="CK79" i="1"/>
  <c r="CJ38" i="1"/>
  <c r="CK16" i="12"/>
  <c r="CL10" i="2"/>
  <c r="CK6" i="2"/>
  <c r="CJ47" i="1"/>
  <c r="CL140" i="1"/>
  <c r="CL68" i="3"/>
  <c r="CL4" i="1"/>
  <c r="CK10" i="2"/>
  <c r="CJ6" i="2"/>
  <c r="CJ121" i="1"/>
  <c r="CK47" i="1"/>
  <c r="CJ57" i="3"/>
  <c r="CL92" i="3"/>
  <c r="CK10" i="12"/>
  <c r="CK121" i="1"/>
  <c r="CJ14" i="12"/>
  <c r="CL64" i="1"/>
  <c r="CK4" i="14"/>
  <c r="CL71" i="3"/>
  <c r="CU4" i="4"/>
  <c r="CJ48" i="1"/>
  <c r="CL93" i="1"/>
  <c r="CK23" i="2"/>
  <c r="CJ106" i="1"/>
  <c r="CK32" i="5"/>
  <c r="CK9" i="5"/>
  <c r="CJ97" i="3"/>
  <c r="CK16" i="11"/>
  <c r="CL16" i="11"/>
  <c r="CJ12" i="13"/>
  <c r="CL29" i="3"/>
  <c r="CL29" i="2"/>
  <c r="CJ138" i="1"/>
  <c r="CJ5" i="1"/>
  <c r="CK15" i="15"/>
  <c r="CJ58" i="1"/>
  <c r="CJ98" i="3"/>
  <c r="CL117" i="1"/>
  <c r="CJ42" i="3"/>
  <c r="CL46" i="3"/>
  <c r="CL114" i="1"/>
  <c r="CL149" i="1"/>
  <c r="CJ30" i="11"/>
  <c r="CJ20" i="4"/>
  <c r="CL63" i="1"/>
  <c r="CJ18" i="7"/>
  <c r="CJ18" i="9"/>
  <c r="CJ4" i="8"/>
  <c r="CJ14" i="8" s="1"/>
  <c r="CK11" i="5"/>
  <c r="CK31" i="5"/>
  <c r="CK16" i="5"/>
  <c r="CK19" i="5"/>
  <c r="CL16" i="5"/>
  <c r="CL25" i="5"/>
  <c r="CL7" i="5"/>
  <c r="CJ6" i="11"/>
  <c r="CL11" i="11"/>
  <c r="CK42" i="3"/>
  <c r="CJ15" i="11"/>
  <c r="CJ171" i="1"/>
  <c r="CK30" i="11"/>
  <c r="CK27" i="1"/>
  <c r="CJ72" i="3"/>
  <c r="CK12" i="11"/>
  <c r="CL64" i="3"/>
  <c r="CL105" i="1"/>
  <c r="CK87" i="3"/>
  <c r="CJ38" i="3"/>
  <c r="CJ68" i="3"/>
  <c r="CJ169" i="1"/>
  <c r="CK98" i="3"/>
  <c r="CJ168" i="1"/>
  <c r="CK81" i="3"/>
  <c r="CK188" i="1"/>
  <c r="CL98" i="3"/>
  <c r="CK58" i="1"/>
  <c r="CK53" i="1"/>
  <c r="CL134" i="1"/>
  <c r="CK184" i="1"/>
  <c r="CL53" i="1"/>
  <c r="CK102" i="1"/>
  <c r="CJ25" i="5"/>
  <c r="CL31" i="5"/>
  <c r="CJ17" i="2"/>
  <c r="CK27" i="9"/>
  <c r="CJ7" i="8"/>
  <c r="CL9" i="2"/>
  <c r="CL20" i="6"/>
  <c r="CU5" i="4"/>
  <c r="F3" i="16" s="1"/>
  <c r="CJ12" i="5"/>
  <c r="CJ24" i="4"/>
  <c r="CL4" i="14"/>
  <c r="CK9" i="11"/>
  <c r="CJ12" i="11"/>
  <c r="CJ19" i="3"/>
  <c r="CJ42" i="1"/>
  <c r="CJ65" i="1"/>
  <c r="CJ98" i="1"/>
  <c r="CK12" i="15"/>
  <c r="CJ10" i="15"/>
  <c r="CJ78" i="1"/>
  <c r="CK82" i="3"/>
  <c r="CL27" i="11"/>
  <c r="CL128" i="1"/>
  <c r="CJ187" i="1"/>
  <c r="CL51" i="3"/>
  <c r="CK96" i="3"/>
  <c r="CK72" i="3"/>
  <c r="CK77" i="1"/>
  <c r="CJ79" i="1"/>
  <c r="CJ18" i="4"/>
  <c r="CL31" i="4"/>
  <c r="CK140" i="1"/>
  <c r="CJ8" i="3"/>
  <c r="CK181" i="1"/>
  <c r="CL17" i="4"/>
  <c r="CK179" i="1"/>
  <c r="CK15" i="11"/>
  <c r="CJ24" i="13"/>
  <c r="CL17" i="1"/>
  <c r="CJ117" i="1"/>
  <c r="CJ51" i="1"/>
  <c r="CJ36" i="3"/>
  <c r="CJ17" i="3"/>
  <c r="CJ17" i="13"/>
  <c r="CK20" i="5"/>
  <c r="CL13" i="5"/>
  <c r="CL7" i="8"/>
  <c r="CJ11" i="2"/>
  <c r="CJ24" i="2"/>
  <c r="CJ8" i="9"/>
  <c r="CL28" i="2"/>
  <c r="CL26" i="2"/>
  <c r="CL24" i="2"/>
  <c r="CK8" i="9"/>
  <c r="CJ10" i="8"/>
  <c r="CK8" i="8"/>
  <c r="CK6" i="5"/>
  <c r="CL10" i="9"/>
  <c r="CJ27" i="5"/>
  <c r="CJ10" i="9"/>
  <c r="CL4" i="5"/>
  <c r="CL18" i="2"/>
  <c r="CK7" i="8"/>
  <c r="CK9" i="2"/>
  <c r="CK30" i="2"/>
  <c r="CK21" i="9"/>
  <c r="CL9" i="5"/>
  <c r="CL8" i="8"/>
  <c r="CJ9" i="8"/>
  <c r="CL27" i="9"/>
  <c r="CJ9" i="5"/>
  <c r="CL18" i="9"/>
  <c r="CL17" i="13"/>
  <c r="CL17" i="11"/>
  <c r="CJ20" i="11"/>
  <c r="CK47" i="11"/>
  <c r="CK149" i="1"/>
  <c r="CJ67" i="1"/>
  <c r="CK70" i="1"/>
  <c r="CL187" i="1"/>
  <c r="CL146" i="1"/>
  <c r="CJ155" i="1"/>
  <c r="CK169" i="1"/>
  <c r="CL61" i="1"/>
  <c r="CL168" i="1"/>
  <c r="CK117" i="1"/>
  <c r="CK61" i="1"/>
  <c r="CL59" i="1"/>
  <c r="CJ189" i="1"/>
  <c r="CK168" i="1"/>
  <c r="CL157" i="1"/>
  <c r="CJ91" i="1"/>
  <c r="CL79" i="1"/>
  <c r="CL145" i="1"/>
  <c r="CK20" i="1"/>
  <c r="CL165" i="1"/>
  <c r="CJ145" i="1"/>
  <c r="CL164" i="1"/>
  <c r="CL141" i="1"/>
  <c r="CK71" i="1"/>
  <c r="CJ63" i="1"/>
  <c r="CK113" i="1"/>
  <c r="CK30" i="1"/>
  <c r="CL71" i="1"/>
  <c r="CJ140" i="1"/>
  <c r="CK142" i="1"/>
  <c r="CL169" i="1"/>
  <c r="CK116" i="1"/>
  <c r="CL7" i="1"/>
  <c r="CL184" i="1"/>
  <c r="CL23" i="1"/>
  <c r="CL16" i="1"/>
  <c r="CJ186" i="1"/>
  <c r="CJ77" i="3"/>
  <c r="E9" i="16"/>
  <c r="CJ71" i="3"/>
  <c r="CL96" i="3"/>
  <c r="CL56" i="3"/>
  <c r="CL34" i="3"/>
  <c r="CL70" i="3"/>
  <c r="CK71" i="3"/>
  <c r="CL26" i="3"/>
  <c r="CK47" i="3"/>
  <c r="CK70" i="3"/>
  <c r="CL21" i="3"/>
  <c r="CJ92" i="3"/>
  <c r="CK31" i="3"/>
  <c r="CL40" i="3"/>
  <c r="CK92" i="3"/>
  <c r="CJ51" i="3"/>
  <c r="CK51" i="3"/>
  <c r="CL81" i="3"/>
  <c r="CK24" i="3"/>
  <c r="CL12" i="15"/>
  <c r="CL10" i="15"/>
  <c r="CL9" i="15"/>
  <c r="CK10" i="15"/>
  <c r="CL5" i="10"/>
  <c r="CJ5" i="10"/>
  <c r="CJ18" i="10"/>
  <c r="CJ10" i="10"/>
  <c r="CL10" i="10"/>
  <c r="CL8" i="10"/>
  <c r="CJ15" i="12"/>
  <c r="CJ14" i="7"/>
  <c r="CK12" i="14"/>
  <c r="CU3" i="14"/>
  <c r="P2" i="16" s="1"/>
  <c r="CJ22" i="2"/>
  <c r="CJ15" i="2"/>
  <c r="CK28" i="2"/>
  <c r="CL17" i="2"/>
  <c r="CK17" i="2"/>
  <c r="CL19" i="5"/>
  <c r="CJ19" i="5"/>
  <c r="CK15" i="5"/>
  <c r="CJ32" i="5"/>
  <c r="CL24" i="5"/>
  <c r="CK17" i="4"/>
  <c r="CL38" i="4"/>
  <c r="CL27" i="4"/>
  <c r="CJ11" i="4"/>
  <c r="CK11" i="4"/>
  <c r="CK31" i="4"/>
  <c r="CJ17" i="4"/>
  <c r="CJ27" i="4"/>
  <c r="CL24" i="4"/>
  <c r="CK24" i="4"/>
  <c r="CL18" i="4"/>
  <c r="CK18" i="4"/>
  <c r="CK30" i="4"/>
  <c r="CL30" i="4"/>
  <c r="CK4" i="4"/>
  <c r="CK6" i="6"/>
  <c r="CJ6" i="6"/>
  <c r="CU3" i="8"/>
  <c r="J2" i="16" s="1"/>
  <c r="CU4" i="8"/>
  <c r="J3" i="16" s="1"/>
  <c r="CL5" i="8"/>
  <c r="CK5" i="8"/>
  <c r="CK10" i="8"/>
  <c r="CL10" i="8"/>
  <c r="CK21" i="2"/>
  <c r="CJ21" i="2"/>
  <c r="CK22" i="2"/>
  <c r="CL18" i="10"/>
  <c r="CL10" i="5"/>
  <c r="CK18" i="10"/>
  <c r="CK5" i="12"/>
  <c r="CJ28" i="2"/>
  <c r="CJ24" i="5"/>
  <c r="CK10" i="5"/>
  <c r="CL12" i="10"/>
  <c r="CL27" i="2"/>
  <c r="CJ4" i="5"/>
  <c r="CK4" i="2"/>
  <c r="CK10" i="4"/>
  <c r="CL8" i="3"/>
  <c r="CJ33" i="1"/>
  <c r="CK134" i="1"/>
  <c r="CJ40" i="3"/>
  <c r="CK33" i="1"/>
  <c r="CK114" i="1"/>
  <c r="CJ27" i="1"/>
  <c r="CL4" i="7"/>
  <c r="CJ108" i="1"/>
  <c r="CL50" i="3"/>
  <c r="CK37" i="1"/>
  <c r="CK69" i="3"/>
  <c r="CJ30" i="1"/>
  <c r="CK187" i="1"/>
  <c r="CL13" i="9"/>
  <c r="CK161" i="1"/>
  <c r="CL151" i="1"/>
  <c r="CJ29" i="3"/>
  <c r="CJ129" i="1"/>
  <c r="CL25" i="1"/>
  <c r="CL107" i="1"/>
  <c r="CL68" i="1"/>
  <c r="CK11" i="9"/>
  <c r="CJ79" i="3"/>
  <c r="CK186" i="1"/>
  <c r="CK177" i="1"/>
  <c r="CL14" i="1"/>
  <c r="CL74" i="3"/>
  <c r="CL28" i="9"/>
  <c r="CJ11" i="9"/>
  <c r="CL54" i="3"/>
  <c r="CJ49" i="1"/>
  <c r="CK35" i="1"/>
  <c r="CL75" i="1"/>
  <c r="CJ158" i="1"/>
  <c r="CK49" i="1"/>
  <c r="CK97" i="3"/>
  <c r="CL8" i="14"/>
  <c r="CL30" i="1"/>
  <c r="CK44" i="1"/>
  <c r="CJ54" i="3"/>
  <c r="CK16" i="7"/>
  <c r="CJ16" i="1"/>
  <c r="CK157" i="1"/>
  <c r="CK109" i="1"/>
  <c r="CJ85" i="1"/>
  <c r="CJ20" i="1"/>
  <c r="CK78" i="1"/>
  <c r="CK75" i="1"/>
  <c r="CK55" i="3"/>
  <c r="CL55" i="3"/>
  <c r="CJ170" i="1"/>
  <c r="CJ39" i="3"/>
  <c r="CK65" i="1"/>
  <c r="CK29" i="9"/>
  <c r="CJ89" i="1"/>
  <c r="CL170" i="1"/>
  <c r="CL40" i="1"/>
  <c r="CL65" i="1"/>
  <c r="CL79" i="3"/>
  <c r="CL39" i="3"/>
  <c r="CJ96" i="1"/>
  <c r="CJ12" i="14"/>
  <c r="CL58" i="3"/>
  <c r="CJ64" i="3"/>
  <c r="CJ17" i="1"/>
  <c r="CK61" i="3"/>
  <c r="CJ152" i="1"/>
  <c r="CK9" i="9"/>
  <c r="CK12" i="1"/>
  <c r="CJ21" i="11"/>
  <c r="CJ50" i="11"/>
  <c r="CK27" i="11"/>
  <c r="CK7" i="13"/>
  <c r="CJ7" i="13"/>
  <c r="CL34" i="11"/>
  <c r="CJ47" i="11"/>
  <c r="CL20" i="11"/>
  <c r="CL47" i="11"/>
  <c r="CK20" i="11"/>
  <c r="CJ9" i="15"/>
  <c r="CL24" i="13"/>
  <c r="CL11" i="15"/>
  <c r="CJ10" i="11"/>
  <c r="CK24" i="13"/>
  <c r="CL8" i="15"/>
  <c r="CK12" i="13"/>
  <c r="CK44" i="3"/>
  <c r="CJ82" i="3"/>
  <c r="CK74" i="3"/>
  <c r="CL30" i="3"/>
  <c r="CK56" i="3"/>
  <c r="CL36" i="3"/>
  <c r="CL82" i="3"/>
  <c r="CL59" i="3"/>
  <c r="CJ85" i="3"/>
  <c r="CL23" i="3"/>
  <c r="CK13" i="3"/>
  <c r="CK85" i="3"/>
  <c r="CJ21" i="3"/>
  <c r="CJ60" i="3"/>
  <c r="CL62" i="3"/>
  <c r="CK60" i="3"/>
  <c r="CJ62" i="3"/>
  <c r="CJ26" i="3"/>
  <c r="CK59" i="3"/>
  <c r="CL57" i="3"/>
  <c r="CK14" i="7"/>
  <c r="CL14" i="7"/>
  <c r="CJ19" i="7"/>
  <c r="CJ16" i="7"/>
  <c r="CL16" i="7"/>
  <c r="CJ6" i="9"/>
  <c r="CK6" i="9"/>
  <c r="CJ24" i="9"/>
  <c r="CL6" i="9"/>
  <c r="CL17" i="9"/>
  <c r="CJ17" i="9"/>
  <c r="CK17" i="9"/>
  <c r="CU4" i="9"/>
  <c r="K3" i="16" s="1"/>
  <c r="CL12" i="14"/>
  <c r="CJ134" i="1"/>
  <c r="CL106" i="1"/>
  <c r="CL15" i="1"/>
  <c r="CK41" i="1"/>
  <c r="CL172" i="1"/>
  <c r="CK138" i="1"/>
  <c r="CL138" i="1"/>
  <c r="CL99" i="1"/>
  <c r="CJ113" i="1"/>
  <c r="CL186" i="1"/>
  <c r="CL131" i="1"/>
  <c r="CL82" i="1"/>
  <c r="CJ181" i="1"/>
  <c r="CL70" i="1"/>
  <c r="CK97" i="1"/>
  <c r="CK165" i="1"/>
  <c r="CJ97" i="1"/>
  <c r="CJ177" i="1"/>
  <c r="CJ151" i="1"/>
  <c r="CL27" i="1"/>
  <c r="CJ131" i="1"/>
  <c r="CK158" i="1"/>
  <c r="CK164" i="1"/>
  <c r="CL113" i="1"/>
  <c r="CL181" i="1"/>
  <c r="CK72" i="1"/>
  <c r="CJ165" i="1"/>
  <c r="CK17" i="1"/>
  <c r="CJ142" i="1"/>
  <c r="CL177" i="1"/>
  <c r="CJ182" i="1"/>
  <c r="CJ41" i="1"/>
  <c r="CJ72" i="1"/>
  <c r="CL31" i="1"/>
  <c r="CL142" i="1"/>
  <c r="CL161" i="1"/>
  <c r="CK38" i="1"/>
  <c r="CJ99" i="1"/>
  <c r="CK24" i="1"/>
  <c r="CK150" i="1"/>
  <c r="CL143" i="1"/>
  <c r="CJ143" i="1"/>
  <c r="CL182" i="1"/>
  <c r="CK64" i="1"/>
  <c r="CJ70" i="1"/>
  <c r="CK172" i="1"/>
  <c r="CJ102" i="1"/>
  <c r="CJ161" i="1"/>
  <c r="CL24" i="1"/>
  <c r="CJ146" i="1"/>
  <c r="CK8" i="1"/>
  <c r="CL102" i="1"/>
  <c r="CK59" i="1"/>
  <c r="CK151" i="1"/>
  <c r="CJ59" i="1"/>
  <c r="CL10" i="4"/>
  <c r="CJ10" i="4"/>
  <c r="CL15" i="12"/>
  <c r="CJ5" i="12"/>
  <c r="CK15" i="12"/>
  <c r="CL27" i="5"/>
  <c r="CJ13" i="5"/>
  <c r="CK13" i="5"/>
  <c r="CL21" i="5"/>
  <c r="CK27" i="2"/>
  <c r="CJ27" i="2"/>
  <c r="CJ5" i="2"/>
  <c r="CJ14" i="15"/>
  <c r="CL13" i="15"/>
  <c r="CJ5" i="13"/>
  <c r="CK17" i="13"/>
  <c r="CK5" i="13"/>
  <c r="CL12" i="11"/>
  <c r="CK34" i="11"/>
  <c r="CJ34" i="11"/>
  <c r="CL28" i="11"/>
  <c r="CL14" i="6"/>
  <c r="CK6" i="11"/>
  <c r="CK141" i="1"/>
  <c r="CJ7" i="1"/>
  <c r="CK23" i="1"/>
  <c r="CJ21" i="13"/>
  <c r="CL77" i="1"/>
  <c r="CL35" i="1"/>
  <c r="CL38" i="1"/>
  <c r="CL13" i="1"/>
  <c r="CL38" i="3"/>
  <c r="CK135" i="1"/>
  <c r="CJ184" i="1"/>
  <c r="CL195" i="1"/>
  <c r="CK19" i="11"/>
  <c r="CJ42" i="11"/>
  <c r="CK57" i="3"/>
  <c r="CJ21" i="9"/>
  <c r="CL12" i="5"/>
  <c r="CJ20" i="5"/>
  <c r="CK13" i="6"/>
  <c r="CL13" i="6"/>
  <c r="CJ26" i="9"/>
  <c r="CL14" i="9"/>
  <c r="CJ6" i="5"/>
  <c r="CJ13" i="10"/>
  <c r="CL17" i="5"/>
  <c r="CL26" i="9"/>
  <c r="CJ14" i="9"/>
  <c r="CK27" i="5"/>
  <c r="CL14" i="10"/>
  <c r="CK14" i="10"/>
  <c r="CJ28" i="9"/>
  <c r="CJ29" i="4"/>
  <c r="CK37" i="4"/>
  <c r="CJ37" i="4"/>
  <c r="CK19" i="7"/>
  <c r="CL29" i="4"/>
  <c r="CL13" i="10"/>
  <c r="CK124" i="1"/>
  <c r="CK13" i="9"/>
  <c r="CL85" i="1"/>
  <c r="CJ64" i="1"/>
  <c r="CK82" i="1"/>
  <c r="CL42" i="1"/>
  <c r="CK98" i="1"/>
  <c r="CJ34" i="3"/>
  <c r="CJ115" i="1"/>
  <c r="CK16" i="1"/>
  <c r="CJ44" i="1"/>
  <c r="CK162" i="1"/>
  <c r="CK89" i="1"/>
  <c r="CL89" i="1"/>
  <c r="CL31" i="3"/>
  <c r="CJ24" i="3"/>
  <c r="CJ12" i="1"/>
  <c r="CL44" i="1"/>
  <c r="CK20" i="4"/>
  <c r="CU4" i="10"/>
  <c r="L3" i="16" s="1"/>
  <c r="CJ15" i="5"/>
  <c r="CJ56" i="3"/>
  <c r="CL6" i="5"/>
  <c r="CJ18" i="13"/>
  <c r="CL18" i="13"/>
  <c r="CJ19" i="11"/>
  <c r="CJ23" i="13"/>
  <c r="CL23" i="13"/>
  <c r="CK10" i="11"/>
  <c r="CJ37" i="11"/>
  <c r="CK8" i="15"/>
  <c r="CK37" i="11"/>
  <c r="CK36" i="11"/>
  <c r="CK4" i="13"/>
  <c r="CJ4" i="13"/>
  <c r="CL21" i="13"/>
  <c r="CL155" i="1"/>
  <c r="CK30" i="3"/>
  <c r="CK41" i="3"/>
  <c r="CL21" i="9"/>
  <c r="CL171" i="1"/>
  <c r="CU3" i="12"/>
  <c r="N2" i="16" s="1"/>
  <c r="CJ23" i="2"/>
  <c r="CJ35" i="3"/>
  <c r="CJ30" i="3"/>
  <c r="CJ25" i="1"/>
  <c r="CL12" i="1"/>
  <c r="CJ27" i="11"/>
  <c r="CL17" i="3"/>
  <c r="CJ29" i="5"/>
  <c r="CJ40" i="1"/>
  <c r="CL8" i="5"/>
  <c r="CK8" i="5"/>
  <c r="CJ8" i="5"/>
  <c r="CJ32" i="1"/>
  <c r="CJ5" i="6"/>
  <c r="CL15" i="15"/>
  <c r="CL5" i="12"/>
  <c r="CK22" i="13"/>
  <c r="CL5" i="2"/>
  <c r="CL31" i="2"/>
  <c r="CK68" i="1"/>
  <c r="CK4" i="7"/>
  <c r="CK128" i="1"/>
  <c r="CK60" i="1"/>
  <c r="CL7" i="14"/>
  <c r="CK25" i="5"/>
  <c r="CK26" i="11"/>
  <c r="CK5" i="6"/>
  <c r="CL30" i="11"/>
  <c r="CK11" i="15"/>
  <c r="CJ4" i="7"/>
  <c r="CJ128" i="1"/>
  <c r="CJ109" i="1"/>
  <c r="CK100" i="1"/>
  <c r="CK29" i="1"/>
  <c r="CL19" i="11"/>
  <c r="CL115" i="1"/>
  <c r="CK24" i="5"/>
  <c r="CU3" i="5"/>
  <c r="G2" i="16" s="1"/>
  <c r="CK18" i="3"/>
  <c r="CK38" i="3"/>
  <c r="CJ73" i="3"/>
  <c r="CL73" i="3"/>
  <c r="CK73" i="3"/>
  <c r="CL11" i="3"/>
  <c r="CK25" i="3"/>
  <c r="CJ44" i="3"/>
  <c r="CJ6" i="14"/>
  <c r="CL19" i="7"/>
  <c r="CK34" i="3"/>
  <c r="CK36" i="3"/>
  <c r="CK11" i="7"/>
  <c r="CK10" i="3"/>
  <c r="CJ116" i="1"/>
  <c r="CU4" i="5"/>
  <c r="G3" i="16" s="1"/>
  <c r="CJ29" i="1"/>
  <c r="CK31" i="2"/>
  <c r="CL100" i="1"/>
  <c r="CJ100" i="1"/>
  <c r="CK22" i="5"/>
  <c r="CJ22" i="5"/>
  <c r="CL21" i="1"/>
  <c r="CL135" i="1"/>
  <c r="CL96" i="1"/>
  <c r="CJ135" i="1"/>
  <c r="CK96" i="1"/>
  <c r="CL29" i="1"/>
  <c r="CL11" i="5"/>
  <c r="CK29" i="5"/>
  <c r="CJ17" i="5"/>
  <c r="CL22" i="5"/>
  <c r="CJ193" i="1"/>
  <c r="CL88" i="1"/>
  <c r="CJ11" i="5"/>
  <c r="CK17" i="5"/>
  <c r="CJ16" i="10"/>
  <c r="CL16" i="10"/>
  <c r="CK16" i="10"/>
  <c r="CU4" i="2"/>
  <c r="D3" i="16" s="1"/>
  <c r="CJ87" i="1"/>
  <c r="CK107" i="1"/>
  <c r="CK9" i="15"/>
  <c r="CU5" i="6"/>
  <c r="H3" i="16" s="1"/>
  <c r="CK13" i="15"/>
  <c r="CJ33" i="11"/>
  <c r="CL118" i="1"/>
  <c r="CK29" i="3"/>
  <c r="CJ35" i="1"/>
  <c r="CJ25" i="3"/>
  <c r="CK17" i="3"/>
  <c r="CL15" i="3"/>
  <c r="CL87" i="1"/>
  <c r="CK88" i="1"/>
  <c r="CK35" i="3"/>
  <c r="CK6" i="14"/>
  <c r="CK194" i="1"/>
  <c r="CL45" i="1"/>
  <c r="CJ45" i="1"/>
  <c r="CL193" i="1"/>
  <c r="CJ75" i="3"/>
  <c r="CL75" i="3"/>
  <c r="CK24" i="9"/>
  <c r="CJ150" i="1"/>
  <c r="CL24" i="9"/>
  <c r="CK51" i="1"/>
  <c r="CL51" i="1"/>
  <c r="CL4" i="4"/>
  <c r="CJ30" i="5"/>
  <c r="CL30" i="5"/>
  <c r="CK30" i="5"/>
  <c r="CJ18" i="5"/>
  <c r="CL18" i="5"/>
  <c r="CK18" i="5"/>
  <c r="CL26" i="5"/>
  <c r="CK26" i="5"/>
  <c r="CJ26" i="5"/>
  <c r="CL29" i="5"/>
  <c r="CL14" i="5"/>
  <c r="CJ14" i="5"/>
  <c r="CK14" i="5"/>
  <c r="CK42" i="11"/>
  <c r="CJ36" i="11"/>
  <c r="CJ17" i="11"/>
  <c r="CL33" i="11"/>
  <c r="CL9" i="11"/>
  <c r="CL26" i="11"/>
  <c r="CK33" i="11"/>
  <c r="CU4" i="6"/>
  <c r="H2" i="16" s="1"/>
  <c r="CL10" i="3"/>
  <c r="CJ60" i="1"/>
  <c r="CK52" i="1"/>
  <c r="CJ52" i="1"/>
  <c r="CL52" i="1"/>
  <c r="CJ118" i="1"/>
  <c r="CJ124" i="1"/>
  <c r="CK22" i="1"/>
  <c r="CK144" i="1"/>
  <c r="CJ144" i="1"/>
  <c r="CL144" i="1"/>
  <c r="CK57" i="1"/>
  <c r="CL57" i="1"/>
  <c r="CJ57" i="1"/>
  <c r="CL23" i="2"/>
  <c r="CU3" i="13"/>
  <c r="O2" i="16" s="1"/>
  <c r="CJ68" i="1"/>
  <c r="F2" i="16"/>
  <c r="CU3" i="9"/>
  <c r="K2" i="16" s="1"/>
  <c r="CK167" i="1"/>
  <c r="CL167" i="1"/>
  <c r="CL32" i="1"/>
  <c r="CJ22" i="1"/>
  <c r="CJ92" i="1"/>
  <c r="CK12" i="7"/>
  <c r="CL92" i="1"/>
  <c r="CJ12" i="7"/>
  <c r="CJ11" i="7"/>
  <c r="CK50" i="1"/>
  <c r="CL50" i="1"/>
  <c r="CJ50" i="1"/>
  <c r="CL11" i="7"/>
  <c r="CL66" i="1"/>
  <c r="CL44" i="3"/>
  <c r="CJ21" i="1"/>
  <c r="CJ66" i="1"/>
  <c r="CJ93" i="1"/>
  <c r="CK93" i="1"/>
  <c r="CJ31" i="1"/>
  <c r="CL90" i="1"/>
  <c r="CJ90" i="1"/>
  <c r="CK31" i="1"/>
  <c r="CL194" i="1"/>
  <c r="CL109" i="1"/>
  <c r="CJ4" i="4"/>
  <c r="CJ31" i="3"/>
  <c r="CK166" i="1"/>
  <c r="CL14" i="2"/>
  <c r="CJ14" i="2"/>
  <c r="CK14" i="2"/>
  <c r="CJ194" i="1"/>
  <c r="CK101" i="1"/>
  <c r="CL101" i="1"/>
  <c r="CJ101" i="1"/>
  <c r="CU4" i="1"/>
  <c r="C2" i="16" s="1"/>
  <c r="CL25" i="3"/>
  <c r="CL166" i="1"/>
  <c r="CL39" i="1"/>
  <c r="CK39" i="1"/>
  <c r="CJ39" i="1"/>
  <c r="CK119" i="1"/>
  <c r="CL36" i="1"/>
  <c r="CL119" i="1"/>
  <c r="CJ119" i="1"/>
  <c r="CL98" i="1"/>
  <c r="CK115" i="1"/>
  <c r="CK36" i="1"/>
  <c r="CJ22" i="13"/>
  <c r="CU3" i="2"/>
  <c r="D2" i="16" s="1"/>
  <c r="CL162" i="1"/>
  <c r="CU3" i="3"/>
  <c r="E2" i="16" s="1"/>
  <c r="CK193" i="1"/>
  <c r="CU4" i="14"/>
  <c r="P3" i="16" s="1"/>
  <c r="CK43" i="1"/>
  <c r="CJ43" i="1"/>
  <c r="CL43" i="1"/>
  <c r="CK39" i="11"/>
  <c r="CK22" i="11"/>
  <c r="CJ39" i="11"/>
  <c r="CU3" i="15"/>
  <c r="Q2" i="16" s="1"/>
  <c r="CJ9" i="11"/>
  <c r="CJ13" i="15"/>
  <c r="CL36" i="11"/>
  <c r="CK35" i="11"/>
  <c r="CJ35" i="11"/>
  <c r="CK28" i="3"/>
  <c r="CL28" i="3"/>
  <c r="CJ28" i="3"/>
  <c r="CL111" i="1"/>
  <c r="CJ111" i="1"/>
  <c r="CK111" i="1"/>
  <c r="CK19" i="3"/>
  <c r="CK7" i="3"/>
  <c r="CL7" i="3"/>
  <c r="CJ7" i="3"/>
  <c r="CL19" i="3"/>
  <c r="CK11" i="1"/>
  <c r="CL11" i="1"/>
  <c r="CJ11" i="1"/>
  <c r="CJ18" i="3"/>
  <c r="CK10" i="7"/>
  <c r="CJ10" i="7"/>
  <c r="CL10" i="7"/>
  <c r="CJ5" i="3"/>
  <c r="CL5" i="3"/>
  <c r="CK5" i="3"/>
  <c r="CL180" i="1"/>
  <c r="CK180" i="1"/>
  <c r="CJ180" i="1"/>
  <c r="CL176" i="1"/>
  <c r="CK176" i="1"/>
  <c r="CJ176" i="1"/>
  <c r="CL23" i="9"/>
  <c r="CJ23" i="9"/>
  <c r="CK23" i="9"/>
  <c r="CL13" i="7"/>
  <c r="CJ13" i="7"/>
  <c r="CK13" i="7"/>
  <c r="CK20" i="3"/>
  <c r="CJ20" i="3"/>
  <c r="CL20" i="3"/>
  <c r="CL173" i="1"/>
  <c r="CK173" i="1"/>
  <c r="CJ173" i="1"/>
  <c r="CK34" i="1"/>
  <c r="CJ34" i="1"/>
  <c r="CL34" i="1"/>
  <c r="CK126" i="1"/>
  <c r="CJ126" i="1"/>
  <c r="CL126" i="1"/>
  <c r="CK4" i="3"/>
  <c r="CJ4" i="3"/>
  <c r="CL4" i="3"/>
  <c r="CU4" i="3"/>
  <c r="E3" i="16" s="1"/>
  <c r="CJ103" i="1"/>
  <c r="CK103" i="1"/>
  <c r="CL103" i="1"/>
  <c r="CK6" i="7"/>
  <c r="CJ6" i="7"/>
  <c r="CL6" i="7"/>
  <c r="CL80" i="1"/>
  <c r="CJ27" i="3"/>
  <c r="CK27" i="3"/>
  <c r="CL27" i="3"/>
  <c r="CL15" i="7"/>
  <c r="CK15" i="7"/>
  <c r="CJ15" i="7"/>
  <c r="CJ120" i="1"/>
  <c r="CK120" i="1"/>
  <c r="CL120" i="1"/>
  <c r="CJ130" i="1"/>
  <c r="CL130" i="1"/>
  <c r="CK130" i="1"/>
  <c r="CK49" i="3"/>
  <c r="CL49" i="3"/>
  <c r="CJ49" i="3"/>
  <c r="CJ136" i="1"/>
  <c r="CK136" i="1"/>
  <c r="CL136" i="1"/>
  <c r="CJ153" i="1"/>
  <c r="CL153" i="1"/>
  <c r="CK153" i="1"/>
  <c r="CJ80" i="1"/>
  <c r="CK8" i="7"/>
  <c r="CJ8" i="7"/>
  <c r="CL8" i="7"/>
  <c r="CK14" i="3"/>
  <c r="CJ14" i="3"/>
  <c r="CL14" i="3"/>
  <c r="CJ69" i="1"/>
  <c r="CL69" i="1"/>
  <c r="CK69" i="1"/>
  <c r="CK20" i="9"/>
  <c r="CJ20" i="9"/>
  <c r="CL20" i="9"/>
  <c r="CK6" i="3"/>
  <c r="CL6" i="3"/>
  <c r="CJ6" i="3"/>
  <c r="CJ112" i="1"/>
  <c r="CK112" i="1"/>
  <c r="CL112" i="1"/>
  <c r="CJ86" i="1"/>
  <c r="CL86" i="1"/>
  <c r="CK86" i="1"/>
  <c r="CJ23" i="3"/>
  <c r="CJ133" i="1"/>
  <c r="CL133" i="1"/>
  <c r="CK133" i="1"/>
  <c r="CK152" i="1"/>
  <c r="CJ11" i="3"/>
  <c r="CJ178" i="1"/>
  <c r="CL178" i="1"/>
  <c r="CK178" i="1"/>
  <c r="CJ7" i="7"/>
  <c r="CK7" i="7"/>
  <c r="CL7" i="7"/>
  <c r="CK84" i="1"/>
  <c r="CJ84" i="1"/>
  <c r="CL84" i="1"/>
  <c r="CL47" i="3"/>
  <c r="CK23" i="3"/>
  <c r="CK9" i="7"/>
  <c r="CL9" i="7"/>
  <c r="CJ9" i="7"/>
  <c r="CJ18" i="1"/>
  <c r="CK18" i="1"/>
  <c r="CL18" i="1"/>
  <c r="CL152" i="1"/>
  <c r="CK11" i="3"/>
  <c r="CK37" i="3"/>
  <c r="CL37" i="3"/>
  <c r="CJ37" i="3"/>
  <c r="CL62" i="1"/>
  <c r="CK62" i="1"/>
  <c r="CJ62" i="1"/>
  <c r="CJ47" i="3"/>
  <c r="CL48" i="3"/>
  <c r="CL10" i="1"/>
  <c r="CK10" i="1"/>
  <c r="CJ10" i="1"/>
  <c r="CJ9" i="3"/>
  <c r="CK9" i="3"/>
  <c r="CL9" i="3"/>
  <c r="CL159" i="1"/>
  <c r="CK159" i="1"/>
  <c r="CJ159" i="1"/>
  <c r="CJ15" i="3"/>
  <c r="CK122" i="1"/>
  <c r="CL122" i="1"/>
  <c r="CJ122" i="1"/>
  <c r="CL123" i="1"/>
  <c r="CK123" i="1"/>
  <c r="CJ123" i="1"/>
  <c r="CL46" i="1"/>
  <c r="CK46" i="1"/>
  <c r="CJ46" i="1"/>
  <c r="CK48" i="3"/>
  <c r="CK5" i="7"/>
  <c r="CL5" i="7"/>
  <c r="CJ5" i="7"/>
  <c r="CK12" i="3"/>
  <c r="CJ12" i="3"/>
  <c r="CL12" i="3"/>
  <c r="CK156" i="1"/>
  <c r="CJ156" i="1"/>
  <c r="CL156" i="1"/>
  <c r="CK125" i="1"/>
  <c r="CL125" i="1"/>
  <c r="CJ125" i="1"/>
  <c r="CJ16" i="3"/>
  <c r="CL16" i="3"/>
  <c r="CK16" i="3"/>
  <c r="CK139" i="1"/>
  <c r="CL139" i="1"/>
  <c r="CJ139" i="1"/>
  <c r="CL10" i="14"/>
  <c r="CJ10" i="14"/>
  <c r="CU5" i="14" s="1"/>
  <c r="CK10" i="14"/>
  <c r="CU3" i="7"/>
  <c r="I2" i="16" s="1"/>
  <c r="CK15" i="3"/>
  <c r="CL28" i="1"/>
  <c r="CL45" i="3"/>
  <c r="CJ45" i="3"/>
  <c r="CK45" i="3"/>
  <c r="CL43" i="3"/>
  <c r="CJ43" i="3"/>
  <c r="CK43" i="3"/>
  <c r="CK83" i="1"/>
  <c r="CJ83" i="1"/>
  <c r="CL83" i="1"/>
  <c r="CJ163" i="1"/>
  <c r="CL163" i="1"/>
  <c r="CK163" i="1"/>
  <c r="CL81" i="1"/>
  <c r="CJ81" i="1"/>
  <c r="CK81" i="1"/>
  <c r="CJ28" i="1"/>
  <c r="CK183" i="1"/>
  <c r="CL183" i="1"/>
  <c r="CJ183" i="1"/>
  <c r="CK104" i="1"/>
  <c r="CJ104" i="1"/>
  <c r="CL104" i="1"/>
  <c r="CL33" i="3"/>
  <c r="CK33" i="3"/>
  <c r="CJ33" i="3"/>
  <c r="CJ41" i="3"/>
  <c r="CJ22" i="9"/>
  <c r="CK22" i="9"/>
  <c r="CL22" i="9"/>
  <c r="CU4" i="7"/>
  <c r="I3" i="16" s="1"/>
  <c r="CK147" i="1"/>
  <c r="CJ147" i="1"/>
  <c r="CL147" i="1"/>
  <c r="CL41" i="3"/>
  <c r="CK174" i="1"/>
  <c r="CJ174" i="1"/>
  <c r="CL174" i="1"/>
  <c r="CK32" i="3"/>
  <c r="CJ32" i="3"/>
  <c r="CL32" i="3"/>
  <c r="CJ127" i="1"/>
  <c r="CL127" i="1"/>
  <c r="CK127" i="1"/>
  <c r="CL9" i="1"/>
  <c r="CK9" i="1"/>
  <c r="CJ9" i="1"/>
  <c r="CU5" i="1"/>
  <c r="C3" i="16" s="1"/>
  <c r="CK22" i="3"/>
  <c r="CJ22" i="3"/>
  <c r="CL22" i="3"/>
  <c r="CL175" i="1"/>
  <c r="CK175" i="1"/>
  <c r="CJ175" i="1"/>
  <c r="CL132" i="1"/>
  <c r="CK132" i="1"/>
  <c r="CJ132" i="1"/>
  <c r="CL35" i="2"/>
  <c r="CJ35" i="2"/>
  <c r="CK35" i="2"/>
  <c r="CK26" i="2"/>
  <c r="CL20" i="2"/>
  <c r="CL11" i="10"/>
  <c r="CJ11" i="10"/>
  <c r="CK11" i="10"/>
  <c r="CL15" i="13"/>
  <c r="CJ15" i="13"/>
  <c r="CK15" i="13"/>
  <c r="CJ26" i="2"/>
  <c r="CJ7" i="12"/>
  <c r="CK7" i="12"/>
  <c r="CL7" i="12"/>
  <c r="CK20" i="2"/>
  <c r="CU3" i="10"/>
  <c r="L2" i="16" s="1"/>
  <c r="J9" i="16"/>
  <c r="C4" i="17"/>
  <c r="CJ34" i="2"/>
  <c r="CK34" i="2"/>
  <c r="CL34" i="2"/>
  <c r="CJ14" i="13"/>
  <c r="CL14" i="13"/>
  <c r="CK14" i="13"/>
  <c r="CU4" i="13"/>
  <c r="O3" i="16" s="1"/>
  <c r="CL6" i="12"/>
  <c r="CJ6" i="12"/>
  <c r="CK6" i="12"/>
  <c r="CJ13" i="2"/>
  <c r="CL13" i="2"/>
  <c r="CK13" i="2"/>
  <c r="C6" i="17"/>
  <c r="L9" i="16"/>
  <c r="CU4" i="12"/>
  <c r="N3" i="16" s="1"/>
  <c r="C5" i="17"/>
  <c r="F9" i="16"/>
  <c r="CL8" i="12"/>
  <c r="CJ8" i="12"/>
  <c r="CK8" i="12"/>
  <c r="CK5" i="4"/>
  <c r="CJ5" i="4"/>
  <c r="CL5" i="4"/>
  <c r="CL19" i="6"/>
  <c r="CJ19" i="6"/>
  <c r="CK19" i="6"/>
  <c r="CJ49" i="11"/>
  <c r="CL49" i="11"/>
  <c r="CK49" i="11"/>
  <c r="CK14" i="11"/>
  <c r="CL14" i="11"/>
  <c r="CJ14" i="11"/>
  <c r="CL22" i="11"/>
  <c r="CJ41" i="11"/>
  <c r="CK41" i="11"/>
  <c r="CL41" i="11"/>
  <c r="CJ40" i="11"/>
  <c r="CL40" i="11"/>
  <c r="CK40" i="11"/>
  <c r="CJ44" i="11"/>
  <c r="CK44" i="11"/>
  <c r="CL44" i="11"/>
  <c r="CK12" i="6"/>
  <c r="CL12" i="6"/>
  <c r="CJ12" i="6"/>
  <c r="CJ4" i="6"/>
  <c r="CL38" i="11"/>
  <c r="CJ38" i="11"/>
  <c r="CK38" i="11"/>
  <c r="CL18" i="11"/>
  <c r="CJ18" i="11"/>
  <c r="CK18" i="11"/>
  <c r="CJ5" i="11"/>
  <c r="CK5" i="11"/>
  <c r="CL5" i="11"/>
  <c r="CU4" i="11"/>
  <c r="M3" i="16" s="1"/>
  <c r="CK4" i="6"/>
  <c r="CU3" i="11"/>
  <c r="M2" i="16" s="1"/>
  <c r="CK4" i="11"/>
  <c r="CJ4" i="11"/>
  <c r="CL4" i="11"/>
  <c r="CK17" i="6"/>
  <c r="CL17" i="6"/>
  <c r="CJ17" i="6"/>
  <c r="CL7" i="11"/>
  <c r="CK7" i="11"/>
  <c r="CJ7" i="11"/>
  <c r="CJ25" i="11"/>
  <c r="CL25" i="11"/>
  <c r="CK25" i="11"/>
  <c r="CK31" i="11"/>
  <c r="CJ31" i="11"/>
  <c r="CL31" i="11"/>
  <c r="CJ4" i="15"/>
  <c r="CK4" i="15"/>
  <c r="CU4" i="15"/>
  <c r="Q3" i="16" s="1"/>
  <c r="CL4" i="15"/>
  <c r="CJ13" i="11"/>
  <c r="CL13" i="11"/>
  <c r="CK13" i="11"/>
  <c r="CJ24" i="11"/>
  <c r="CK24" i="11"/>
  <c r="CL24" i="11"/>
  <c r="CL32" i="11"/>
  <c r="CJ21" i="6"/>
  <c r="CK21" i="6"/>
  <c r="CL21" i="6"/>
  <c r="CK8" i="11"/>
  <c r="CJ8" i="11"/>
  <c r="CL8" i="11"/>
  <c r="CK23" i="11"/>
  <c r="CL29" i="11"/>
  <c r="CK29" i="11"/>
  <c r="CJ29" i="11"/>
  <c r="CK32" i="11"/>
  <c r="CL21" i="11"/>
  <c r="CK14" i="6"/>
  <c r="CK50" i="11"/>
  <c r="CL23" i="11"/>
  <c r="CL22" i="6"/>
  <c r="CK22" i="6"/>
  <c r="CJ22" i="6"/>
  <c r="CK21" i="11"/>
  <c r="CJ14" i="6"/>
  <c r="CJ6" i="15"/>
  <c r="CL6" i="15"/>
  <c r="CK6" i="15"/>
  <c r="CL50" i="11"/>
  <c r="CK14" i="15"/>
  <c r="CL7" i="6"/>
  <c r="CK7" i="6"/>
  <c r="CJ7" i="6"/>
  <c r="CJ15" i="6"/>
  <c r="CK15" i="6"/>
  <c r="CL15" i="6"/>
  <c r="CJ5" i="15"/>
  <c r="CK5" i="15"/>
  <c r="CL5" i="15"/>
  <c r="CL7" i="15"/>
  <c r="CJ7" i="15"/>
  <c r="CK7" i="15"/>
  <c r="CL14" i="15"/>
  <c r="CL8" i="6"/>
  <c r="CK8" i="6"/>
  <c r="CJ8" i="6"/>
  <c r="CJ46" i="11"/>
  <c r="CK46" i="11"/>
  <c r="CL46" i="11"/>
  <c r="CJ16" i="6"/>
  <c r="CK16" i="6"/>
  <c r="CL16" i="6"/>
  <c r="CJ43" i="11"/>
  <c r="CL43" i="11"/>
  <c r="CK43" i="11"/>
  <c r="CL4" i="6"/>
  <c r="CK10" i="6"/>
  <c r="CJ10" i="6"/>
  <c r="CL10" i="6"/>
  <c r="CK9" i="6"/>
  <c r="CL9" i="6"/>
  <c r="CJ9" i="6"/>
  <c r="CU5" i="8" l="1"/>
  <c r="CU7" i="12"/>
  <c r="N6" i="16" s="1"/>
  <c r="CK14" i="8"/>
  <c r="CU6" i="8" s="1"/>
  <c r="J5" i="16" s="1"/>
  <c r="CU6" i="4"/>
  <c r="CL14" i="8"/>
  <c r="CU7" i="8" s="1"/>
  <c r="J6" i="16" s="1"/>
  <c r="CK20" i="10"/>
  <c r="CU5" i="10"/>
  <c r="CK39" i="4"/>
  <c r="CL39" i="4"/>
  <c r="CJ39" i="4"/>
  <c r="CU5" i="5"/>
  <c r="G4" i="16" s="1"/>
  <c r="CU6" i="5"/>
  <c r="G5" i="16" s="1"/>
  <c r="CL20" i="10"/>
  <c r="CU7" i="10" s="1"/>
  <c r="L6" i="16" s="1"/>
  <c r="CK19" i="12"/>
  <c r="CK33" i="5"/>
  <c r="CU7" i="5"/>
  <c r="G6" i="16" s="1"/>
  <c r="CJ33" i="5"/>
  <c r="CU7" i="1"/>
  <c r="C5" i="16" s="1"/>
  <c r="CL196" i="1"/>
  <c r="CU6" i="2"/>
  <c r="D5" i="16" s="1"/>
  <c r="CU5" i="2"/>
  <c r="C19" i="17" s="1"/>
  <c r="F19" i="17" s="1"/>
  <c r="CL33" i="5"/>
  <c r="CU5" i="12"/>
  <c r="C27" i="17" s="1"/>
  <c r="F27" i="17" s="1"/>
  <c r="CL19" i="12"/>
  <c r="CL20" i="7"/>
  <c r="CU7" i="7" s="1"/>
  <c r="I6" i="16" s="1"/>
  <c r="CL30" i="9"/>
  <c r="CU7" i="4"/>
  <c r="F5" i="16" s="1"/>
  <c r="CU7" i="2"/>
  <c r="D6" i="16" s="1"/>
  <c r="CU6" i="13"/>
  <c r="O5" i="16" s="1"/>
  <c r="CU5" i="13"/>
  <c r="O4" i="16" s="1"/>
  <c r="CL25" i="13"/>
  <c r="P4" i="16"/>
  <c r="C31" i="17"/>
  <c r="F31" i="17" s="1"/>
  <c r="CK20" i="7"/>
  <c r="CU6" i="7" s="1"/>
  <c r="I5" i="16" s="1"/>
  <c r="CK196" i="1"/>
  <c r="CU7" i="3"/>
  <c r="E6" i="16" s="1"/>
  <c r="CL99" i="3"/>
  <c r="CU5" i="3"/>
  <c r="CJ99" i="3"/>
  <c r="CU6" i="1"/>
  <c r="C4" i="16" s="1"/>
  <c r="CJ196" i="1"/>
  <c r="CU7" i="9"/>
  <c r="K6" i="16" s="1"/>
  <c r="CU6" i="3"/>
  <c r="E5" i="16" s="1"/>
  <c r="CK99" i="3"/>
  <c r="CK14" i="14"/>
  <c r="CU6" i="14"/>
  <c r="P5" i="16" s="1"/>
  <c r="CU5" i="9"/>
  <c r="CK30" i="9"/>
  <c r="CU6" i="9"/>
  <c r="K5" i="16" s="1"/>
  <c r="CL14" i="14"/>
  <c r="CU7" i="14"/>
  <c r="P6" i="16" s="1"/>
  <c r="CJ14" i="14"/>
  <c r="CU8" i="1"/>
  <c r="C6" i="16" s="1"/>
  <c r="CJ20" i="7"/>
  <c r="CU5" i="7" s="1"/>
  <c r="CJ30" i="9"/>
  <c r="L4" i="16"/>
  <c r="C22" i="17"/>
  <c r="F22" i="17" s="1"/>
  <c r="CJ25" i="13"/>
  <c r="CU6" i="10"/>
  <c r="L5" i="16" s="1"/>
  <c r="CU7" i="13"/>
  <c r="O6" i="16" s="1"/>
  <c r="CJ20" i="10"/>
  <c r="CJ19" i="12"/>
  <c r="CK25" i="13"/>
  <c r="CU8" i="4"/>
  <c r="F6" i="16" s="1"/>
  <c r="CU6" i="12"/>
  <c r="N5" i="16" s="1"/>
  <c r="J4" i="16"/>
  <c r="C20" i="17"/>
  <c r="F20" i="17" s="1"/>
  <c r="CJ23" i="6"/>
  <c r="CU6" i="6"/>
  <c r="CU7" i="6"/>
  <c r="H5" i="16" s="1"/>
  <c r="CK23" i="6"/>
  <c r="CU6" i="11"/>
  <c r="M5" i="16" s="1"/>
  <c r="CK51" i="11"/>
  <c r="CL16" i="15"/>
  <c r="CU7" i="15"/>
  <c r="Q6" i="16" s="1"/>
  <c r="CL23" i="6"/>
  <c r="CU8" i="6"/>
  <c r="H6" i="16" s="1"/>
  <c r="CK16" i="15"/>
  <c r="CU6" i="15"/>
  <c r="Q5" i="16" s="1"/>
  <c r="CJ16" i="15"/>
  <c r="CU5" i="15"/>
  <c r="CU7" i="11"/>
  <c r="M6" i="16" s="1"/>
  <c r="CL51" i="11"/>
  <c r="CJ51" i="11"/>
  <c r="CU5" i="11"/>
  <c r="C26" i="17" l="1"/>
  <c r="F26" i="17" s="1"/>
  <c r="N4" i="16"/>
  <c r="D4" i="16"/>
  <c r="I4" i="16"/>
  <c r="C28" i="17"/>
  <c r="F28" i="17" s="1"/>
  <c r="C23" i="17"/>
  <c r="F23" i="17" s="1"/>
  <c r="E4" i="16"/>
  <c r="K4" i="16"/>
  <c r="C25" i="17"/>
  <c r="F25" i="17" s="1"/>
  <c r="C21" i="17"/>
  <c r="F21" i="17" s="1"/>
  <c r="F4" i="16"/>
  <c r="M4" i="16"/>
  <c r="C24" i="17"/>
  <c r="F24" i="17" s="1"/>
  <c r="Q4" i="16"/>
  <c r="C30" i="17"/>
  <c r="F30" i="17" s="1"/>
  <c r="H4" i="16"/>
  <c r="C29" i="17"/>
  <c r="F29" i="17" s="1"/>
</calcChain>
</file>

<file path=xl/sharedStrings.xml><?xml version="1.0" encoding="utf-8"?>
<sst xmlns="http://schemas.openxmlformats.org/spreadsheetml/2006/main" count="6214" uniqueCount="529">
  <si>
    <t>/NOVOb.CO</t>
  </si>
  <si>
    <t>/PNDORA.CO</t>
  </si>
  <si>
    <t>Name</t>
  </si>
  <si>
    <t>GICS Sector Name</t>
  </si>
  <si>
    <t>Company Market Cap</t>
  </si>
  <si>
    <t>Country of Exchange</t>
  </si>
  <si>
    <t>Price Momentum Country Rank</t>
  </si>
  <si>
    <t>Volatility - 5 days</t>
  </si>
  <si>
    <t>Volatility - 10 days</t>
  </si>
  <si>
    <t>Volatility - 20 days</t>
  </si>
  <si>
    <t>Volatility - 30 days</t>
  </si>
  <si>
    <t>Volatility - 40 days</t>
  </si>
  <si>
    <t>Volatility - 50 days</t>
  </si>
  <si>
    <t>Volatility - 60 days</t>
  </si>
  <si>
    <t>Volatility - 80 days</t>
  </si>
  <si>
    <t>Volatility - 100 days</t>
  </si>
  <si>
    <t>Volatility - 120 days</t>
  </si>
  <si>
    <t>Volatility - 150 days</t>
  </si>
  <si>
    <t>Volatility - 180 days</t>
  </si>
  <si>
    <t>Volatility - 240 days</t>
  </si>
  <si>
    <t>5-day SMA</t>
  </si>
  <si>
    <t>10-day SMA</t>
  </si>
  <si>
    <t>20-day SMA</t>
  </si>
  <si>
    <t>30-day SMA</t>
  </si>
  <si>
    <t>40-day SMA</t>
  </si>
  <si>
    <t>50-day SMA</t>
  </si>
  <si>
    <t>60-day SMA</t>
  </si>
  <si>
    <t>80-day SMA</t>
  </si>
  <si>
    <t>100-day SMA</t>
  </si>
  <si>
    <t>120-day SMA</t>
  </si>
  <si>
    <t>160-day SMA</t>
  </si>
  <si>
    <t>180-day SMA</t>
  </si>
  <si>
    <t>200-day SMA</t>
  </si>
  <si>
    <t>240-day SMA</t>
  </si>
  <si>
    <t>Price % Chg Over 50 Day Avg</t>
  </si>
  <si>
    <t>AVG(TR.PRICECLOSE(SDATE=0D,EDATE=0D-49D))/AVG(TR.PRICECLOSE(SDATE=0D,EDATE=0D-199D))/*50/200 DAY*/</t>
  </si>
  <si>
    <t>TR.PRICECLOSE(SDATE=0D)/TR.PREFERREDMEASUREMEANEST(PERIOD=NTM,SDATE=0D)/*FORWARD P/E (NTM) - MEAN*/</t>
  </si>
  <si>
    <t>DMI- Negative Directional Indicator</t>
  </si>
  <si>
    <t>DMI- Positive Directional Indicator</t>
  </si>
  <si>
    <t>ADX Rating - 14 Day</t>
  </si>
  <si>
    <t>Bollinger Upper Band</t>
  </si>
  <si>
    <t>Bollinger Middle Band</t>
  </si>
  <si>
    <t>Bollinger Lower Band</t>
  </si>
  <si>
    <t>MACD - Signal</t>
  </si>
  <si>
    <t>Price Close</t>
  </si>
  <si>
    <t>AVAIL(PERCENT_CHG(TR.FUNDNAV(SDATE=0D),TR.FUNDNAV(SDATE=0D-1AM)),PERCENT_CHG(TR.PRICECLOSE(SDATE=0D),TR.PRICECLOSE(SDATE=0D-1AM)))/*PRICE %CHG -1 MONTH*/</t>
  </si>
  <si>
    <t>AVAIL(PERCENT_CHG(TR.FUNDNAV(SDATE=0D),TR.FUNDNAV(SDATE=0D-12AM)),PERCENT_CHG(TR.PRICECLOSE(SDATE=0D),TR.PRICECLOSE(SDATE=0D-12AM)))/*PRICE %CHG -12 MONTHS*/</t>
  </si>
  <si>
    <t>/VWS.CO</t>
  </si>
  <si>
    <t>NOVO NORDISK B/d</t>
  </si>
  <si>
    <t>Health Care</t>
  </si>
  <si>
    <t>Denmark</t>
  </si>
  <si>
    <t>The access to field(s) denied.</t>
  </si>
  <si>
    <t>/DANSKE.CO</t>
  </si>
  <si>
    <t>PANDORA/d</t>
  </si>
  <si>
    <t>Consumer Discretionary</t>
  </si>
  <si>
    <t>NaN</t>
  </si>
  <si>
    <t>/MAERSKb.CO</t>
  </si>
  <si>
    <t>VESTAS WIND/d</t>
  </si>
  <si>
    <t>Industrials</t>
  </si>
  <si>
    <t>/GEN.CO</t>
  </si>
  <si>
    <t>DANSKE BANK/d</t>
  </si>
  <si>
    <t>Financials</t>
  </si>
  <si>
    <t>/DSV.CO</t>
  </si>
  <si>
    <t>MOELLER MAERSK/d</t>
  </si>
  <si>
    <t>/WRT1V.HE</t>
  </si>
  <si>
    <t>GENMAB/d</t>
  </si>
  <si>
    <t>/CARLb.CO</t>
  </si>
  <si>
    <t>DSV/d</t>
  </si>
  <si>
    <t>/LUN.CO</t>
  </si>
  <si>
    <t>WARTSILA B/d</t>
  </si>
  <si>
    <t>Finland</t>
  </si>
  <si>
    <t>/DENERG.CO</t>
  </si>
  <si>
    <t>CARLSBERG B/d</t>
  </si>
  <si>
    <t>Consumer Staples</t>
  </si>
  <si>
    <t>/COLOb.CO</t>
  </si>
  <si>
    <t>H. LUNDBECK/d</t>
  </si>
  <si>
    <t>/NZYMb.CO</t>
  </si>
  <si>
    <t>DONG ENERGY/d</t>
  </si>
  <si>
    <t>Utilities</t>
  </si>
  <si>
    <t>/GN.CO</t>
  </si>
  <si>
    <t>COLOPLAST B/d</t>
  </si>
  <si>
    <t>/ISS.CO</t>
  </si>
  <si>
    <t>NOVOZYMES B/d</t>
  </si>
  <si>
    <t>Materials</t>
  </si>
  <si>
    <t>/CHRH.CO</t>
  </si>
  <si>
    <t>GN STORE NORD/d</t>
  </si>
  <si>
    <t>/NETS.CO</t>
  </si>
  <si>
    <t>ISS A/S/d</t>
  </si>
  <si>
    <t>/JYSK.CO</t>
  </si>
  <si>
    <t>CHR HANSEN/d</t>
  </si>
  <si>
    <t>/FLS.CO</t>
  </si>
  <si>
    <t>NETS/d</t>
  </si>
  <si>
    <t>Information Technology</t>
  </si>
  <si>
    <t>/WDH.CO</t>
  </si>
  <si>
    <t>JYSKE BANK/d</t>
  </si>
  <si>
    <t>/TDC.CO</t>
  </si>
  <si>
    <t>FLSMIDTH &amp; CO/d</t>
  </si>
  <si>
    <t>/MAERSKa.CO</t>
  </si>
  <si>
    <t>WILLIAM DEMANT/d</t>
  </si>
  <si>
    <t>/BAVA.CO</t>
  </si>
  <si>
    <t>TDC/d</t>
  </si>
  <si>
    <t>Telecommunication Services</t>
  </si>
  <si>
    <t>/NDA.CO</t>
  </si>
  <si>
    <t>/TRYG.CO</t>
  </si>
  <si>
    <t>BAVARIAN NORDI/d</t>
  </si>
  <si>
    <t>/SYDB.CO</t>
  </si>
  <si>
    <t>NORDEA BANK/d</t>
  </si>
  <si>
    <t>/RBREW.CO</t>
  </si>
  <si>
    <t>TRYG/d</t>
  </si>
  <si>
    <t>/NKT.CO</t>
  </si>
  <si>
    <t>SYDBANK/d</t>
  </si>
  <si>
    <t>/TOP.CO</t>
  </si>
  <si>
    <t>ROYAL UNIBREW/d</t>
  </si>
  <si>
    <t>/DFDS.CO</t>
  </si>
  <si>
    <t>NKT/d</t>
  </si>
  <si>
    <t>/ROCKb.CO</t>
  </si>
  <si>
    <t>TOPDANMARK/d</t>
  </si>
  <si>
    <t>/SIM.CO</t>
  </si>
  <si>
    <t>DFDS/d</t>
  </si>
  <si>
    <t>/AMBUb.CO</t>
  </si>
  <si>
    <t>ROCKWOOL INT B/d</t>
  </si>
  <si>
    <t>/SCHO.CO</t>
  </si>
  <si>
    <t>SIMCORP/d</t>
  </si>
  <si>
    <t>/DNORD.CO</t>
  </si>
  <si>
    <t>AMBU B/d</t>
  </si>
  <si>
    <t>/NOKIA.HE</t>
  </si>
  <si>
    <t>SCHOUW &amp; CO/d</t>
  </si>
  <si>
    <t>/OUT1V.HE</t>
  </si>
  <si>
    <t>D/S NORDEN/d</t>
  </si>
  <si>
    <t>/FORTUM.HE</t>
  </si>
  <si>
    <t>NOKIA/d</t>
  </si>
  <si>
    <t>/SAMPO.HE</t>
  </si>
  <si>
    <t>OUTOKUMPU OYJ/d</t>
  </si>
  <si>
    <t>/KNEBV.HE</t>
  </si>
  <si>
    <t>FORTUM/d</t>
  </si>
  <si>
    <t>/UPM.HE</t>
  </si>
  <si>
    <t>SAMPO A/d</t>
  </si>
  <si>
    <t>/STERV.HE</t>
  </si>
  <si>
    <t>KONE CORPORATI/d</t>
  </si>
  <si>
    <t>/NESTE.HE</t>
  </si>
  <si>
    <t>UPM-KYMMENE OY/d</t>
  </si>
  <si>
    <t>/NRE1V.HE</t>
  </si>
  <si>
    <t>STORA ENSO R/d</t>
  </si>
  <si>
    <t>/METSO.HE</t>
  </si>
  <si>
    <t>NESTE/d</t>
  </si>
  <si>
    <t>Energy</t>
  </si>
  <si>
    <t>/ELISA.HE</t>
  </si>
  <si>
    <t>NOKIAN RENKAAT/d</t>
  </si>
  <si>
    <t>/ORNBV.HE</t>
  </si>
  <si>
    <t>METSO/d</t>
  </si>
  <si>
    <t>/AMEAS.HE</t>
  </si>
  <si>
    <t>ELISA CORPORAT/d</t>
  </si>
  <si>
    <t>/KCRA.HE</t>
  </si>
  <si>
    <t>ORION B/d</t>
  </si>
  <si>
    <t>/HUH1V.HE</t>
  </si>
  <si>
    <t>AMER SPORTS A/d</t>
  </si>
  <si>
    <t>/KESKOB.HE</t>
  </si>
  <si>
    <t>KONECRANES OYJ/d</t>
  </si>
  <si>
    <t>/NDA1V.HE</t>
  </si>
  <si>
    <t>HUHTAMAKI OYJ/d</t>
  </si>
  <si>
    <t>/CGCBV.HE</t>
  </si>
  <si>
    <t>KESKO B/d</t>
  </si>
  <si>
    <t>/OTE1V.HE</t>
  </si>
  <si>
    <t>/VALMT.HE</t>
  </si>
  <si>
    <t>CARGOTEC CORP/d</t>
  </si>
  <si>
    <t>/YTY1V.HE</t>
  </si>
  <si>
    <t>OUTOTEC OYJ/d</t>
  </si>
  <si>
    <t>/TIE1V.HE</t>
  </si>
  <si>
    <t>VALMET CORP./d</t>
  </si>
  <si>
    <t>/METSB.HE</t>
  </si>
  <si>
    <t>YIT/d</t>
  </si>
  <si>
    <t>/SSABBH.HE</t>
  </si>
  <si>
    <t>TIETO/d</t>
  </si>
  <si>
    <t>/CRA1V.HE</t>
  </si>
  <si>
    <t>METSA BOARD B/d</t>
  </si>
  <si>
    <t>/KEMIRA.HE</t>
  </si>
  <si>
    <t>SSAB AB/d</t>
  </si>
  <si>
    <t>/DNAO.HE</t>
  </si>
  <si>
    <t>CRAMO/d</t>
  </si>
  <si>
    <t>/UPONOR.HE</t>
  </si>
  <si>
    <t>KEMIRA OY/d</t>
  </si>
  <si>
    <t>/FIA1S.HE</t>
  </si>
  <si>
    <t>DNA/d</t>
  </si>
  <si>
    <t>NULL</t>
  </si>
  <si>
    <t>/STL.OL</t>
  </si>
  <si>
    <t>UPONOR/d</t>
  </si>
  <si>
    <t>/MHG.OL</t>
  </si>
  <si>
    <t>FINNAIR/d</t>
  </si>
  <si>
    <t>/NHY.OL</t>
  </si>
  <si>
    <t>STATOIL/d</t>
  </si>
  <si>
    <t>Norway</t>
  </si>
  <si>
    <t>/DNB.OL</t>
  </si>
  <si>
    <t>MARINE HARVEST/d</t>
  </si>
  <si>
    <t>/TEL.OL</t>
  </si>
  <si>
    <t>NORSK HYDRO/d</t>
  </si>
  <si>
    <t>/SUBC.OL</t>
  </si>
  <si>
    <t>DNB/d</t>
  </si>
  <si>
    <t>/YAR.OL</t>
  </si>
  <si>
    <t>TELENOR/d</t>
  </si>
  <si>
    <t>/ORK.OL</t>
  </si>
  <si>
    <t>SUBSEA 7/d</t>
  </si>
  <si>
    <t>/STB.OL</t>
  </si>
  <si>
    <t>YARA INTERNATI/d</t>
  </si>
  <si>
    <t>/NWC.OL</t>
  </si>
  <si>
    <t>ORKLA A/d</t>
  </si>
  <si>
    <t>/GOGLT.OL</t>
  </si>
  <si>
    <t>STOREBRAND/d</t>
  </si>
  <si>
    <t>/AKERBP.OL</t>
  </si>
  <si>
    <t>NORWEGIAN AIR /d</t>
  </si>
  <si>
    <t>/TGS.OL</t>
  </si>
  <si>
    <t>GOLDEN OCEAN/d</t>
  </si>
  <si>
    <t>/LSG.OL</t>
  </si>
  <si>
    <t>AKER BP/d</t>
  </si>
  <si>
    <t>/BAKKA.OL</t>
  </si>
  <si>
    <t>TGS-NOPEC GEOP/d</t>
  </si>
  <si>
    <t>/GJFS.OL</t>
  </si>
  <si>
    <t>LEROY SEAFOOD/d</t>
  </si>
  <si>
    <t>/SALM.OL</t>
  </si>
  <si>
    <t>BAKKAFROST/d</t>
  </si>
  <si>
    <t>/SBSTA.OL</t>
  </si>
  <si>
    <t>GJENSIDIGE FOR/d</t>
  </si>
  <si>
    <t>/DNO.OL</t>
  </si>
  <si>
    <t>SALMAR/d</t>
  </si>
  <si>
    <t>/PGS.OL</t>
  </si>
  <si>
    <t>SCHIBSTED A/d</t>
  </si>
  <si>
    <t>/AKSOL.OL</t>
  </si>
  <si>
    <t>DNO/d</t>
  </si>
  <si>
    <t>/GSFO.OL</t>
  </si>
  <si>
    <t>PETROL GEO-SER/d</t>
  </si>
  <si>
    <t>/WWLO.OL</t>
  </si>
  <si>
    <t>AKER SOLUTIONS/d</t>
  </si>
  <si>
    <t>/BWLPG.OL</t>
  </si>
  <si>
    <t>GRIEG SEAFOOD/d</t>
  </si>
  <si>
    <t>/SRBANK.OL</t>
  </si>
  <si>
    <t>WALLENIUS WILH/d</t>
  </si>
  <si>
    <t>/NANOV.OL</t>
  </si>
  <si>
    <t>BW LPG/d</t>
  </si>
  <si>
    <t>/FUNCOM.OL</t>
  </si>
  <si>
    <t>SPAREBANK 1SR/d</t>
  </si>
  <si>
    <t>/AXAC.OL</t>
  </si>
  <si>
    <t>NORDIC NANOV/d</t>
  </si>
  <si>
    <t>/REC.OL</t>
  </si>
  <si>
    <t>FUNCOM/d</t>
  </si>
  <si>
    <t>/ENTRA.OL</t>
  </si>
  <si>
    <t>AXACTOR/d</t>
  </si>
  <si>
    <t>/XXLA.OL</t>
  </si>
  <si>
    <t>REC SILICON/d</t>
  </si>
  <si>
    <t>/NEL.OL</t>
  </si>
  <si>
    <t>ENTRA/d</t>
  </si>
  <si>
    <t>Real Estate</t>
  </si>
  <si>
    <t>/GAMIG.OL</t>
  </si>
  <si>
    <t>XXL ASA/d</t>
  </si>
  <si>
    <t>/HMb.ST</t>
  </si>
  <si>
    <t>NEL/d</t>
  </si>
  <si>
    <t>/VOLVb.ST</t>
  </si>
  <si>
    <t>GAMING INN/d</t>
  </si>
  <si>
    <t>/NDA.ST</t>
  </si>
  <si>
    <t>HENNES&amp;MAURITZ/d</t>
  </si>
  <si>
    <t>Sweden</t>
  </si>
  <si>
    <t>/SAND.ST</t>
  </si>
  <si>
    <t>VOLVO B/d</t>
  </si>
  <si>
    <t>/ATCOa.ST</t>
  </si>
  <si>
    <t>/ERICb.ST</t>
  </si>
  <si>
    <t>SANDVIK/d</t>
  </si>
  <si>
    <t>/SWEDa.ST</t>
  </si>
  <si>
    <t>ATLAS COPCO A/d</t>
  </si>
  <si>
    <t>/BOL.ST</t>
  </si>
  <si>
    <t>ERICSSON B/d</t>
  </si>
  <si>
    <t>/SEBa.ST</t>
  </si>
  <si>
    <t>SWEDBANK/d</t>
  </si>
  <si>
    <t>/FINGb.ST</t>
  </si>
  <si>
    <t>BOLIDEN AB/d</t>
  </si>
  <si>
    <t>/INVEb.ST</t>
  </si>
  <si>
    <t>SEB A/d</t>
  </si>
  <si>
    <t>/SKFb.ST</t>
  </si>
  <si>
    <t>FINGERPRINT B/d</t>
  </si>
  <si>
    <t>/TELIA.ST</t>
  </si>
  <si>
    <t>INVESTOR B/d</t>
  </si>
  <si>
    <t>/SHBa.ST</t>
  </si>
  <si>
    <t>SKF B/d</t>
  </si>
  <si>
    <t>/ASSAb.ST</t>
  </si>
  <si>
    <t>TELIA COMPANY/d</t>
  </si>
  <si>
    <t>/ELUXb.ST</t>
  </si>
  <si>
    <t>SV. HANDELSBAN/d</t>
  </si>
  <si>
    <t>/ALIVsdb.ST</t>
  </si>
  <si>
    <t>ASSA ABLOY B/d</t>
  </si>
  <si>
    <t>/ALFA.ST</t>
  </si>
  <si>
    <t>ELECTROLUX B/d</t>
  </si>
  <si>
    <t>/SSABa.ST</t>
  </si>
  <si>
    <t>AUTOLIV INC  S/d</t>
  </si>
  <si>
    <t>/SKAb.ST</t>
  </si>
  <si>
    <t>ALFA LAVAL/d</t>
  </si>
  <si>
    <t>/ATCOb.ST</t>
  </si>
  <si>
    <t>SSAB A/d</t>
  </si>
  <si>
    <t>/AZN.ST</t>
  </si>
  <si>
    <t>SKANSKA B/d</t>
  </si>
  <si>
    <t>/HEXAb.ST</t>
  </si>
  <si>
    <t>ATLAS COPCO B/d</t>
  </si>
  <si>
    <t>/ABB.ST</t>
  </si>
  <si>
    <t>ASTRA ZENECA/d</t>
  </si>
  <si>
    <t>/SCAb.ST</t>
  </si>
  <si>
    <t>HEXAGON AB B/d</t>
  </si>
  <si>
    <t>/TEL2b.ST</t>
  </si>
  <si>
    <t>ABB/d</t>
  </si>
  <si>
    <t>/SWMA.ST</t>
  </si>
  <si>
    <t>SCA B/d</t>
  </si>
  <si>
    <t>/KINVb.ST</t>
  </si>
  <si>
    <t>TELE2 B/d</t>
  </si>
  <si>
    <t>/SECUb.ST</t>
  </si>
  <si>
    <t>SWEDISH MATCH/d</t>
  </si>
  <si>
    <t>/SSABb.ST</t>
  </si>
  <si>
    <t>KINNEVIK B/d</t>
  </si>
  <si>
    <t>/GETIb.ST</t>
  </si>
  <si>
    <t>SECURITAS B/d</t>
  </si>
  <si>
    <t>/LUPE.ST</t>
  </si>
  <si>
    <t>SSAB B/d</t>
  </si>
  <si>
    <t>/TRELb.ST</t>
  </si>
  <si>
    <t>GETINGE AB/d</t>
  </si>
  <si>
    <t>/EKTAb.ST</t>
  </si>
  <si>
    <t>LUNDIN PETROLE/d</t>
  </si>
  <si>
    <t>/ICAA.ST</t>
  </si>
  <si>
    <t>TRELLEBORG B/d</t>
  </si>
  <si>
    <t>/HUSQb.ST</t>
  </si>
  <si>
    <t>ELEKTA B/d</t>
  </si>
  <si>
    <t>/CAST.ST</t>
  </si>
  <si>
    <t>ICA GRUPPEN/d</t>
  </si>
  <si>
    <t>/IJ.ST</t>
  </si>
  <si>
    <t>HUSQVARNA B/d</t>
  </si>
  <si>
    <t>/SAABb.ST</t>
  </si>
  <si>
    <t>CASTELLUM AB/d</t>
  </si>
  <si>
    <t>/BILL.ST</t>
  </si>
  <si>
    <t>/SOBIV.ST</t>
  </si>
  <si>
    <t>SAAB B/d</t>
  </si>
  <si>
    <t>/INDUc.ST</t>
  </si>
  <si>
    <t>BILLERUD KORSN/d</t>
  </si>
  <si>
    <t>/JM.ST</t>
  </si>
  <si>
    <t>SE ORPHAN BIOV/d</t>
  </si>
  <si>
    <t>/BALDb.ST</t>
  </si>
  <si>
    <t>INDUSTRIV. C/d</t>
  </si>
  <si>
    <t>/KINDsdb.ST</t>
  </si>
  <si>
    <t>JM/d</t>
  </si>
  <si>
    <t>/AHSL.ST</t>
  </si>
  <si>
    <t>FASTIGHETS BAL/d</t>
  </si>
  <si>
    <t>/NCCb.ST</t>
  </si>
  <si>
    <t>KINDRED GROUP/d</t>
  </si>
  <si>
    <t>/STEr.ST</t>
  </si>
  <si>
    <t>AHLSELL/d</t>
  </si>
  <si>
    <t>/BETSb.ST</t>
  </si>
  <si>
    <t>NCC B/d</t>
  </si>
  <si>
    <t>/AXFO.ST</t>
  </si>
  <si>
    <t>/LUNDb.ST</t>
  </si>
  <si>
    <t>BETSSON  B/d</t>
  </si>
  <si>
    <t>/NOKIA.ST</t>
  </si>
  <si>
    <t>AXFOOD/d</t>
  </si>
  <si>
    <t>/FABG.ST</t>
  </si>
  <si>
    <t>LUNDBERGS B/d</t>
  </si>
  <si>
    <t>/NIBEb.ST</t>
  </si>
  <si>
    <t>/MTGb.ST</t>
  </si>
  <si>
    <t>FABEGE/d</t>
  </si>
  <si>
    <t>/MICsdb.ST</t>
  </si>
  <si>
    <t>NIBE INDUSTRIE/d</t>
  </si>
  <si>
    <t>/HPOLb.ST</t>
  </si>
  <si>
    <t>MODERN TIMES B/d</t>
  </si>
  <si>
    <t>/PEABb.ST</t>
  </si>
  <si>
    <t>MILLICOM INTN/d</t>
  </si>
  <si>
    <t>/LOOMb.ST</t>
  </si>
  <si>
    <t>HEXPOL B/d</t>
  </si>
  <si>
    <t>/TELIA1.HE</t>
  </si>
  <si>
    <t>PEAB B/d</t>
  </si>
  <si>
    <t>/LUMIsdb.ST</t>
  </si>
  <si>
    <t>LOOMIS B/d</t>
  </si>
  <si>
    <t>/DOMETIC.ST</t>
  </si>
  <si>
    <t>/ORIFL.ST</t>
  </si>
  <si>
    <t>*The record could not be found</t>
  </si>
  <si>
    <t>/NETb.ST</t>
  </si>
  <si>
    <t>DOMETIC GROUP /d</t>
  </si>
  <si>
    <t>/INDT.ST</t>
  </si>
  <si>
    <t>ORIFLAME HOLDI/d</t>
  </si>
  <si>
    <t>/HEMF.ST</t>
  </si>
  <si>
    <t>NETENT B/d</t>
  </si>
  <si>
    <t>/COMH.ST</t>
  </si>
  <si>
    <t>INDUTRADE AB/d</t>
  </si>
  <si>
    <t>/HOLMb.ST</t>
  </si>
  <si>
    <t>HEMFOSA FAST/d</t>
  </si>
  <si>
    <t>/G5EN.ST</t>
  </si>
  <si>
    <t>COM HEM HOLDIN/d</t>
  </si>
  <si>
    <t>/RATOb.ST</t>
  </si>
  <si>
    <t>HOLMEN B/d</t>
  </si>
  <si>
    <t>/SHOTE.ST</t>
  </si>
  <si>
    <t>G5 ENTERTAINME/d</t>
  </si>
  <si>
    <t>/HUFVa.ST</t>
  </si>
  <si>
    <t>RATOS B/d</t>
  </si>
  <si>
    <t>/AAK.ST</t>
  </si>
  <si>
    <t>SCANDIC HOTELS/d</t>
  </si>
  <si>
    <t>/KLED.ST</t>
  </si>
  <si>
    <t>HUFVUDSTADEN A/d</t>
  </si>
  <si>
    <t>/INVEa.ST</t>
  </si>
  <si>
    <t>AAK AB/d</t>
  </si>
  <si>
    <t>/THULE.ST</t>
  </si>
  <si>
    <t>KUNGSLEDEN/d</t>
  </si>
  <si>
    <t>/INDUa.ST</t>
  </si>
  <si>
    <t>INVESTOR A/d</t>
  </si>
  <si>
    <t>/MYCR.ST</t>
  </si>
  <si>
    <t>THULE GROUP/d</t>
  </si>
  <si>
    <t>/WIHL.ST</t>
  </si>
  <si>
    <t>INDUSTRIV. A/d</t>
  </si>
  <si>
    <t>/HMED.ST</t>
  </si>
  <si>
    <t>MYCRONIC AB/d</t>
  </si>
  <si>
    <t>/GRANG.ST</t>
  </si>
  <si>
    <t>WIHLBORGS FAST/d</t>
  </si>
  <si>
    <t>/NOBI.ST</t>
  </si>
  <si>
    <t>HANSA MEDICAL /d</t>
  </si>
  <si>
    <t>/VOLVa.ST</t>
  </si>
  <si>
    <t>GRANGES/d</t>
  </si>
  <si>
    <t>/AVANZ.ST</t>
  </si>
  <si>
    <t>NOBIA/d</t>
  </si>
  <si>
    <t>/CLOEb.ST</t>
  </si>
  <si>
    <t>VOLVO A/d</t>
  </si>
  <si>
    <t>/RESURS.ST</t>
  </si>
  <si>
    <t>AVANZA HOLDING/d</t>
  </si>
  <si>
    <t>/TOBII.ST</t>
  </si>
  <si>
    <t>CLOETTA B/d</t>
  </si>
  <si>
    <t>/WALLb.ST</t>
  </si>
  <si>
    <t>RESURS HOLDING/d</t>
  </si>
  <si>
    <t>/BONAVb.ST</t>
  </si>
  <si>
    <t>TOBII AB/d</t>
  </si>
  <si>
    <t>/INWI.ST</t>
  </si>
  <si>
    <t>WALLENSTAM B/d</t>
  </si>
  <si>
    <t>/DGCO.ST</t>
  </si>
  <si>
    <t>BONAVA B/d</t>
  </si>
  <si>
    <t>/VITR.ST</t>
  </si>
  <si>
    <t>INWIDO/d</t>
  </si>
  <si>
    <t>/SWECb.ST</t>
  </si>
  <si>
    <t>/KLOVb.ST</t>
  </si>
  <si>
    <t>VITROLIFE/d</t>
  </si>
  <si>
    <t>/ACADE.ST</t>
  </si>
  <si>
    <t>SWECO B/d</t>
  </si>
  <si>
    <t>KLOVERN B/d</t>
  </si>
  <si>
    <t>ACADEMEDIA/d</t>
  </si>
  <si>
    <t>10D&lt;20D VOL</t>
  </si>
  <si>
    <t>5D&lt;10D VOL</t>
  </si>
  <si>
    <t>20D&lt;30D VOL</t>
  </si>
  <si>
    <t>30D&lt;40D VOL</t>
  </si>
  <si>
    <t>40D&lt;50D VOL</t>
  </si>
  <si>
    <t>50D&lt;60D VOL</t>
  </si>
  <si>
    <t>60D&lt;80D VOL</t>
  </si>
  <si>
    <t>80D&lt;100D VOL</t>
  </si>
  <si>
    <t>100D&lt;120D VOL</t>
  </si>
  <si>
    <t>120D&lt;150D VOL</t>
  </si>
  <si>
    <t>180D&lt;240D VOL</t>
  </si>
  <si>
    <t>150D&lt;180D VOL</t>
  </si>
  <si>
    <t>5D&gt;10D SMA</t>
  </si>
  <si>
    <t>10D&gt;20D SMA</t>
  </si>
  <si>
    <t>20D&gt;30D SMA</t>
  </si>
  <si>
    <t>30D&gt;40D SMA</t>
  </si>
  <si>
    <t>40D&gt;50D SMA</t>
  </si>
  <si>
    <t>50D&gt;60D SMA</t>
  </si>
  <si>
    <t>60D&gt;80D SMA</t>
  </si>
  <si>
    <t>80D&gt;100D SMA</t>
  </si>
  <si>
    <t>100D&gt;120D SMA</t>
  </si>
  <si>
    <t>120D&gt;160D SMA</t>
  </si>
  <si>
    <t>160D&gt;180D SMA</t>
  </si>
  <si>
    <t>180&gt;D200D SMA</t>
  </si>
  <si>
    <t>200D&gt;240D SMA</t>
  </si>
  <si>
    <t>VOL INCREASE</t>
  </si>
  <si>
    <t>VOL DECREASE</t>
  </si>
  <si>
    <t>VOL IMPROVEMENT</t>
  </si>
  <si>
    <t>SMA INCREASE</t>
  </si>
  <si>
    <t>SMA DECREASE</t>
  </si>
  <si>
    <t>SMA IMPROVEMENT</t>
  </si>
  <si>
    <t>COMBO</t>
  </si>
  <si>
    <t>HIGH VOL REGIME</t>
  </si>
  <si>
    <t>LOW VOL REGIME</t>
  </si>
  <si>
    <t>OWN MACROS</t>
  </si>
  <si>
    <t>NET DMI</t>
  </si>
  <si>
    <t>ADX&lt;DMI</t>
  </si>
  <si>
    <t>BOLL&gt;CLS</t>
  </si>
  <si>
    <t>Close Price vs 50-day SMA PCT Change</t>
  </si>
  <si>
    <t>Close Price vs 200-day SMA PCT Change</t>
  </si>
  <si>
    <t>AVAIL(PERCENT_CHG(TR.FUNDNAV(SDATE=0D),TR.FUNDNAV(SDATE=0D-3AM)),PERCENT_CHG(TR.PRICECLOSE(SDATE=0D),TR.PRICECLOSE(SDATE=0D-3AM)))/*PRICE %CHG -3 MONTHS*/</t>
  </si>
  <si>
    <t>AVAIL(PERCENT_CHG(TR.FUNDNAV(SDATE=0D),TR.FUNDNAV(SDATE=0D-6AM)),PERCENT_CHG(TR.PRICECLOSE(SDATE=0D),TR.PRICECLOSE(SDATE=0D-6AM)))/*PRICE %CHG -6 MONTHS*/</t>
  </si>
  <si>
    <t>AVAIL(PERCENT_CHG(TR.FUNDNAV(SDATE=0D),TR.FUNDNAV(SDATE=0D-2AY)),PERCENT_CHG(TR.PRICECLOSE(SDATE=0D),TR.PRICECLOSE(SDATE=0D-2AY)))/*PRICE %CHG -2 YEARS*/</t>
  </si>
  <si>
    <t>AVAIL(PERCENT_CHG(TR.FUNDNAV(SDATE=0D),TR.FUNDNAV(SDATE=0D-3AY)),PERCENT_CHG(TR.PRICECLOSE(SDATE=0D),TR.PRICECLOSE(SDATE=0D-3AY)))/*PRICE %CHG -3 YEARS*/</t>
  </si>
  <si>
    <t>AVAIL(PERCENT_CHG(TR.FUNDNAV(SDATE=0D),TR.FUNDNAV(SDATE=0D-5AY)),PERCENT_CHG(TR.PRICECLOSE(SDATE=0D),TR.PRICECLOSE(SDATE=0D-5AY)))/*PRICE %CHG -5 YEARS*/</t>
  </si>
  <si>
    <t>AVAIL(PERCENT_CHG(TR.FUNDNAV(SDATE=0D),TR.FUNDNAV(SDATE=0D-10AY)),PERCENT_CHG(TR.PRICECLOSE(SDATE=0D),TR.PRICECLOSE(SDATE=0D-10AY)))/*PRICE %CHG -10 YEARS*/</t>
  </si>
  <si>
    <t>CLS&gt;50D</t>
  </si>
  <si>
    <t>CLS&gt;200D</t>
  </si>
  <si>
    <t>MA COUNT</t>
  </si>
  <si>
    <t>Universe</t>
  </si>
  <si>
    <t>UNIVERSE</t>
  </si>
  <si>
    <t>NORWAY</t>
  </si>
  <si>
    <t>SWEDEN</t>
  </si>
  <si>
    <t>DENMARK</t>
  </si>
  <si>
    <t>FINLAND</t>
  </si>
  <si>
    <t>DISCRETIONARY</t>
  </si>
  <si>
    <t>STAPLES</t>
  </si>
  <si>
    <t>ENERGY</t>
  </si>
  <si>
    <t>FINANCIALS</t>
  </si>
  <si>
    <t>HEALTHCARE</t>
  </si>
  <si>
    <t>INDUSTRIALS</t>
  </si>
  <si>
    <t>MATERIALS</t>
  </si>
  <si>
    <t>UTILITES</t>
  </si>
  <si>
    <t>FACTORS</t>
  </si>
  <si>
    <t>DISCRETION</t>
  </si>
  <si>
    <t>TECHNOLOGY</t>
  </si>
  <si>
    <t>REAL ESTATE</t>
  </si>
  <si>
    <t>VOL  DECREASE</t>
  </si>
  <si>
    <t xml:space="preserve"> </t>
  </si>
  <si>
    <t>1MTH%</t>
  </si>
  <si>
    <t>3MTH%</t>
  </si>
  <si>
    <t>6MTH%</t>
  </si>
  <si>
    <t>12MTH%</t>
  </si>
  <si>
    <t>24MTH%</t>
  </si>
  <si>
    <t>60MTH%</t>
  </si>
  <si>
    <t>120MTH%</t>
  </si>
  <si>
    <t>INFO TECH</t>
  </si>
  <si>
    <t>UTILITIES</t>
  </si>
  <si>
    <t>RELATIVE FACTORS</t>
  </si>
  <si>
    <t>36MTH%</t>
  </si>
  <si>
    <t>FACTOR</t>
  </si>
  <si>
    <t xml:space="preserve">CLS&gt;50/200 MA </t>
  </si>
  <si>
    <t>CURRENT</t>
  </si>
  <si>
    <t>CLS&gt;50/200 MA</t>
  </si>
  <si>
    <t>DMI</t>
  </si>
  <si>
    <t>IT</t>
  </si>
  <si>
    <t>WoW</t>
  </si>
  <si>
    <t xml:space="preserve"> /STL.OL</t>
  </si>
  <si>
    <t>WoW 2 Oct</t>
  </si>
  <si>
    <t>COMBO 9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</si>
</sst>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[$-409]d\-m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Fill="1"/>
    <xf numFmtId="0" fontId="0" fillId="4" borderId="0" xfId="0" applyFill="1"/>
    <xf numFmtId="0" fontId="1" fillId="0" borderId="2" xfId="0" applyFont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2" fontId="0" fillId="0" borderId="0" xfId="0" applyNumberFormat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2" fontId="0" fillId="4" borderId="0" xfId="0" applyNumberFormat="1" applyFill="1"/>
    <xf numFmtId="0" fontId="0" fillId="6" borderId="0" xfId="0" applyFill="1" applyBorder="1"/>
    <xf numFmtId="2" fontId="0" fillId="0" borderId="0" xfId="0" applyNumberFormat="1" applyFill="1"/>
    <xf numFmtId="16" fontId="0" fillId="0" borderId="0" xfId="0" applyNumberFormat="1"/>
    <xf numFmtId="0" fontId="0" fillId="0" borderId="0" xfId="0" applyAlignment="1">
      <alignment horizontal="center"/>
    </xf>
    <xf numFmtId="2" fontId="1" fillId="0" borderId="1" xfId="0" applyNumberFormat="1" applyFont="1" applyBorder="1"/>
    <xf numFmtId="2" fontId="1" fillId="0" borderId="6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2" fontId="0" fillId="0" borderId="12" xfId="0" applyNumberFormat="1" applyBorder="1"/>
    <xf numFmtId="2" fontId="0" fillId="0" borderId="15" xfId="0" applyNumberFormat="1" applyBorder="1"/>
    <xf numFmtId="2" fontId="0" fillId="0" borderId="0" xfId="0" applyNumberFormat="1" applyFont="1" applyBorder="1"/>
    <xf numFmtId="2" fontId="0" fillId="0" borderId="12" xfId="0" applyNumberFormat="1" applyFont="1" applyBorder="1"/>
    <xf numFmtId="2" fontId="0" fillId="0" borderId="14" xfId="0" applyNumberFormat="1" applyFont="1" applyBorder="1"/>
    <xf numFmtId="2" fontId="0" fillId="0" borderId="15" xfId="0" applyNumberFormat="1" applyFont="1" applyBorder="1"/>
    <xf numFmtId="2" fontId="0" fillId="0" borderId="6" xfId="0" applyNumberFormat="1" applyFont="1" applyBorder="1"/>
    <xf numFmtId="2" fontId="0" fillId="0" borderId="7" xfId="0" applyNumberFormat="1" applyFont="1" applyBorder="1"/>
    <xf numFmtId="2" fontId="0" fillId="0" borderId="6" xfId="0" applyNumberFormat="1" applyBorder="1"/>
    <xf numFmtId="2" fontId="0" fillId="0" borderId="7" xfId="0" applyNumberFormat="1" applyBorder="1"/>
    <xf numFmtId="165" fontId="0" fillId="0" borderId="1" xfId="0" applyNumberFormat="1" applyFont="1" applyBorder="1" applyAlignment="1">
      <alignment horizontal="left"/>
    </xf>
    <xf numFmtId="165" fontId="0" fillId="0" borderId="4" xfId="0" applyNumberFormat="1" applyFont="1" applyBorder="1" applyAlignment="1">
      <alignment horizontal="left"/>
    </xf>
    <xf numFmtId="165" fontId="0" fillId="0" borderId="5" xfId="0" applyNumberFormat="1" applyFont="1" applyBorder="1" applyAlignment="1">
      <alignment horizontal="left"/>
    </xf>
    <xf numFmtId="165" fontId="0" fillId="0" borderId="4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16" fontId="0" fillId="0" borderId="5" xfId="0" applyNumberFormat="1" applyBorder="1" applyAlignment="1">
      <alignment horizontal="center"/>
    </xf>
    <xf numFmtId="2" fontId="1" fillId="4" borderId="6" xfId="0" applyNumberFormat="1" applyFont="1" applyFill="1" applyBorder="1"/>
    <xf numFmtId="2" fontId="1" fillId="7" borderId="6" xfId="0" applyNumberFormat="1" applyFont="1" applyFill="1" applyBorder="1"/>
    <xf numFmtId="2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3" fillId="0" borderId="0" xfId="0" applyNumberFormat="1" applyFont="1"/>
    <xf numFmtId="2" fontId="2" fillId="0" borderId="1" xfId="0" applyNumberFormat="1" applyFont="1" applyBorder="1"/>
    <xf numFmtId="2" fontId="2" fillId="0" borderId="4" xfId="0" applyNumberFormat="1" applyFont="1" applyBorder="1"/>
    <xf numFmtId="2" fontId="2" fillId="0" borderId="5" xfId="0" applyNumberFormat="1" applyFont="1" applyBorder="1"/>
    <xf numFmtId="0" fontId="3" fillId="0" borderId="0" xfId="0" applyFont="1"/>
    <xf numFmtId="16" fontId="2" fillId="0" borderId="0" xfId="0" applyNumberFormat="1" applyFont="1"/>
    <xf numFmtId="0" fontId="3" fillId="0" borderId="1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2" fillId="0" borderId="0" xfId="0" applyNumberFormat="1" applyFont="1" applyBorder="1"/>
    <xf numFmtId="2" fontId="2" fillId="0" borderId="6" xfId="0" applyNumberFormat="1" applyFont="1" applyBorder="1"/>
    <xf numFmtId="164" fontId="3" fillId="0" borderId="0" xfId="0" applyNumberFormat="1" applyFont="1" applyBorder="1"/>
    <xf numFmtId="164" fontId="3" fillId="0" borderId="12" xfId="0" applyNumberFormat="1" applyFont="1" applyBorder="1"/>
    <xf numFmtId="2" fontId="3" fillId="0" borderId="0" xfId="0" applyNumberFormat="1" applyFont="1" applyBorder="1"/>
    <xf numFmtId="165" fontId="3" fillId="0" borderId="0" xfId="0" applyNumberFormat="1" applyFont="1" applyBorder="1"/>
    <xf numFmtId="164" fontId="2" fillId="0" borderId="6" xfId="0" applyNumberFormat="1" applyFont="1" applyBorder="1"/>
    <xf numFmtId="0" fontId="3" fillId="0" borderId="6" xfId="0" applyFont="1" applyBorder="1"/>
    <xf numFmtId="164" fontId="3" fillId="0" borderId="11" xfId="0" applyNumberFormat="1" applyFont="1" applyBorder="1"/>
    <xf numFmtId="0" fontId="2" fillId="4" borderId="6" xfId="0" applyFont="1" applyFill="1" applyBorder="1"/>
    <xf numFmtId="164" fontId="3" fillId="4" borderId="11" xfId="0" applyNumberFormat="1" applyFont="1" applyFill="1" applyBorder="1"/>
    <xf numFmtId="164" fontId="3" fillId="4" borderId="0" xfId="0" applyNumberFormat="1" applyFont="1" applyFill="1" applyBorder="1"/>
    <xf numFmtId="164" fontId="3" fillId="4" borderId="12" xfId="0" applyNumberFormat="1" applyFont="1" applyFill="1" applyBorder="1"/>
    <xf numFmtId="164" fontId="2" fillId="4" borderId="0" xfId="0" applyNumberFormat="1" applyFont="1" applyFill="1" applyBorder="1"/>
    <xf numFmtId="2" fontId="2" fillId="4" borderId="6" xfId="0" applyNumberFormat="1" applyFont="1" applyFill="1" applyBorder="1"/>
    <xf numFmtId="2" fontId="3" fillId="4" borderId="0" xfId="0" applyNumberFormat="1" applyFont="1" applyFill="1" applyBorder="1"/>
    <xf numFmtId="165" fontId="3" fillId="4" borderId="0" xfId="0" applyNumberFormat="1" applyFont="1" applyFill="1" applyBorder="1"/>
    <xf numFmtId="164" fontId="2" fillId="4" borderId="6" xfId="0" applyNumberFormat="1" applyFont="1" applyFill="1" applyBorder="1"/>
    <xf numFmtId="2" fontId="2" fillId="4" borderId="1" xfId="0" applyNumberFormat="1" applyFont="1" applyFill="1" applyBorder="1"/>
    <xf numFmtId="164" fontId="3" fillId="4" borderId="3" xfId="0" applyNumberFormat="1" applyFont="1" applyFill="1" applyBorder="1"/>
    <xf numFmtId="164" fontId="3" fillId="4" borderId="4" xfId="0" applyNumberFormat="1" applyFont="1" applyFill="1" applyBorder="1"/>
    <xf numFmtId="164" fontId="3" fillId="4" borderId="5" xfId="0" applyNumberFormat="1" applyFont="1" applyFill="1" applyBorder="1"/>
    <xf numFmtId="0" fontId="2" fillId="7" borderId="6" xfId="0" applyFont="1" applyFill="1" applyBorder="1"/>
    <xf numFmtId="164" fontId="3" fillId="7" borderId="11" xfId="0" applyNumberFormat="1" applyFont="1" applyFill="1" applyBorder="1"/>
    <xf numFmtId="164" fontId="3" fillId="7" borderId="0" xfId="0" applyNumberFormat="1" applyFont="1" applyFill="1" applyBorder="1"/>
    <xf numFmtId="164" fontId="3" fillId="7" borderId="12" xfId="0" applyNumberFormat="1" applyFont="1" applyFill="1" applyBorder="1"/>
    <xf numFmtId="164" fontId="2" fillId="7" borderId="0" xfId="0" applyNumberFormat="1" applyFont="1" applyFill="1" applyBorder="1"/>
    <xf numFmtId="2" fontId="2" fillId="7" borderId="6" xfId="0" applyNumberFormat="1" applyFont="1" applyFill="1" applyBorder="1"/>
    <xf numFmtId="2" fontId="3" fillId="7" borderId="0" xfId="0" applyNumberFormat="1" applyFont="1" applyFill="1" applyBorder="1"/>
    <xf numFmtId="165" fontId="3" fillId="7" borderId="0" xfId="0" applyNumberFormat="1" applyFont="1" applyFill="1" applyBorder="1"/>
    <xf numFmtId="164" fontId="3" fillId="0" borderId="0" xfId="0" applyNumberFormat="1" applyFont="1" applyFill="1" applyBorder="1"/>
    <xf numFmtId="164" fontId="2" fillId="7" borderId="6" xfId="0" applyNumberFormat="1" applyFont="1" applyFill="1" applyBorder="1"/>
    <xf numFmtId="2" fontId="2" fillId="10" borderId="6" xfId="0" applyNumberFormat="1" applyFont="1" applyFill="1" applyBorder="1"/>
    <xf numFmtId="164" fontId="3" fillId="10" borderId="0" xfId="0" applyNumberFormat="1" applyFont="1" applyFill="1" applyBorder="1"/>
    <xf numFmtId="164" fontId="3" fillId="10" borderId="12" xfId="0" applyNumberFormat="1" applyFont="1" applyFill="1" applyBorder="1"/>
    <xf numFmtId="0" fontId="3" fillId="10" borderId="6" xfId="0" applyFont="1" applyFill="1" applyBorder="1"/>
    <xf numFmtId="0" fontId="2" fillId="0" borderId="7" xfId="0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5" xfId="0" applyNumberFormat="1" applyFont="1" applyBorder="1"/>
    <xf numFmtId="2" fontId="2" fillId="0" borderId="7" xfId="0" applyNumberFormat="1" applyFont="1" applyBorder="1"/>
    <xf numFmtId="164" fontId="2" fillId="0" borderId="7" xfId="0" applyNumberFormat="1" applyFont="1" applyBorder="1"/>
    <xf numFmtId="0" fontId="3" fillId="0" borderId="7" xfId="0" applyFont="1" applyBorder="1"/>
    <xf numFmtId="0" fontId="2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2" fillId="0" borderId="4" xfId="0" applyFont="1" applyBorder="1"/>
    <xf numFmtId="0" fontId="2" fillId="0" borderId="5" xfId="0" applyFont="1" applyBorder="1"/>
    <xf numFmtId="2" fontId="3" fillId="0" borderId="1" xfId="0" applyNumberFormat="1" applyFont="1" applyBorder="1"/>
    <xf numFmtId="2" fontId="3" fillId="0" borderId="4" xfId="0" applyNumberFormat="1" applyFont="1" applyBorder="1"/>
    <xf numFmtId="2" fontId="3" fillId="0" borderId="5" xfId="0" applyNumberFormat="1" applyFont="1" applyBorder="1"/>
    <xf numFmtId="2" fontId="3" fillId="0" borderId="1" xfId="0" applyNumberFormat="1" applyFont="1" applyFill="1" applyBorder="1"/>
    <xf numFmtId="2" fontId="3" fillId="0" borderId="5" xfId="0" applyNumberFormat="1" applyFont="1" applyFill="1" applyBorder="1"/>
    <xf numFmtId="2" fontId="3" fillId="0" borderId="12" xfId="0" applyNumberFormat="1" applyFont="1" applyBorder="1"/>
    <xf numFmtId="2" fontId="3" fillId="0" borderId="6" xfId="0" applyNumberFormat="1" applyFont="1" applyBorder="1"/>
    <xf numFmtId="0" fontId="3" fillId="0" borderId="2" xfId="0" applyFont="1" applyBorder="1"/>
    <xf numFmtId="0" fontId="3" fillId="0" borderId="10" xfId="0" applyFont="1" applyBorder="1"/>
    <xf numFmtId="0" fontId="3" fillId="0" borderId="15" xfId="0" applyFont="1" applyBorder="1"/>
    <xf numFmtId="2" fontId="4" fillId="0" borderId="0" xfId="0" applyNumberFormat="1" applyFont="1" applyBorder="1"/>
    <xf numFmtId="2" fontId="3" fillId="0" borderId="14" xfId="0" applyNumberFormat="1" applyFont="1" applyBorder="1"/>
    <xf numFmtId="2" fontId="3" fillId="0" borderId="15" xfId="0" applyNumberFormat="1" applyFont="1" applyBorder="1"/>
    <xf numFmtId="2" fontId="3" fillId="0" borderId="7" xfId="0" applyNumberFormat="1" applyFont="1" applyBorder="1"/>
    <xf numFmtId="2" fontId="3" fillId="10" borderId="6" xfId="0" applyNumberFormat="1" applyFont="1" applyFill="1" applyBorder="1"/>
    <xf numFmtId="164" fontId="3" fillId="8" borderId="0" xfId="0" applyNumberFormat="1" applyFont="1" applyFill="1" applyBorder="1"/>
    <xf numFmtId="164" fontId="3" fillId="9" borderId="0" xfId="0" applyNumberFormat="1" applyFont="1" applyFill="1" applyBorder="1"/>
    <xf numFmtId="164" fontId="4" fillId="9" borderId="0" xfId="0" applyNumberFormat="1" applyFont="1" applyFill="1" applyBorder="1"/>
    <xf numFmtId="164" fontId="3" fillId="8" borderId="14" xfId="0" applyNumberFormat="1" applyFont="1" applyFill="1" applyBorder="1"/>
    <xf numFmtId="2" fontId="1" fillId="0" borderId="3" xfId="0" applyNumberFormat="1" applyFont="1" applyBorder="1"/>
    <xf numFmtId="2" fontId="1" fillId="0" borderId="2" xfId="0" applyNumberFormat="1" applyFont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Fill="1"/>
    <xf numFmtId="0" fontId="6" fillId="0" borderId="2" xfId="0" applyFont="1" applyBorder="1"/>
    <xf numFmtId="0" fontId="5" fillId="0" borderId="0" xfId="0" applyFont="1" applyAlignment="1">
      <alignment horizontal="right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5" borderId="5" xfId="0" applyFont="1" applyFill="1" applyBorder="1"/>
    <xf numFmtId="0" fontId="5" fillId="6" borderId="3" xfId="0" applyFont="1" applyFill="1" applyBorder="1"/>
    <xf numFmtId="0" fontId="5" fillId="6" borderId="4" xfId="0" applyFont="1" applyFill="1" applyBorder="1"/>
    <xf numFmtId="0" fontId="5" fillId="6" borderId="5" xfId="0" applyFont="1" applyFill="1" applyBorder="1"/>
    <xf numFmtId="0" fontId="5" fillId="6" borderId="0" xfId="0" applyFont="1" applyFill="1" applyBorder="1"/>
    <xf numFmtId="0" fontId="5" fillId="0" borderId="0" xfId="0" quotePrefix="1" applyFont="1"/>
    <xf numFmtId="0" fontId="5" fillId="4" borderId="0" xfId="0" applyFont="1" applyFill="1"/>
    <xf numFmtId="2" fontId="5" fillId="0" borderId="0" xfId="0" applyNumberFormat="1" applyFont="1"/>
    <xf numFmtId="2" fontId="5" fillId="4" borderId="0" xfId="0" applyNumberFormat="1" applyFont="1" applyFill="1"/>
    <xf numFmtId="2" fontId="3" fillId="4" borderId="6" xfId="0" applyNumberFormat="1" applyFont="1" applyFill="1" applyBorder="1"/>
    <xf numFmtId="2" fontId="3" fillId="7" borderId="6" xfId="0" applyNumberFormat="1" applyFont="1" applyFill="1" applyBorder="1"/>
    <xf numFmtId="2" fontId="2" fillId="0" borderId="4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2" fontId="0" fillId="0" borderId="1" xfId="0" applyNumberFormat="1" applyFont="1" applyBorder="1"/>
    <xf numFmtId="2" fontId="0" fillId="0" borderId="4" xfId="0" applyNumberFormat="1" applyFont="1" applyBorder="1"/>
    <xf numFmtId="2" fontId="0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trrtdserver">
      <tp t="s">
        <v>Updated at 14:24:26</v>
        <stp/>
        <stp>{B0F14ABE-5F00-4E79-A35A-1A666E1A473A}_x0000_</stp>
        <tr r="B2" s="5"/>
      </tp>
      <tp t="s">
        <v>Updated at 14:24:27</v>
        <stp/>
        <stp>{AA5ECC94-D2A0-4A5B-AD4A-D76DAD385098}_x0000_</stp>
        <tr r="B2" s="1"/>
      </tp>
      <tp t="s">
        <v>Updated at 14:24:27</v>
        <stp/>
        <stp>{A27CB3AF-1651-427C-AAB8-170809C959C0}_x0000_</stp>
        <tr r="B2" s="12"/>
      </tp>
      <tp t="s">
        <v>Updated at 14:24:27</v>
        <stp/>
        <stp>{101B0778-38A1-4CB2-BA92-50733FA25A4D}_x0000_</stp>
        <tr r="B2" s="2"/>
      </tp>
      <tp t="s">
        <v>Updated at 14:24:27</v>
        <stp/>
        <stp>{D915F6BD-B5D7-472E-82CF-A14D3EA3FD02}_x0000_</stp>
        <tr r="B2" s="11"/>
      </tp>
      <tp t="s">
        <v>Updated at 14:24:27</v>
        <stp/>
        <stp>{A245301D-DE52-47DE-88C8-23E29535E230}_x0000_</stp>
        <tr r="B2" s="6"/>
      </tp>
      <tp t="s">
        <v>Updated at 14:24:27</v>
        <stp/>
        <stp>{D043C8EC-923C-405F-B66D-5D3F901A84E0}_x0000_</stp>
        <tr r="B2" s="8"/>
      </tp>
      <tp t="s">
        <v>Updated at 14:24:27</v>
        <stp/>
        <stp>{6CB2ADAE-5555-4D44-ACA4-0B9A037F4C7E}_x0000_</stp>
        <tr r="B2" s="15"/>
      </tp>
      <tp t="s">
        <v>Updated at 14:24:27</v>
        <stp/>
        <stp>{E33B5859-3D2D-4331-BBAA-1DB826A50287}_x0000_</stp>
        <tr r="B2" s="10"/>
      </tp>
      <tp t="s">
        <v>Updated at 14:24:27</v>
        <stp/>
        <stp>{FFDF7987-6761-43F4-B013-139400B5B974}_x0000_</stp>
        <tr r="B2" s="7"/>
      </tp>
      <tp t="s">
        <v>Updated at 14:24:27</v>
        <stp/>
        <stp>{058650AE-8699-4897-98A8-00F838610CBA}_x0000_</stp>
        <tr r="B2" s="14"/>
      </tp>
      <tp t="s">
        <v>Updated at 14:24:27</v>
        <stp/>
        <stp>{F43AF0F7-9C3F-4CA0-BA4F-CFA4153F8E15}_x0000_</stp>
        <tr r="B2" s="9"/>
      </tp>
      <tp t="s">
        <v>Updated at 14:24:27</v>
        <stp/>
        <stp>{393095B7-0F53-4216-B514-8D7FEFF37639}_x0000_</stp>
        <tr r="B2" s="4"/>
      </tp>
      <tp t="s">
        <v>Updated at 14:24:27</v>
        <stp/>
        <stp>{1A53A7D5-01F0-48E6-A85A-EC9F99063E9B}_x0000_</stp>
        <tr r="B2" s="13"/>
      </tp>
      <tp t="s">
        <v>Updated at 14:24:27</v>
        <stp/>
        <stp>{42E03656-201B-4102-8EAC-6BB0CC5069D6}_x0000_</stp>
        <tr r="B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9936-32FC-4709-B571-E4CA2C341B7B}">
  <sheetPr codeName="Sheet3"/>
  <dimension ref="B1:FS44"/>
  <sheetViews>
    <sheetView tabSelected="1" workbookViewId="0">
      <selection activeCell="W3" sqref="W3"/>
    </sheetView>
  </sheetViews>
  <sheetFormatPr defaultColWidth="9" defaultRowHeight="15" x14ac:dyDescent="0.25"/>
  <cols>
    <col min="1" max="1" width="9" style="65"/>
    <col min="2" max="2" width="18.28515625" style="65" customWidth="1"/>
    <col min="3" max="3" width="12.42578125" style="65" customWidth="1"/>
    <col min="4" max="5" width="9" style="65"/>
    <col min="6" max="6" width="9.5703125" style="65" customWidth="1"/>
    <col min="7" max="7" width="9" style="65"/>
    <col min="8" max="8" width="11.7109375" style="65" customWidth="1"/>
    <col min="9" max="10" width="9" style="65"/>
    <col min="11" max="11" width="12" style="65" customWidth="1"/>
    <col min="12" max="12" width="13.5703125" style="65" customWidth="1"/>
    <col min="13" max="13" width="11.85546875" style="65" customWidth="1"/>
    <col min="14" max="14" width="13.28515625" style="65" customWidth="1"/>
    <col min="15" max="15" width="10.28515625" style="65" customWidth="1"/>
    <col min="16" max="16" width="12" style="65" customWidth="1"/>
    <col min="17" max="18" width="9" style="65"/>
    <col min="19" max="19" width="19.28515625" style="118" customWidth="1"/>
    <col min="20" max="21" width="9" style="118"/>
    <col min="22" max="22" width="10" style="118" customWidth="1"/>
    <col min="23" max="23" width="9.7109375" style="118" customWidth="1"/>
    <col min="24" max="24" width="9" style="118"/>
    <col min="25" max="25" width="12.28515625" style="118" customWidth="1"/>
    <col min="26" max="27" width="9" style="118"/>
    <col min="28" max="28" width="11.42578125" style="118" customWidth="1"/>
    <col min="29" max="29" width="12.28515625" style="118" customWidth="1"/>
    <col min="30" max="30" width="12.5703125" style="118" customWidth="1"/>
    <col min="31" max="31" width="13.7109375" style="118" customWidth="1"/>
    <col min="32" max="33" width="11.5703125" style="118" customWidth="1"/>
    <col min="34" max="34" width="9" style="118"/>
    <col min="35" max="35" width="9" style="65"/>
    <col min="36" max="36" width="18.28515625" style="118" customWidth="1"/>
    <col min="37" max="41" width="9" style="118"/>
    <col min="42" max="42" width="9.42578125" style="118" customWidth="1"/>
    <col min="43" max="44" width="9" style="118"/>
    <col min="45" max="45" width="10.7109375" style="118" customWidth="1"/>
    <col min="46" max="47" width="11.28515625" style="118" customWidth="1"/>
    <col min="48" max="48" width="10.5703125" style="118" customWidth="1"/>
    <col min="49" max="49" width="10.140625" style="118" customWidth="1"/>
    <col min="50" max="50" width="10.5703125" style="118" customWidth="1"/>
    <col min="51" max="51" width="9" style="118"/>
    <col min="52" max="52" width="9" style="65"/>
    <col min="53" max="53" width="18.85546875" style="118" customWidth="1"/>
    <col min="54" max="58" width="9" style="118"/>
    <col min="59" max="59" width="11.42578125" style="118" customWidth="1"/>
    <col min="60" max="61" width="9" style="118"/>
    <col min="62" max="62" width="10.85546875" style="118" customWidth="1"/>
    <col min="63" max="63" width="12.5703125" style="118" customWidth="1"/>
    <col min="64" max="64" width="11.5703125" style="118" customWidth="1"/>
    <col min="65" max="65" width="13.5703125" style="118" customWidth="1"/>
    <col min="66" max="66" width="13.140625" style="118" customWidth="1"/>
    <col min="67" max="67" width="11.5703125" style="118" customWidth="1"/>
    <col min="68" max="68" width="9" style="118"/>
    <col min="69" max="69" width="9" style="117"/>
    <col min="70" max="70" width="18.85546875" style="118" customWidth="1"/>
    <col min="71" max="77" width="9" style="118"/>
    <col min="78" max="78" width="9.5703125" style="118" customWidth="1"/>
    <col min="79" max="79" width="9.85546875" style="118" customWidth="1"/>
    <col min="80" max="85" width="9" style="118"/>
    <col min="86" max="86" width="9.7109375" style="118" bestFit="1" customWidth="1"/>
    <col min="87" max="87" width="18.85546875" style="118" customWidth="1"/>
    <col min="88" max="95" width="9" style="118"/>
    <col min="96" max="96" width="9.85546875" style="118" customWidth="1"/>
    <col min="97" max="97" width="11.7109375" style="118" customWidth="1"/>
    <col min="98" max="98" width="11.85546875" style="118" customWidth="1"/>
    <col min="99" max="99" width="12" style="118" customWidth="1"/>
    <col min="100" max="100" width="12.5703125" style="118" customWidth="1"/>
    <col min="101" max="101" width="11.5703125" style="118" customWidth="1"/>
    <col min="102" max="102" width="9" style="118"/>
    <col min="103" max="103" width="9" style="119"/>
    <col min="104" max="104" width="19.140625" style="118" customWidth="1"/>
    <col min="105" max="119" width="9" style="118"/>
    <col min="120" max="120" width="9" style="65"/>
    <col min="121" max="121" width="19.85546875" style="65" customWidth="1"/>
    <col min="122" max="126" width="9" style="65"/>
    <col min="127" max="127" width="10.5703125" style="65" customWidth="1"/>
    <col min="128" max="129" width="9" style="65"/>
    <col min="130" max="130" width="10.7109375" style="65" customWidth="1"/>
    <col min="131" max="131" width="11.42578125" style="65" customWidth="1"/>
    <col min="132" max="132" width="10.85546875" style="65" customWidth="1"/>
    <col min="133" max="133" width="11.7109375" style="65" customWidth="1"/>
    <col min="134" max="135" width="10.7109375" style="65" customWidth="1"/>
    <col min="136" max="137" width="9" style="65"/>
    <col min="138" max="138" width="19.28515625" style="65" customWidth="1"/>
    <col min="139" max="139" width="10.140625" style="65" customWidth="1"/>
    <col min="140" max="141" width="9" style="65"/>
    <col min="142" max="142" width="10.5703125" style="65" customWidth="1"/>
    <col min="143" max="147" width="9" style="65"/>
    <col min="148" max="148" width="12.140625" style="65" customWidth="1"/>
    <col min="149" max="149" width="12" style="65" customWidth="1"/>
    <col min="150" max="150" width="13.28515625" style="65" customWidth="1"/>
    <col min="151" max="151" width="11.42578125" style="65" customWidth="1"/>
    <col min="152" max="152" width="11.5703125" style="65" customWidth="1"/>
    <col min="153" max="159" width="9" style="65"/>
    <col min="160" max="160" width="19.28515625" style="65" customWidth="1"/>
    <col min="161" max="161" width="10.7109375" style="65" customWidth="1"/>
    <col min="162" max="163" width="9" style="65"/>
    <col min="164" max="164" width="9.5703125" style="65" customWidth="1"/>
    <col min="165" max="165" width="9" style="65"/>
    <col min="166" max="166" width="11.85546875" style="65" customWidth="1"/>
    <col min="167" max="168" width="9" style="65"/>
    <col min="169" max="169" width="10.140625" style="65" customWidth="1"/>
    <col min="170" max="170" width="10.42578125" style="65" customWidth="1"/>
    <col min="171" max="171" width="12.28515625" style="65" customWidth="1"/>
    <col min="172" max="172" width="14.5703125" style="65" customWidth="1"/>
    <col min="173" max="173" width="9.140625" style="65" customWidth="1"/>
    <col min="174" max="174" width="12.28515625" style="65" customWidth="1"/>
    <col min="175" max="16384" width="9" style="65"/>
  </cols>
  <sheetData>
    <row r="1" spans="2:175" ht="15.75" thickBot="1" x14ac:dyDescent="0.3">
      <c r="B1" s="52" t="s">
        <v>502</v>
      </c>
      <c r="C1" s="53" t="s">
        <v>489</v>
      </c>
      <c r="D1" s="53" t="s">
        <v>490</v>
      </c>
      <c r="E1" s="53" t="s">
        <v>491</v>
      </c>
      <c r="F1" s="53" t="s">
        <v>492</v>
      </c>
      <c r="G1" s="53" t="s">
        <v>493</v>
      </c>
      <c r="H1" s="53" t="s">
        <v>503</v>
      </c>
      <c r="I1" s="53" t="s">
        <v>495</v>
      </c>
      <c r="J1" s="53" t="s">
        <v>496</v>
      </c>
      <c r="K1" s="53" t="s">
        <v>497</v>
      </c>
      <c r="L1" s="53" t="s">
        <v>498</v>
      </c>
      <c r="M1" s="53" t="s">
        <v>499</v>
      </c>
      <c r="N1" s="53" t="s">
        <v>504</v>
      </c>
      <c r="O1" s="53" t="s">
        <v>500</v>
      </c>
      <c r="P1" s="53" t="s">
        <v>505</v>
      </c>
      <c r="Q1" s="54" t="s">
        <v>501</v>
      </c>
      <c r="R1" s="55">
        <v>43038</v>
      </c>
      <c r="S1" s="56" t="s">
        <v>502</v>
      </c>
      <c r="T1" s="57" t="s">
        <v>489</v>
      </c>
      <c r="U1" s="57" t="s">
        <v>490</v>
      </c>
      <c r="V1" s="57" t="s">
        <v>491</v>
      </c>
      <c r="W1" s="57" t="s">
        <v>492</v>
      </c>
      <c r="X1" s="57" t="s">
        <v>493</v>
      </c>
      <c r="Y1" s="57" t="s">
        <v>503</v>
      </c>
      <c r="Z1" s="57" t="s">
        <v>495</v>
      </c>
      <c r="AA1" s="57" t="s">
        <v>496</v>
      </c>
      <c r="AB1" s="57" t="s">
        <v>497</v>
      </c>
      <c r="AC1" s="57" t="s">
        <v>498</v>
      </c>
      <c r="AD1" s="57" t="s">
        <v>499</v>
      </c>
      <c r="AE1" s="57" t="s">
        <v>504</v>
      </c>
      <c r="AF1" s="57" t="s">
        <v>500</v>
      </c>
      <c r="AG1" s="57" t="s">
        <v>505</v>
      </c>
      <c r="AH1" s="58" t="s">
        <v>501</v>
      </c>
      <c r="AI1" s="55">
        <v>43031</v>
      </c>
      <c r="AJ1" s="56" t="s">
        <v>502</v>
      </c>
      <c r="AK1" s="57" t="s">
        <v>489</v>
      </c>
      <c r="AL1" s="57" t="s">
        <v>490</v>
      </c>
      <c r="AM1" s="57" t="s">
        <v>491</v>
      </c>
      <c r="AN1" s="57" t="s">
        <v>492</v>
      </c>
      <c r="AO1" s="57" t="s">
        <v>493</v>
      </c>
      <c r="AP1" s="176" t="s">
        <v>503</v>
      </c>
      <c r="AQ1" s="176" t="s">
        <v>495</v>
      </c>
      <c r="AR1" s="176" t="s">
        <v>496</v>
      </c>
      <c r="AS1" s="176" t="s">
        <v>497</v>
      </c>
      <c r="AT1" s="176" t="s">
        <v>498</v>
      </c>
      <c r="AU1" s="176" t="s">
        <v>499</v>
      </c>
      <c r="AV1" s="176" t="s">
        <v>504</v>
      </c>
      <c r="AW1" s="176" t="s">
        <v>500</v>
      </c>
      <c r="AX1" s="176" t="s">
        <v>505</v>
      </c>
      <c r="AY1" s="177" t="s">
        <v>501</v>
      </c>
      <c r="AZ1" s="55">
        <v>43024</v>
      </c>
      <c r="BA1" s="51" t="s">
        <v>502</v>
      </c>
      <c r="BB1" s="57" t="s">
        <v>489</v>
      </c>
      <c r="BC1" s="57" t="s">
        <v>490</v>
      </c>
      <c r="BD1" s="57" t="s">
        <v>491</v>
      </c>
      <c r="BE1" s="57" t="s">
        <v>492</v>
      </c>
      <c r="BF1" s="57" t="s">
        <v>493</v>
      </c>
      <c r="BG1" s="57" t="s">
        <v>503</v>
      </c>
      <c r="BH1" s="57" t="s">
        <v>495</v>
      </c>
      <c r="BI1" s="57" t="s">
        <v>496</v>
      </c>
      <c r="BJ1" s="57" t="s">
        <v>497</v>
      </c>
      <c r="BK1" s="57" t="s">
        <v>498</v>
      </c>
      <c r="BL1" s="57" t="s">
        <v>499</v>
      </c>
      <c r="BM1" s="57" t="s">
        <v>504</v>
      </c>
      <c r="BN1" s="57" t="s">
        <v>500</v>
      </c>
      <c r="BO1" s="57" t="s">
        <v>505</v>
      </c>
      <c r="BP1" s="58" t="s">
        <v>501</v>
      </c>
      <c r="BQ1" s="55">
        <v>43021</v>
      </c>
      <c r="BR1" s="56" t="s">
        <v>502</v>
      </c>
      <c r="BS1" s="57" t="s">
        <v>489</v>
      </c>
      <c r="BT1" s="57" t="s">
        <v>490</v>
      </c>
      <c r="BU1" s="57" t="s">
        <v>491</v>
      </c>
      <c r="BV1" s="57" t="s">
        <v>492</v>
      </c>
      <c r="BW1" s="57" t="s">
        <v>493</v>
      </c>
      <c r="BX1" s="57" t="s">
        <v>503</v>
      </c>
      <c r="BY1" s="57" t="s">
        <v>495</v>
      </c>
      <c r="BZ1" s="57" t="s">
        <v>496</v>
      </c>
      <c r="CA1" s="57" t="s">
        <v>497</v>
      </c>
      <c r="CB1" s="57" t="s">
        <v>498</v>
      </c>
      <c r="CC1" s="57" t="s">
        <v>499</v>
      </c>
      <c r="CD1" s="57" t="s">
        <v>504</v>
      </c>
      <c r="CE1" s="57" t="s">
        <v>500</v>
      </c>
      <c r="CF1" s="57" t="s">
        <v>505</v>
      </c>
      <c r="CG1" s="58" t="s">
        <v>501</v>
      </c>
      <c r="CH1" s="59">
        <v>43017</v>
      </c>
      <c r="CI1" s="56" t="s">
        <v>502</v>
      </c>
      <c r="CJ1" s="57" t="s">
        <v>489</v>
      </c>
      <c r="CK1" s="57" t="s">
        <v>490</v>
      </c>
      <c r="CL1" s="57" t="s">
        <v>491</v>
      </c>
      <c r="CM1" s="57" t="s">
        <v>492</v>
      </c>
      <c r="CN1" s="57" t="s">
        <v>493</v>
      </c>
      <c r="CO1" s="57" t="s">
        <v>503</v>
      </c>
      <c r="CP1" s="57" t="s">
        <v>495</v>
      </c>
      <c r="CQ1" s="57" t="s">
        <v>496</v>
      </c>
      <c r="CR1" s="57" t="s">
        <v>497</v>
      </c>
      <c r="CS1" s="57" t="s">
        <v>498</v>
      </c>
      <c r="CT1" s="57" t="s">
        <v>499</v>
      </c>
      <c r="CU1" s="57" t="s">
        <v>504</v>
      </c>
      <c r="CV1" s="57" t="s">
        <v>500</v>
      </c>
      <c r="CW1" s="57" t="s">
        <v>505</v>
      </c>
      <c r="CX1" s="58" t="s">
        <v>501</v>
      </c>
      <c r="CY1" s="59">
        <v>43015</v>
      </c>
      <c r="CZ1" s="56" t="s">
        <v>502</v>
      </c>
      <c r="DA1" s="57" t="s">
        <v>489</v>
      </c>
      <c r="DB1" s="57" t="s">
        <v>490</v>
      </c>
      <c r="DC1" s="57" t="s">
        <v>491</v>
      </c>
      <c r="DD1" s="57" t="s">
        <v>492</v>
      </c>
      <c r="DE1" s="57" t="s">
        <v>493</v>
      </c>
      <c r="DF1" s="57" t="s">
        <v>503</v>
      </c>
      <c r="DG1" s="57" t="s">
        <v>495</v>
      </c>
      <c r="DH1" s="57" t="s">
        <v>496</v>
      </c>
      <c r="DI1" s="57" t="s">
        <v>497</v>
      </c>
      <c r="DJ1" s="57" t="s">
        <v>498</v>
      </c>
      <c r="DK1" s="57" t="s">
        <v>499</v>
      </c>
      <c r="DL1" s="57" t="s">
        <v>504</v>
      </c>
      <c r="DM1" s="57" t="s">
        <v>500</v>
      </c>
      <c r="DN1" s="57" t="s">
        <v>505</v>
      </c>
      <c r="DO1" s="58" t="s">
        <v>501</v>
      </c>
      <c r="DP1" s="55">
        <v>43010</v>
      </c>
      <c r="DQ1" s="60" t="s">
        <v>502</v>
      </c>
      <c r="DR1" s="53" t="s">
        <v>489</v>
      </c>
      <c r="DS1" s="53" t="s">
        <v>490</v>
      </c>
      <c r="DT1" s="53" t="s">
        <v>491</v>
      </c>
      <c r="DU1" s="53" t="s">
        <v>492</v>
      </c>
      <c r="DV1" s="53" t="s">
        <v>493</v>
      </c>
      <c r="DW1" s="53" t="s">
        <v>503</v>
      </c>
      <c r="DX1" s="53" t="s">
        <v>495</v>
      </c>
      <c r="DY1" s="53" t="s">
        <v>496</v>
      </c>
      <c r="DZ1" s="53" t="s">
        <v>497</v>
      </c>
      <c r="EA1" s="53" t="s">
        <v>498</v>
      </c>
      <c r="EB1" s="53" t="s">
        <v>499</v>
      </c>
      <c r="EC1" s="53" t="s">
        <v>504</v>
      </c>
      <c r="ED1" s="53" t="s">
        <v>500</v>
      </c>
      <c r="EE1" s="53" t="s">
        <v>505</v>
      </c>
      <c r="EF1" s="54" t="s">
        <v>501</v>
      </c>
      <c r="EG1" s="61">
        <v>43005</v>
      </c>
      <c r="EH1" s="62" t="s">
        <v>502</v>
      </c>
      <c r="EI1" s="63" t="s">
        <v>489</v>
      </c>
      <c r="EJ1" s="63" t="s">
        <v>490</v>
      </c>
      <c r="EK1" s="63" t="s">
        <v>491</v>
      </c>
      <c r="EL1" s="63" t="s">
        <v>492</v>
      </c>
      <c r="EM1" s="63" t="s">
        <v>493</v>
      </c>
      <c r="EN1" s="63" t="s">
        <v>503</v>
      </c>
      <c r="EO1" s="63" t="s">
        <v>495</v>
      </c>
      <c r="EP1" s="63" t="s">
        <v>496</v>
      </c>
      <c r="EQ1" s="63" t="s">
        <v>497</v>
      </c>
      <c r="ER1" s="63" t="s">
        <v>498</v>
      </c>
      <c r="ES1" s="63" t="s">
        <v>499</v>
      </c>
      <c r="ET1" s="63" t="s">
        <v>504</v>
      </c>
      <c r="EU1" s="63" t="s">
        <v>500</v>
      </c>
      <c r="EV1" s="63" t="s">
        <v>505</v>
      </c>
      <c r="EW1" s="64" t="s">
        <v>501</v>
      </c>
      <c r="FC1" s="66">
        <v>42996</v>
      </c>
      <c r="FD1" s="67" t="s">
        <v>502</v>
      </c>
      <c r="FE1" s="68" t="s">
        <v>489</v>
      </c>
      <c r="FF1" s="68" t="s">
        <v>490</v>
      </c>
      <c r="FG1" s="68" t="s">
        <v>491</v>
      </c>
      <c r="FH1" s="68" t="s">
        <v>492</v>
      </c>
      <c r="FI1" s="68" t="s">
        <v>493</v>
      </c>
      <c r="FJ1" s="68" t="s">
        <v>503</v>
      </c>
      <c r="FK1" s="68" t="s">
        <v>495</v>
      </c>
      <c r="FL1" s="68" t="s">
        <v>496</v>
      </c>
      <c r="FM1" s="68" t="s">
        <v>497</v>
      </c>
      <c r="FN1" s="68" t="s">
        <v>498</v>
      </c>
      <c r="FO1" s="68" t="s">
        <v>499</v>
      </c>
      <c r="FP1" s="68" t="s">
        <v>504</v>
      </c>
      <c r="FQ1" s="68" t="s">
        <v>500</v>
      </c>
      <c r="FR1" s="68" t="s">
        <v>505</v>
      </c>
      <c r="FS1" s="69" t="s">
        <v>501</v>
      </c>
    </row>
    <row r="2" spans="2:175" x14ac:dyDescent="0.25">
      <c r="B2" s="70" t="s">
        <v>469</v>
      </c>
      <c r="C2" s="71">
        <f>UNIVERSE!CU4</f>
        <v>3.6458333333333335</v>
      </c>
      <c r="D2" s="72">
        <f>NORWAY!CU3</f>
        <v>4.290322580645161</v>
      </c>
      <c r="E2" s="72">
        <f>SWEDEN!CU3</f>
        <v>3.0210526315789474</v>
      </c>
      <c r="F2" s="72">
        <f>DENMARK!CU4</f>
        <v>4.9428571428571431</v>
      </c>
      <c r="G2" s="72">
        <f>FINLAND!CU3</f>
        <v>3.2758620689655173</v>
      </c>
      <c r="H2" s="72">
        <f>DISCRETIONARY!CU4</f>
        <v>-0.57894736842105265</v>
      </c>
      <c r="I2" s="72">
        <f>STAPLES!CU3</f>
        <v>4.125</v>
      </c>
      <c r="J2" s="72">
        <f>ENERGY!CU3</f>
        <v>2.8</v>
      </c>
      <c r="K2" s="72">
        <f>FINANCIALS!CU3</f>
        <v>4.5789473684210522</v>
      </c>
      <c r="L2" s="72">
        <f>HEALTHCARE!CU3</f>
        <v>3.75</v>
      </c>
      <c r="M2" s="72">
        <f>INDUSTRIALS!CU3</f>
        <v>4.1914893617021276</v>
      </c>
      <c r="N2" s="72">
        <f>IT!CU3</f>
        <v>-1</v>
      </c>
      <c r="O2" s="72">
        <f>MATERIALS!CU3</f>
        <v>5.666666666666667</v>
      </c>
      <c r="P2" s="72">
        <f>'REAL ESTATE'!CU3</f>
        <v>6.6</v>
      </c>
      <c r="Q2" s="73">
        <f>UTILITIES!CU3</f>
        <v>7.5</v>
      </c>
      <c r="R2" s="76"/>
      <c r="S2" s="128" t="s">
        <v>469</v>
      </c>
      <c r="T2" s="76">
        <v>3.6458333333333335</v>
      </c>
      <c r="U2" s="76">
        <v>4.290322580645161</v>
      </c>
      <c r="V2" s="76">
        <v>3.0210526315789474</v>
      </c>
      <c r="W2" s="76">
        <v>4.9428571428571404</v>
      </c>
      <c r="X2" s="76">
        <v>3.2758620689655173</v>
      </c>
      <c r="Y2" s="76">
        <v>-0.57894736842105265</v>
      </c>
      <c r="Z2" s="76">
        <v>4.125</v>
      </c>
      <c r="AA2" s="76">
        <v>2.8</v>
      </c>
      <c r="AB2" s="76">
        <v>4.5789473684210522</v>
      </c>
      <c r="AC2" s="76">
        <v>3.75</v>
      </c>
      <c r="AD2" s="76">
        <v>4.1914893617021276</v>
      </c>
      <c r="AE2" s="76">
        <v>-1</v>
      </c>
      <c r="AF2" s="76">
        <v>5.666666666666667</v>
      </c>
      <c r="AG2" s="76">
        <v>6.6</v>
      </c>
      <c r="AH2" s="77">
        <v>7.5</v>
      </c>
      <c r="AI2" s="76"/>
      <c r="AJ2" s="128" t="s">
        <v>469</v>
      </c>
      <c r="AK2" s="76">
        <v>3.8020833333333335</v>
      </c>
      <c r="AL2" s="76">
        <v>4.032258064516129</v>
      </c>
      <c r="AM2" s="76">
        <v>3.2947368421052632</v>
      </c>
      <c r="AN2" s="76">
        <v>5.1142857142857139</v>
      </c>
      <c r="AO2" s="76">
        <v>3.4827586206896552</v>
      </c>
      <c r="AP2" s="76">
        <v>0.26315789473684209</v>
      </c>
      <c r="AQ2" s="76">
        <v>5.125</v>
      </c>
      <c r="AR2" s="76">
        <v>3.2</v>
      </c>
      <c r="AS2" s="76">
        <v>4.5789473684210522</v>
      </c>
      <c r="AT2" s="76">
        <v>3.5</v>
      </c>
      <c r="AU2" s="76">
        <v>3.9361702127659575</v>
      </c>
      <c r="AV2" s="76">
        <v>-1.1333333333333333</v>
      </c>
      <c r="AW2" s="76">
        <v>5.3809523809523814</v>
      </c>
      <c r="AX2" s="76">
        <v>8.6</v>
      </c>
      <c r="AY2" s="77">
        <v>7.666666666666667</v>
      </c>
      <c r="AZ2" s="76"/>
      <c r="BA2" s="25" t="s">
        <v>469</v>
      </c>
      <c r="BB2" s="76">
        <v>3.6354166666666665</v>
      </c>
      <c r="BC2" s="76">
        <v>3.6451612903225805</v>
      </c>
      <c r="BD2" s="76">
        <v>3</v>
      </c>
      <c r="BE2" s="76">
        <v>5.9714285714285715</v>
      </c>
      <c r="BF2" s="76">
        <v>2.6551724137931036</v>
      </c>
      <c r="BG2" s="76">
        <v>0.68421052631578949</v>
      </c>
      <c r="BH2" s="76">
        <v>4.375</v>
      </c>
      <c r="BI2" s="76">
        <v>2.6</v>
      </c>
      <c r="BJ2" s="76">
        <v>5.3157894736842106</v>
      </c>
      <c r="BK2" s="76">
        <v>5.125</v>
      </c>
      <c r="BL2" s="76">
        <v>3.0851063829787235</v>
      </c>
      <c r="BM2" s="76">
        <v>-0.33333333333333331</v>
      </c>
      <c r="BN2" s="76">
        <v>4.2380952380952381</v>
      </c>
      <c r="BO2" s="76">
        <v>7.2</v>
      </c>
      <c r="BP2" s="77">
        <v>7.666666666666667</v>
      </c>
      <c r="BQ2" s="74"/>
      <c r="BR2" s="75" t="s">
        <v>469</v>
      </c>
      <c r="BS2" s="76">
        <v>3.4479166666666665</v>
      </c>
      <c r="BT2" s="76">
        <v>3.774193548387097</v>
      </c>
      <c r="BU2" s="76">
        <v>2.5789473684210527</v>
      </c>
      <c r="BV2" s="76">
        <v>5.9142857142857146</v>
      </c>
      <c r="BW2" s="76">
        <v>2.7931034482758621</v>
      </c>
      <c r="BX2" s="76">
        <v>0.36842105263157893</v>
      </c>
      <c r="BY2" s="76">
        <v>4.125</v>
      </c>
      <c r="BZ2" s="76">
        <v>2.8</v>
      </c>
      <c r="CA2" s="76">
        <v>5.5263157894736841</v>
      </c>
      <c r="CB2" s="76">
        <v>5</v>
      </c>
      <c r="CC2" s="76">
        <v>2.9574468085106385</v>
      </c>
      <c r="CD2" s="76">
        <v>-0.73333333333333328</v>
      </c>
      <c r="CE2" s="76">
        <v>3.7619047619047619</v>
      </c>
      <c r="CF2" s="76">
        <v>7.2</v>
      </c>
      <c r="CG2" s="77">
        <v>7.333333333333333</v>
      </c>
      <c r="CH2" s="78"/>
      <c r="CI2" s="75" t="s">
        <v>469</v>
      </c>
      <c r="CJ2" s="76">
        <v>3.8854166666666665</v>
      </c>
      <c r="CK2" s="76">
        <v>3.774193548387097</v>
      </c>
      <c r="CL2" s="76">
        <v>3.2947368421052632</v>
      </c>
      <c r="CM2" s="76">
        <v>6.1428571428571432</v>
      </c>
      <c r="CN2" s="76">
        <v>3.1379310344827585</v>
      </c>
      <c r="CO2" s="76">
        <v>1.5263157894736843</v>
      </c>
      <c r="CP2" s="76">
        <v>3.625</v>
      </c>
      <c r="CQ2" s="76">
        <v>2.8</v>
      </c>
      <c r="CR2" s="76">
        <v>5.5263157894736841</v>
      </c>
      <c r="CS2" s="76">
        <v>5.75</v>
      </c>
      <c r="CT2" s="76">
        <v>3.8085106382978724</v>
      </c>
      <c r="CU2" s="76">
        <v>-0.33333333333333331</v>
      </c>
      <c r="CV2" s="76">
        <v>4.4285714285714288</v>
      </c>
      <c r="CW2" s="76">
        <v>7</v>
      </c>
      <c r="CX2" s="77">
        <v>7.333333333333333</v>
      </c>
      <c r="CY2" s="79"/>
      <c r="CZ2" s="75" t="s">
        <v>469</v>
      </c>
      <c r="DA2" s="76">
        <v>3.7395833333333335</v>
      </c>
      <c r="DB2" s="76">
        <v>3.5161290322580645</v>
      </c>
      <c r="DC2" s="76">
        <v>3.1894736842105265</v>
      </c>
      <c r="DD2" s="76">
        <v>6.1428571428571432</v>
      </c>
      <c r="DE2" s="76">
        <v>2.7931034482758621</v>
      </c>
      <c r="DF2" s="76">
        <v>0.89473684210526316</v>
      </c>
      <c r="DG2" s="76">
        <v>3.125</v>
      </c>
      <c r="DH2" s="76">
        <v>2.4</v>
      </c>
      <c r="DI2" s="76">
        <v>5.2105263157894735</v>
      </c>
      <c r="DJ2" s="76">
        <v>5.625</v>
      </c>
      <c r="DK2" s="76">
        <v>3.8510638297872339</v>
      </c>
      <c r="DL2" s="76">
        <v>-0.2</v>
      </c>
      <c r="DM2" s="76">
        <v>4.6190476190476186</v>
      </c>
      <c r="DN2" s="76">
        <v>6.8</v>
      </c>
      <c r="DO2" s="77">
        <v>7.5</v>
      </c>
      <c r="DP2" s="76"/>
      <c r="DQ2" s="80" t="s">
        <v>469</v>
      </c>
      <c r="DR2" s="76">
        <v>3.0208333333333335</v>
      </c>
      <c r="DS2" s="76">
        <v>2.935483870967742</v>
      </c>
      <c r="DT2" s="76">
        <v>2.3052631578947369</v>
      </c>
      <c r="DU2" s="76">
        <v>5.9714285714285715</v>
      </c>
      <c r="DV2" s="76">
        <v>1.1379310344827587</v>
      </c>
      <c r="DW2" s="76">
        <v>0.47368421052631576</v>
      </c>
      <c r="DX2" s="76">
        <v>1.625</v>
      </c>
      <c r="DY2" s="76">
        <v>1.6</v>
      </c>
      <c r="DZ2" s="76">
        <v>5.5263157894736841</v>
      </c>
      <c r="EA2" s="76">
        <v>4.375</v>
      </c>
      <c r="EB2" s="76">
        <v>3.4255319148936172</v>
      </c>
      <c r="EC2" s="76">
        <v>-0.2</v>
      </c>
      <c r="ED2" s="76">
        <v>3.0952380952380953</v>
      </c>
      <c r="EE2" s="76">
        <v>5</v>
      </c>
      <c r="EF2" s="77">
        <v>6.833333333333333</v>
      </c>
      <c r="EH2" s="75" t="s">
        <v>469</v>
      </c>
      <c r="EI2" s="76">
        <v>2.5833333333333335</v>
      </c>
      <c r="EJ2" s="76">
        <v>3.1818181818181817</v>
      </c>
      <c r="EK2" s="76">
        <v>1.6947368421052631</v>
      </c>
      <c r="EL2" s="76">
        <v>5.3428571428571425</v>
      </c>
      <c r="EM2" s="76">
        <v>1.1379310344827587</v>
      </c>
      <c r="EN2" s="76">
        <v>-0.57894736842105265</v>
      </c>
      <c r="EO2" s="76">
        <v>1.625</v>
      </c>
      <c r="EP2" s="76">
        <v>1.6</v>
      </c>
      <c r="EQ2" s="76">
        <v>3.9473684210526314</v>
      </c>
      <c r="ER2" s="76">
        <v>4.375</v>
      </c>
      <c r="ES2" s="76">
        <v>2.8723404255319149</v>
      </c>
      <c r="ET2" s="76">
        <v>-0.33333333333333331</v>
      </c>
      <c r="EU2" s="76">
        <v>2.8095238095238093</v>
      </c>
      <c r="EV2" s="76">
        <v>6</v>
      </c>
      <c r="EW2" s="77">
        <v>6.666666666666667</v>
      </c>
      <c r="FD2" s="81" t="s">
        <v>469</v>
      </c>
      <c r="FE2" s="76">
        <v>2.4895833333333299</v>
      </c>
      <c r="FF2" s="76">
        <v>3</v>
      </c>
      <c r="FG2" s="76">
        <v>1.5263157894736843</v>
      </c>
      <c r="FH2" s="76">
        <v>5.2857142857142856</v>
      </c>
      <c r="FI2" s="76">
        <v>1.1379310344827587</v>
      </c>
      <c r="FJ2" s="76">
        <v>-0.78947368421052633</v>
      </c>
      <c r="FK2" s="76">
        <v>2.625</v>
      </c>
      <c r="FL2" s="76">
        <v>0</v>
      </c>
      <c r="FM2" s="76">
        <v>3.3157894736842106</v>
      </c>
      <c r="FN2" s="76">
        <v>4.625</v>
      </c>
      <c r="FO2" s="76">
        <v>2.3617021276595747</v>
      </c>
      <c r="FP2" s="76">
        <v>0.2</v>
      </c>
      <c r="FQ2" s="76">
        <v>2.9047619047619047</v>
      </c>
      <c r="FR2" s="76">
        <v>2</v>
      </c>
      <c r="FS2" s="77">
        <v>8</v>
      </c>
    </row>
    <row r="3" spans="2:175" ht="15.75" thickBot="1" x14ac:dyDescent="0.3">
      <c r="B3" s="70" t="s">
        <v>466</v>
      </c>
      <c r="C3" s="82">
        <f>UNIVERSE!CU5</f>
        <v>-2.0520833333333335</v>
      </c>
      <c r="D3" s="76">
        <f>NORWAY!CU4</f>
        <v>0.32258064516129031</v>
      </c>
      <c r="E3" s="76">
        <f>SWEDEN!CU4</f>
        <v>-2.7789473684210528</v>
      </c>
      <c r="F3" s="76">
        <f>DENMARK!CU5</f>
        <v>-2</v>
      </c>
      <c r="G3" s="76">
        <f>FINLAND!CU4</f>
        <v>-2.6896551724137931</v>
      </c>
      <c r="H3" s="76">
        <f>DISCRETIONARY!CU5</f>
        <v>-3.6842105263157894</v>
      </c>
      <c r="I3" s="76">
        <f>STAPLES!CU4</f>
        <v>-2.25</v>
      </c>
      <c r="J3" s="76">
        <f>ENERGY!CU4</f>
        <v>0.4</v>
      </c>
      <c r="K3" s="76">
        <f>FINANCIALS!CU4</f>
        <v>-2</v>
      </c>
      <c r="L3" s="76">
        <f>HEALTHCARE!CU4</f>
        <v>-3.625</v>
      </c>
      <c r="M3" s="76">
        <f>INDUSTRIALS!CU4</f>
        <v>-1.3191489361702127</v>
      </c>
      <c r="N3" s="76">
        <f>IT!CU4</f>
        <v>-5.0666666666666664</v>
      </c>
      <c r="O3" s="76">
        <f>MATERIALS!CU4</f>
        <v>-0.47619047619047616</v>
      </c>
      <c r="P3" s="76">
        <f>'REAL ESTATE'!CU4</f>
        <v>0.8</v>
      </c>
      <c r="Q3" s="77">
        <f>UTILITIES!CU4</f>
        <v>-4.666666666666667</v>
      </c>
      <c r="R3" s="76"/>
      <c r="S3" s="128" t="s">
        <v>466</v>
      </c>
      <c r="T3" s="76">
        <v>-2.0520833333333335</v>
      </c>
      <c r="U3" s="76">
        <v>0.32258064516129031</v>
      </c>
      <c r="V3" s="76">
        <v>-2.7789473684210528</v>
      </c>
      <c r="W3" s="76">
        <v>-2</v>
      </c>
      <c r="X3" s="76">
        <v>-2.6896551724137931</v>
      </c>
      <c r="Y3" s="76">
        <v>-3.6842105263157894</v>
      </c>
      <c r="Z3" s="76">
        <v>-2.25</v>
      </c>
      <c r="AA3" s="76">
        <v>0.4</v>
      </c>
      <c r="AB3" s="76">
        <v>-2</v>
      </c>
      <c r="AC3" s="76">
        <v>-3.625</v>
      </c>
      <c r="AD3" s="76">
        <v>-1.3191489361702127</v>
      </c>
      <c r="AE3" s="76">
        <v>-5.0666666666666664</v>
      </c>
      <c r="AF3" s="76">
        <v>-0.47619047619047616</v>
      </c>
      <c r="AG3" s="76">
        <v>0.8</v>
      </c>
      <c r="AH3" s="77">
        <v>-4.666666666666667</v>
      </c>
      <c r="AI3" s="76"/>
      <c r="AJ3" s="128" t="s">
        <v>466</v>
      </c>
      <c r="AK3" s="76">
        <v>-0.23958333333333334</v>
      </c>
      <c r="AL3" s="76">
        <v>1.4193548387096775</v>
      </c>
      <c r="AM3" s="76">
        <v>-0.61052631578947369</v>
      </c>
      <c r="AN3" s="76">
        <v>-2</v>
      </c>
      <c r="AO3" s="76">
        <v>0.96551724137931039</v>
      </c>
      <c r="AP3" s="76">
        <v>-0.94736842105263153</v>
      </c>
      <c r="AQ3" s="76">
        <v>0</v>
      </c>
      <c r="AR3" s="76">
        <v>0.8</v>
      </c>
      <c r="AS3" s="76">
        <v>0.10526315789473684</v>
      </c>
      <c r="AT3" s="76">
        <v>-2.5</v>
      </c>
      <c r="AU3" s="76">
        <v>4.2553191489361701E-2</v>
      </c>
      <c r="AV3" s="76">
        <v>-0.93333333333333335</v>
      </c>
      <c r="AW3" s="76">
        <v>2.0952380952380953</v>
      </c>
      <c r="AX3" s="76">
        <v>1</v>
      </c>
      <c r="AY3" s="77">
        <v>-3.1666666666666665</v>
      </c>
      <c r="AZ3" s="76"/>
      <c r="BA3" s="25" t="s">
        <v>466</v>
      </c>
      <c r="BB3" s="76">
        <v>0.69791666666666663</v>
      </c>
      <c r="BC3" s="76">
        <v>1.8064516129032258</v>
      </c>
      <c r="BD3" s="76">
        <v>0.82105263157894737</v>
      </c>
      <c r="BE3" s="76">
        <v>-1.4285714285714286</v>
      </c>
      <c r="BF3" s="76">
        <v>1.3793103448275863</v>
      </c>
      <c r="BG3" s="76">
        <v>0.10526315789473684</v>
      </c>
      <c r="BH3" s="76">
        <v>1.375</v>
      </c>
      <c r="BI3" s="76">
        <v>0.6</v>
      </c>
      <c r="BJ3" s="76">
        <v>1.1578947368421053</v>
      </c>
      <c r="BK3" s="76">
        <v>-1.625</v>
      </c>
      <c r="BL3" s="76">
        <v>0.97872340425531912</v>
      </c>
      <c r="BM3" s="76">
        <v>-2</v>
      </c>
      <c r="BN3" s="76">
        <v>2.0952380952380953</v>
      </c>
      <c r="BO3" s="76">
        <v>3.6</v>
      </c>
      <c r="BP3" s="77">
        <v>0.33333333333333331</v>
      </c>
      <c r="BQ3" s="74"/>
      <c r="BR3" s="75" t="s">
        <v>466</v>
      </c>
      <c r="BS3" s="74">
        <v>0.8125</v>
      </c>
      <c r="BT3" s="74">
        <v>1.6774193548387097</v>
      </c>
      <c r="BU3" s="74">
        <v>0.98947368421052628</v>
      </c>
      <c r="BV3" s="76">
        <v>-1.1428571428571428</v>
      </c>
      <c r="BW3" s="74">
        <v>1.5172413793103448</v>
      </c>
      <c r="BX3" s="76">
        <v>-0.10526315789473684</v>
      </c>
      <c r="BY3" s="76">
        <v>0.25</v>
      </c>
      <c r="BZ3" s="74">
        <v>0.6</v>
      </c>
      <c r="CA3" s="74">
        <v>2.3157894736842106</v>
      </c>
      <c r="CB3" s="76">
        <v>-1.5</v>
      </c>
      <c r="CC3" s="74">
        <v>0.8936170212765957</v>
      </c>
      <c r="CD3" s="76">
        <v>-1.0666666666666667</v>
      </c>
      <c r="CE3" s="74">
        <v>2.5714285714285716</v>
      </c>
      <c r="CF3" s="76">
        <v>3.2</v>
      </c>
      <c r="CG3" s="77">
        <v>-0.16666666666666666</v>
      </c>
      <c r="CH3" s="78"/>
      <c r="CI3" s="75" t="s">
        <v>466</v>
      </c>
      <c r="CJ3" s="76">
        <v>0.21875</v>
      </c>
      <c r="CK3" s="76">
        <v>0.77419354838709675</v>
      </c>
      <c r="CL3" s="76">
        <v>0.27368421052631581</v>
      </c>
      <c r="CM3" s="76">
        <v>-1.2571428571428571</v>
      </c>
      <c r="CN3" s="76">
        <v>0.89655172413793105</v>
      </c>
      <c r="CO3" s="76">
        <v>0</v>
      </c>
      <c r="CP3" s="76">
        <v>-0.125</v>
      </c>
      <c r="CQ3" s="76">
        <v>-0.6</v>
      </c>
      <c r="CR3" s="76">
        <v>0.21052631578947367</v>
      </c>
      <c r="CS3" s="76">
        <v>-1.625</v>
      </c>
      <c r="CT3" s="76">
        <v>0.34042553191489361</v>
      </c>
      <c r="CU3" s="76">
        <v>-0.93333333333333335</v>
      </c>
      <c r="CV3" s="76">
        <v>1.6190476190476191</v>
      </c>
      <c r="CW3" s="76">
        <v>2.6</v>
      </c>
      <c r="CX3" s="77">
        <v>-0.16666666666666666</v>
      </c>
      <c r="CY3" s="79"/>
      <c r="CZ3" s="75" t="s">
        <v>466</v>
      </c>
      <c r="DA3" s="76">
        <v>0.125</v>
      </c>
      <c r="DB3" s="76">
        <v>0.5161290322580645</v>
      </c>
      <c r="DC3" s="76">
        <v>0.35789473684210527</v>
      </c>
      <c r="DD3" s="76">
        <v>-1.7142857142857142</v>
      </c>
      <c r="DE3" s="76">
        <v>1.0344827586206897</v>
      </c>
      <c r="DF3" s="76">
        <v>-0.10526315789473684</v>
      </c>
      <c r="DG3" s="76">
        <v>0.125</v>
      </c>
      <c r="DH3" s="76">
        <v>-1</v>
      </c>
      <c r="DI3" s="76">
        <v>0.94736842105263153</v>
      </c>
      <c r="DJ3" s="76">
        <v>-2.625</v>
      </c>
      <c r="DK3" s="76">
        <v>0</v>
      </c>
      <c r="DL3" s="76">
        <v>-0.66666666666666663</v>
      </c>
      <c r="DM3" s="76">
        <v>1.8095238095238095</v>
      </c>
      <c r="DN3" s="76">
        <v>3</v>
      </c>
      <c r="DO3" s="77">
        <v>-0.5</v>
      </c>
      <c r="DP3" s="76"/>
      <c r="DQ3" s="80" t="s">
        <v>466</v>
      </c>
      <c r="DR3" s="76">
        <v>0.27083333333333331</v>
      </c>
      <c r="DS3" s="76">
        <v>1.032258064516129</v>
      </c>
      <c r="DT3" s="76">
        <v>0.33684210526315789</v>
      </c>
      <c r="DU3" s="76">
        <v>-1.0857142857142856</v>
      </c>
      <c r="DV3" s="76">
        <v>0.55172413793103448</v>
      </c>
      <c r="DW3" s="76">
        <v>-0.84210526315789469</v>
      </c>
      <c r="DX3" s="76">
        <v>-0.75</v>
      </c>
      <c r="DY3" s="76">
        <v>2</v>
      </c>
      <c r="DZ3" s="76">
        <v>0.73684210526315785</v>
      </c>
      <c r="EA3" s="76">
        <v>-2.625</v>
      </c>
      <c r="EB3" s="76">
        <v>0.34042553191489361</v>
      </c>
      <c r="EC3" s="76">
        <v>-1.3333333333333333</v>
      </c>
      <c r="ED3" s="76">
        <v>2.3809523809523809</v>
      </c>
      <c r="EE3" s="76">
        <v>2.6</v>
      </c>
      <c r="EF3" s="77">
        <v>0.83333333333333337</v>
      </c>
      <c r="EH3" s="75" t="s">
        <v>466</v>
      </c>
      <c r="EI3" s="76">
        <v>3.125E-2</v>
      </c>
      <c r="EJ3" s="76">
        <v>0.66666666666666663</v>
      </c>
      <c r="EK3" s="76">
        <v>0.33684210526315789</v>
      </c>
      <c r="EL3" s="76">
        <v>-2.1714285714285713</v>
      </c>
      <c r="EM3" s="76">
        <v>0.55172413793103448</v>
      </c>
      <c r="EN3" s="76">
        <v>0</v>
      </c>
      <c r="EO3" s="76">
        <v>-0.125</v>
      </c>
      <c r="EP3" s="76">
        <v>2.2000000000000002</v>
      </c>
      <c r="EQ3" s="76">
        <v>-0.31578947368421051</v>
      </c>
      <c r="ER3" s="76">
        <v>-2.375</v>
      </c>
      <c r="ES3" s="76">
        <v>-0.38297872340425532</v>
      </c>
      <c r="ET3" s="76">
        <v>-1.8666666666666667</v>
      </c>
      <c r="EU3" s="76">
        <v>2</v>
      </c>
      <c r="EV3" s="76">
        <v>4</v>
      </c>
      <c r="EW3" s="77">
        <v>-1</v>
      </c>
      <c r="FD3" s="81" t="s">
        <v>466</v>
      </c>
      <c r="FE3" s="76">
        <v>-0.25</v>
      </c>
      <c r="FF3" s="76">
        <v>1.0303030303030303</v>
      </c>
      <c r="FG3" s="76">
        <v>-0.37894736842105264</v>
      </c>
      <c r="FH3" s="76">
        <v>-2.2285714285714286</v>
      </c>
      <c r="FI3" s="76">
        <v>0.55172413793103448</v>
      </c>
      <c r="FJ3" s="76">
        <v>-0.52631578947368418</v>
      </c>
      <c r="FK3" s="76">
        <v>0.625</v>
      </c>
      <c r="FL3" s="76">
        <v>1.8</v>
      </c>
      <c r="FM3" s="76">
        <v>-0.73684210526315785</v>
      </c>
      <c r="FN3" s="76">
        <v>-4.125</v>
      </c>
      <c r="FO3" s="76">
        <v>-0.68085106382978722</v>
      </c>
      <c r="FP3" s="76">
        <v>-1.3333333333333333</v>
      </c>
      <c r="FQ3" s="76">
        <v>0.95238095238095233</v>
      </c>
      <c r="FR3" s="76">
        <v>-1.2</v>
      </c>
      <c r="FS3" s="77">
        <v>0.66666666666666663</v>
      </c>
    </row>
    <row r="4" spans="2:175" ht="15.75" thickBot="1" x14ac:dyDescent="0.3">
      <c r="B4" s="83" t="s">
        <v>470</v>
      </c>
      <c r="C4" s="84">
        <f>UNIVERSE!CU6</f>
        <v>1.59375</v>
      </c>
      <c r="D4" s="85">
        <f>NORWAY!CU5</f>
        <v>4.6875</v>
      </c>
      <c r="E4" s="85">
        <f>SWEDEN!CU5</f>
        <v>0.24210526315789474</v>
      </c>
      <c r="F4" s="85">
        <f>DENMARK!CU6</f>
        <v>2.9428571428571431</v>
      </c>
      <c r="G4" s="85">
        <f>FINLAND!CU5</f>
        <v>0.58620689655172409</v>
      </c>
      <c r="H4" s="85">
        <f>DISCRETIONARY!CU6</f>
        <v>-4.2631578947368425</v>
      </c>
      <c r="I4" s="85">
        <f>STAPLES!CU5</f>
        <v>1.875</v>
      </c>
      <c r="J4" s="85">
        <f>ENERGY!CU5</f>
        <v>3.2</v>
      </c>
      <c r="K4" s="85">
        <f>FINANCIALS!CU5</f>
        <v>2.5789473684210527</v>
      </c>
      <c r="L4" s="85">
        <f>HEALTHCARE!CU5</f>
        <v>0.125</v>
      </c>
      <c r="M4" s="85">
        <f>INDUSTRIALS!CU5</f>
        <v>2.8723404255319149</v>
      </c>
      <c r="N4" s="85">
        <f>IT!CU5</f>
        <v>-6.0666666666666664</v>
      </c>
      <c r="O4" s="85">
        <f>MATERIALS!CU5</f>
        <v>5.1904761904761907</v>
      </c>
      <c r="P4" s="85">
        <f>'REAL ESTATE'!CU5</f>
        <v>8.2132743360406089</v>
      </c>
      <c r="Q4" s="86">
        <f>UTILITIES!CU5</f>
        <v>2.8333333333333335</v>
      </c>
      <c r="R4" s="85"/>
      <c r="S4" s="174" t="s">
        <v>470</v>
      </c>
      <c r="T4" s="85">
        <v>1.59375</v>
      </c>
      <c r="U4" s="85">
        <v>4.6875</v>
      </c>
      <c r="V4" s="85">
        <v>0.24210526315789474</v>
      </c>
      <c r="W4" s="85">
        <v>2.9428571428571431</v>
      </c>
      <c r="X4" s="85">
        <v>0.58620689655172409</v>
      </c>
      <c r="Y4" s="85">
        <v>-4.2631578947368425</v>
      </c>
      <c r="Z4" s="85">
        <v>1.875</v>
      </c>
      <c r="AA4" s="85">
        <v>3.2</v>
      </c>
      <c r="AB4" s="85">
        <v>2.5789473684210527</v>
      </c>
      <c r="AC4" s="85">
        <v>0.125</v>
      </c>
      <c r="AD4" s="85">
        <v>2.8723404255319149</v>
      </c>
      <c r="AE4" s="85">
        <v>-6.0666666666666664</v>
      </c>
      <c r="AF4" s="85">
        <v>5.1904761904761907</v>
      </c>
      <c r="AG4" s="85">
        <v>8.2132743360406089</v>
      </c>
      <c r="AH4" s="86">
        <v>2.8333333333333335</v>
      </c>
      <c r="AI4" s="85"/>
      <c r="AJ4" s="174" t="s">
        <v>470</v>
      </c>
      <c r="AK4" s="85">
        <v>3.5625</v>
      </c>
      <c r="AL4" s="85">
        <v>5.5625</v>
      </c>
      <c r="AM4" s="85">
        <v>2.6842105263157894</v>
      </c>
      <c r="AN4" s="85">
        <v>3.1142857142857143</v>
      </c>
      <c r="AO4" s="85">
        <v>4.4482758620689653</v>
      </c>
      <c r="AP4" s="85">
        <v>-0.68421052631578949</v>
      </c>
      <c r="AQ4" s="85">
        <v>5.125</v>
      </c>
      <c r="AR4" s="85">
        <v>4</v>
      </c>
      <c r="AS4" s="85">
        <v>4.6842105263157894</v>
      </c>
      <c r="AT4" s="85">
        <v>1</v>
      </c>
      <c r="AU4" s="85">
        <v>3.978723404255319</v>
      </c>
      <c r="AV4" s="85">
        <v>-2.0666666666666669</v>
      </c>
      <c r="AW4" s="85">
        <v>7.4761904761904763</v>
      </c>
      <c r="AX4" s="85">
        <v>10.517250190190291</v>
      </c>
      <c r="AY4" s="86">
        <v>4.5</v>
      </c>
      <c r="AZ4" s="85"/>
      <c r="BA4" s="49" t="s">
        <v>470</v>
      </c>
      <c r="BB4" s="85">
        <v>4.333333333333333</v>
      </c>
      <c r="BC4" s="85">
        <v>5.6875</v>
      </c>
      <c r="BD4" s="85">
        <v>3.8210526315789473</v>
      </c>
      <c r="BE4" s="85">
        <v>4.5428571428571427</v>
      </c>
      <c r="BF4" s="85">
        <v>4.0344827586206895</v>
      </c>
      <c r="BG4" s="85">
        <v>0.78947368421052633</v>
      </c>
      <c r="BH4" s="85">
        <v>5.75</v>
      </c>
      <c r="BI4" s="85">
        <v>3.2</v>
      </c>
      <c r="BJ4" s="85">
        <v>6.4736842105263159</v>
      </c>
      <c r="BK4" s="85">
        <v>3.5</v>
      </c>
      <c r="BL4" s="85">
        <v>4.0638297872340425</v>
      </c>
      <c r="BM4" s="85">
        <v>-2.3333333333333335</v>
      </c>
      <c r="BN4" s="85">
        <v>6.333333333333333</v>
      </c>
      <c r="BO4" s="85">
        <v>11.946109556757181</v>
      </c>
      <c r="BP4" s="86">
        <v>8</v>
      </c>
      <c r="BQ4" s="87"/>
      <c r="BR4" s="88" t="s">
        <v>470</v>
      </c>
      <c r="BS4" s="85">
        <v>4.260416666666667</v>
      </c>
      <c r="BT4" s="85">
        <v>5.625</v>
      </c>
      <c r="BU4" s="85">
        <v>3.5684210526315789</v>
      </c>
      <c r="BV4" s="85">
        <v>4.7714285714285714</v>
      </c>
      <c r="BW4" s="85">
        <v>4.3103448275862073</v>
      </c>
      <c r="BX4" s="85">
        <v>0.26315789473684209</v>
      </c>
      <c r="BY4" s="85">
        <v>4.375</v>
      </c>
      <c r="BZ4" s="85">
        <v>3.4</v>
      </c>
      <c r="CA4" s="85">
        <v>7.8421052631578947</v>
      </c>
      <c r="CB4" s="85">
        <v>3.5</v>
      </c>
      <c r="CC4" s="85">
        <v>3.8510638297872339</v>
      </c>
      <c r="CD4" s="85">
        <v>-1.8</v>
      </c>
      <c r="CE4" s="85">
        <v>6.333333333333333</v>
      </c>
      <c r="CF4" s="85">
        <v>11.92351800891554</v>
      </c>
      <c r="CG4" s="86">
        <v>7.166666666666667</v>
      </c>
      <c r="CH4" s="89"/>
      <c r="CI4" s="88" t="s">
        <v>470</v>
      </c>
      <c r="CJ4" s="85">
        <v>4.104166666666667</v>
      </c>
      <c r="CK4" s="85">
        <v>4.625</v>
      </c>
      <c r="CL4" s="85">
        <v>3.5684210526315789</v>
      </c>
      <c r="CM4" s="85">
        <v>4.8857142857142861</v>
      </c>
      <c r="CN4" s="85">
        <v>4.0344827586206895</v>
      </c>
      <c r="CO4" s="85">
        <v>1.5263157894736843</v>
      </c>
      <c r="CP4" s="85">
        <v>3.5</v>
      </c>
      <c r="CQ4" s="85">
        <v>2.2000000000000002</v>
      </c>
      <c r="CR4" s="85">
        <v>5.7368421052631575</v>
      </c>
      <c r="CS4" s="85">
        <v>4.125</v>
      </c>
      <c r="CT4" s="85">
        <v>4.1489361702127656</v>
      </c>
      <c r="CU4" s="85">
        <v>-1.2666666666666666</v>
      </c>
      <c r="CV4" s="85">
        <v>6.0476190476190474</v>
      </c>
      <c r="CW4" s="85">
        <v>10.7778787557471</v>
      </c>
      <c r="CX4" s="86">
        <v>7.166666666666667</v>
      </c>
      <c r="CY4" s="90"/>
      <c r="CZ4" s="88" t="s">
        <v>470</v>
      </c>
      <c r="DA4" s="85">
        <v>3.8645833333333335</v>
      </c>
      <c r="DB4" s="85">
        <v>4.0625</v>
      </c>
      <c r="DC4" s="85">
        <v>3.5473684210526315</v>
      </c>
      <c r="DD4" s="85">
        <v>4.4285714285714288</v>
      </c>
      <c r="DE4" s="85">
        <v>3.8275862068965516</v>
      </c>
      <c r="DF4" s="85">
        <v>0.78947368421052633</v>
      </c>
      <c r="DG4" s="85">
        <v>3.25</v>
      </c>
      <c r="DH4" s="85">
        <v>1.4</v>
      </c>
      <c r="DI4" s="85">
        <v>6.1578947368421053</v>
      </c>
      <c r="DJ4" s="85">
        <v>3</v>
      </c>
      <c r="DK4" s="85">
        <v>3.8510638297872339</v>
      </c>
      <c r="DL4" s="85">
        <v>-0.8666666666666667</v>
      </c>
      <c r="DM4" s="85">
        <v>6.4285714285714288</v>
      </c>
      <c r="DN4" s="85">
        <v>10.956216951264921</v>
      </c>
      <c r="DO4" s="86">
        <v>7</v>
      </c>
      <c r="DP4" s="85"/>
      <c r="DQ4" s="91" t="s">
        <v>470</v>
      </c>
      <c r="DR4" s="85">
        <v>3.2916666666666665</v>
      </c>
      <c r="DS4" s="85">
        <v>4.25</v>
      </c>
      <c r="DT4" s="85">
        <v>2.642105263157895</v>
      </c>
      <c r="DU4" s="85">
        <v>4.8857142857142861</v>
      </c>
      <c r="DV4" s="85">
        <v>1.6896551724137931</v>
      </c>
      <c r="DW4" s="85">
        <v>-0.36842105263157893</v>
      </c>
      <c r="DX4" s="85">
        <v>0.875</v>
      </c>
      <c r="DY4" s="85">
        <v>3.6</v>
      </c>
      <c r="DZ4" s="85">
        <v>6.2631578947368425</v>
      </c>
      <c r="EA4" s="85">
        <v>1.75</v>
      </c>
      <c r="EB4" s="85">
        <v>3.7659574468085109</v>
      </c>
      <c r="EC4" s="85">
        <v>-1.5333333333333334</v>
      </c>
      <c r="ED4" s="85">
        <v>5.4761904761904763</v>
      </c>
      <c r="EE4" s="85">
        <v>7.6001988867261234</v>
      </c>
      <c r="EF4" s="86">
        <v>7.666666666666667</v>
      </c>
      <c r="EH4" s="92" t="s">
        <v>470</v>
      </c>
      <c r="EI4" s="93">
        <v>2.6145833333333335</v>
      </c>
      <c r="EJ4" s="94">
        <v>3.8484848484848486</v>
      </c>
      <c r="EK4" s="94">
        <v>2.0315789473684212</v>
      </c>
      <c r="EL4" s="94">
        <v>3.1714285714285713</v>
      </c>
      <c r="EM4" s="94">
        <v>1.6896551724137931</v>
      </c>
      <c r="EN4" s="94">
        <v>-0.57894736842105265</v>
      </c>
      <c r="EO4" s="94">
        <v>1.5</v>
      </c>
      <c r="EP4" s="94">
        <v>3.8</v>
      </c>
      <c r="EQ4" s="94">
        <v>3.6315789473684212</v>
      </c>
      <c r="ER4" s="94">
        <v>2</v>
      </c>
      <c r="ES4" s="94">
        <v>2.4893617021276597</v>
      </c>
      <c r="ET4" s="94">
        <v>-2.2000000000000002</v>
      </c>
      <c r="EU4" s="94">
        <v>4.8095238095238093</v>
      </c>
      <c r="EV4" s="94">
        <v>10.192187712563291</v>
      </c>
      <c r="EW4" s="95">
        <v>5.666666666666667</v>
      </c>
      <c r="FD4" s="81" t="s">
        <v>470</v>
      </c>
      <c r="FE4" s="76">
        <v>2.2395833333333335</v>
      </c>
      <c r="FF4" s="76">
        <v>4.0303030303030303</v>
      </c>
      <c r="FG4" s="76">
        <v>1.1473684210526316</v>
      </c>
      <c r="FH4" s="76">
        <v>3.0571428571428569</v>
      </c>
      <c r="FI4" s="76">
        <v>1.6896551724137931</v>
      </c>
      <c r="FJ4" s="76">
        <v>-1.3157894736842106</v>
      </c>
      <c r="FK4" s="76">
        <v>3.25</v>
      </c>
      <c r="FL4" s="76">
        <v>1.8</v>
      </c>
      <c r="FM4" s="76">
        <v>2.5789473684210527</v>
      </c>
      <c r="FN4" s="76">
        <v>0.5</v>
      </c>
      <c r="FO4" s="76">
        <v>1.6808510638297873</v>
      </c>
      <c r="FP4" s="76">
        <v>-1.1333333333333333</v>
      </c>
      <c r="FQ4" s="76">
        <v>3.8571428571428572</v>
      </c>
      <c r="FR4" s="76">
        <v>0.8</v>
      </c>
      <c r="FS4" s="77">
        <v>8.6666666666666661</v>
      </c>
    </row>
    <row r="5" spans="2:175" x14ac:dyDescent="0.25">
      <c r="B5" s="70" t="s">
        <v>471</v>
      </c>
      <c r="C5" s="82">
        <f>UNIVERSE!CU7</f>
        <v>-0.45833333333333331</v>
      </c>
      <c r="D5" s="76">
        <f>NORWAY!CU6</f>
        <v>5.0625</v>
      </c>
      <c r="E5" s="76">
        <f>SWEDEN!CU6</f>
        <v>-2.5368421052631578</v>
      </c>
      <c r="F5" s="76">
        <f>DENMARK!CU7</f>
        <v>0.94285714285714284</v>
      </c>
      <c r="G5" s="76">
        <f>FINLAND!CU6</f>
        <v>-2.103448275862069</v>
      </c>
      <c r="H5" s="76">
        <f>DISCRETIONARY!CU7</f>
        <v>-7.9473684210526319</v>
      </c>
      <c r="I5" s="76">
        <f>STAPLES!CU6</f>
        <v>-0.375</v>
      </c>
      <c r="J5" s="76">
        <f>ENERGY!CU6</f>
        <v>3.6</v>
      </c>
      <c r="K5" s="76">
        <f>FINANCIALS!CU6</f>
        <v>0.57894736842105265</v>
      </c>
      <c r="L5" s="76">
        <f>HEALTHCARE!CU6</f>
        <v>-3.5</v>
      </c>
      <c r="M5" s="76">
        <f>INDUSTRIALS!CU6</f>
        <v>1.553191489361702</v>
      </c>
      <c r="N5" s="76">
        <f>IT!CU6</f>
        <v>-11.133333333333333</v>
      </c>
      <c r="O5" s="76">
        <f>MATERIALS!CU6</f>
        <v>4.7142857142857144</v>
      </c>
      <c r="P5" s="76">
        <f>'REAL ESTATE'!CU6</f>
        <v>8.1999999999999993</v>
      </c>
      <c r="Q5" s="77">
        <f>UTILITIES!CU6</f>
        <v>-1.8333333333333333</v>
      </c>
      <c r="R5" s="76"/>
      <c r="S5" s="128" t="s">
        <v>471</v>
      </c>
      <c r="T5" s="76">
        <v>-0.45833333333333331</v>
      </c>
      <c r="U5" s="76">
        <v>5.0625</v>
      </c>
      <c r="V5" s="76">
        <v>-2.5368421052631578</v>
      </c>
      <c r="W5" s="76">
        <v>0.94285714285714284</v>
      </c>
      <c r="X5" s="76">
        <v>-2.103448275862069</v>
      </c>
      <c r="Y5" s="76">
        <v>-7.9473684210526319</v>
      </c>
      <c r="Z5" s="76">
        <v>-0.375</v>
      </c>
      <c r="AA5" s="76">
        <v>3.6</v>
      </c>
      <c r="AB5" s="76">
        <v>0.57894736842105265</v>
      </c>
      <c r="AC5" s="76">
        <v>-3.5</v>
      </c>
      <c r="AD5" s="76">
        <v>1.553191489361702</v>
      </c>
      <c r="AE5" s="76">
        <v>-11.133333333333333</v>
      </c>
      <c r="AF5" s="76">
        <v>4.7142857142857144</v>
      </c>
      <c r="AG5" s="76">
        <v>8.1999999999999993</v>
      </c>
      <c r="AH5" s="77">
        <v>-1.8333333333333333</v>
      </c>
      <c r="AI5" s="76"/>
      <c r="AJ5" s="128" t="s">
        <v>471</v>
      </c>
      <c r="AK5" s="76">
        <v>3.3229166666666665</v>
      </c>
      <c r="AL5" s="76">
        <v>7.0625</v>
      </c>
      <c r="AM5" s="76">
        <v>2.0736842105263156</v>
      </c>
      <c r="AN5" s="76">
        <v>1.1142857142857143</v>
      </c>
      <c r="AO5" s="76">
        <v>5.4137931034482758</v>
      </c>
      <c r="AP5" s="76">
        <v>-1.631578947368421</v>
      </c>
      <c r="AQ5" s="76">
        <v>5.125</v>
      </c>
      <c r="AR5" s="76">
        <v>4.8</v>
      </c>
      <c r="AS5" s="76">
        <v>4.7894736842105265</v>
      </c>
      <c r="AT5" s="76">
        <v>-1.5</v>
      </c>
      <c r="AU5" s="76">
        <v>4.0212765957446805</v>
      </c>
      <c r="AV5" s="76">
        <v>-3</v>
      </c>
      <c r="AW5" s="76">
        <v>9.5714285714285712</v>
      </c>
      <c r="AX5" s="76">
        <v>10.6</v>
      </c>
      <c r="AY5" s="77">
        <v>1.3333333333333333</v>
      </c>
      <c r="AZ5" s="76"/>
      <c r="BA5" s="25" t="s">
        <v>471</v>
      </c>
      <c r="BB5" s="76">
        <v>5.03125</v>
      </c>
      <c r="BC5" s="76">
        <v>7.625</v>
      </c>
      <c r="BD5" s="76">
        <v>4.6421052631578945</v>
      </c>
      <c r="BE5" s="76">
        <v>3.1142857142857143</v>
      </c>
      <c r="BF5" s="76">
        <v>5.4137931034482758</v>
      </c>
      <c r="BG5" s="76">
        <v>0.89473684210526316</v>
      </c>
      <c r="BH5" s="76">
        <v>7.125</v>
      </c>
      <c r="BI5" s="76">
        <v>3.8</v>
      </c>
      <c r="BJ5" s="76">
        <v>7.6315789473684212</v>
      </c>
      <c r="BK5" s="76">
        <v>1.875</v>
      </c>
      <c r="BL5" s="76">
        <v>5.042553191489362</v>
      </c>
      <c r="BM5" s="76">
        <v>-4.333333333333333</v>
      </c>
      <c r="BN5" s="76">
        <v>8.4285714285714288</v>
      </c>
      <c r="BO5" s="76">
        <v>14.4</v>
      </c>
      <c r="BP5" s="77">
        <v>8.3333333333333339</v>
      </c>
      <c r="BQ5" s="74"/>
      <c r="BR5" s="75" t="s">
        <v>471</v>
      </c>
      <c r="BS5" s="76">
        <v>5.072916666666667</v>
      </c>
      <c r="BT5" s="76">
        <v>7.4375</v>
      </c>
      <c r="BU5" s="76">
        <v>4.5578947368421057</v>
      </c>
      <c r="BV5" s="76">
        <v>3.6285714285714286</v>
      </c>
      <c r="BW5" s="76">
        <v>5.8275862068965516</v>
      </c>
      <c r="BX5" s="76">
        <v>0.15789473684210525</v>
      </c>
      <c r="BY5" s="76">
        <v>4.625</v>
      </c>
      <c r="BZ5" s="76">
        <v>4</v>
      </c>
      <c r="CA5" s="76">
        <v>10.157894736842104</v>
      </c>
      <c r="CB5" s="76">
        <v>2</v>
      </c>
      <c r="CC5" s="76">
        <v>4.7446808510638299</v>
      </c>
      <c r="CD5" s="76">
        <v>-2.8666666666666667</v>
      </c>
      <c r="CE5" s="76">
        <v>8.9047619047619051</v>
      </c>
      <c r="CF5" s="76">
        <v>13.6</v>
      </c>
      <c r="CG5" s="77">
        <v>7</v>
      </c>
      <c r="CH5" s="78"/>
      <c r="CI5" s="75" t="s">
        <v>471</v>
      </c>
      <c r="CJ5" s="76">
        <v>4.322916666666667</v>
      </c>
      <c r="CK5" s="76">
        <v>5.5</v>
      </c>
      <c r="CL5" s="76">
        <v>3.8421052631578947</v>
      </c>
      <c r="CM5" s="76">
        <v>3.6285714285714286</v>
      </c>
      <c r="CN5" s="76">
        <v>4.931034482758621</v>
      </c>
      <c r="CO5" s="76">
        <v>1.5263157894736843</v>
      </c>
      <c r="CP5" s="76">
        <v>3.375</v>
      </c>
      <c r="CQ5" s="76">
        <v>1.6</v>
      </c>
      <c r="CR5" s="76">
        <v>5.9473684210526319</v>
      </c>
      <c r="CS5" s="76">
        <v>2.5</v>
      </c>
      <c r="CT5" s="76">
        <v>4.4893617021276597</v>
      </c>
      <c r="CU5" s="76">
        <v>-2.2000000000000002</v>
      </c>
      <c r="CV5" s="76">
        <v>7.666666666666667</v>
      </c>
      <c r="CW5" s="76">
        <v>12.2</v>
      </c>
      <c r="CX5" s="77">
        <v>7</v>
      </c>
      <c r="CY5" s="79"/>
      <c r="CZ5" s="75" t="s">
        <v>471</v>
      </c>
      <c r="DA5" s="76">
        <v>3.9895833333333335</v>
      </c>
      <c r="DB5" s="76">
        <v>4.5625</v>
      </c>
      <c r="DC5" s="76">
        <v>3.905263157894737</v>
      </c>
      <c r="DD5" s="76">
        <v>2.7142857142857144</v>
      </c>
      <c r="DE5" s="76">
        <v>4.8620689655172411</v>
      </c>
      <c r="DF5" s="76">
        <v>0.68421052631578949</v>
      </c>
      <c r="DG5" s="76">
        <v>3.375</v>
      </c>
      <c r="DH5" s="76">
        <v>0.4</v>
      </c>
      <c r="DI5" s="76">
        <v>7.1052631578947372</v>
      </c>
      <c r="DJ5" s="76">
        <v>0.375</v>
      </c>
      <c r="DK5" s="76">
        <v>3.8510638297872339</v>
      </c>
      <c r="DL5" s="76">
        <v>-1.5333333333333334</v>
      </c>
      <c r="DM5" s="76">
        <v>8.2380952380952372</v>
      </c>
      <c r="DN5" s="76">
        <v>12.8</v>
      </c>
      <c r="DO5" s="77">
        <v>6.5</v>
      </c>
      <c r="DP5" s="76"/>
      <c r="DQ5" s="80" t="s">
        <v>471</v>
      </c>
      <c r="DR5" s="76">
        <v>3.5625</v>
      </c>
      <c r="DS5" s="76">
        <v>4.3939393939393936</v>
      </c>
      <c r="DT5" s="76">
        <v>2.9789473684210526</v>
      </c>
      <c r="DU5" s="76">
        <v>3.8</v>
      </c>
      <c r="DV5" s="76">
        <v>2.2413793103448274</v>
      </c>
      <c r="DW5" s="76">
        <v>-1.2105263157894737</v>
      </c>
      <c r="DX5" s="76">
        <v>0.125</v>
      </c>
      <c r="DY5" s="76">
        <v>5.6000000000000005</v>
      </c>
      <c r="DZ5" s="76">
        <v>7</v>
      </c>
      <c r="EA5" s="76">
        <v>-0.875</v>
      </c>
      <c r="EB5" s="76">
        <v>4.1063829787234045</v>
      </c>
      <c r="EC5" s="76">
        <v>-2.8666666666666667</v>
      </c>
      <c r="ED5" s="76">
        <v>7.8571428571428568</v>
      </c>
      <c r="EE5" s="76">
        <v>10.199999999999999</v>
      </c>
      <c r="EF5" s="77">
        <v>8.5</v>
      </c>
      <c r="EH5" s="75" t="s">
        <v>471</v>
      </c>
      <c r="EI5" s="76">
        <v>2.6458333333333335</v>
      </c>
      <c r="EJ5" s="76">
        <v>4.5151515151515156</v>
      </c>
      <c r="EK5" s="76">
        <v>2.3684210526315788</v>
      </c>
      <c r="EL5" s="76">
        <v>1</v>
      </c>
      <c r="EM5" s="76">
        <v>2.2413793103448274</v>
      </c>
      <c r="EN5" s="76">
        <v>-0.57894736842105265</v>
      </c>
      <c r="EO5" s="76">
        <v>1.375</v>
      </c>
      <c r="EP5" s="76">
        <v>6</v>
      </c>
      <c r="EQ5" s="76">
        <v>3.3157894736842106</v>
      </c>
      <c r="ER5" s="76">
        <v>-0.375</v>
      </c>
      <c r="ES5" s="76">
        <v>2.1063829787234041</v>
      </c>
      <c r="ET5" s="76">
        <v>-4.0666666666666664</v>
      </c>
      <c r="EU5" s="76">
        <v>6.8095238095238093</v>
      </c>
      <c r="EV5" s="76">
        <v>14</v>
      </c>
      <c r="EW5" s="77">
        <v>4.666666666666667</v>
      </c>
      <c r="FD5" s="81" t="s">
        <v>471</v>
      </c>
      <c r="FE5" s="76">
        <v>1.9895833333333333</v>
      </c>
      <c r="FF5" s="76">
        <v>5.0606060606060606</v>
      </c>
      <c r="FG5" s="76">
        <v>0.76842105263157889</v>
      </c>
      <c r="FH5" s="76">
        <v>0.82857142857142863</v>
      </c>
      <c r="FI5" s="76">
        <v>2.2413793103448274</v>
      </c>
      <c r="FJ5" s="76">
        <v>-1.8421052631578947</v>
      </c>
      <c r="FK5" s="76">
        <v>3.875</v>
      </c>
      <c r="FL5" s="76">
        <v>3.6</v>
      </c>
      <c r="FM5" s="76">
        <v>1.8421052631578947</v>
      </c>
      <c r="FN5" s="76">
        <v>-3.625</v>
      </c>
      <c r="FO5" s="76">
        <v>1</v>
      </c>
      <c r="FP5" s="76">
        <v>-2.4666666666666668</v>
      </c>
      <c r="FQ5" s="76">
        <v>4.8095238095238093</v>
      </c>
      <c r="FR5" s="76">
        <v>-0.4</v>
      </c>
      <c r="FS5" s="77">
        <v>9.3333333333333339</v>
      </c>
    </row>
    <row r="6" spans="2:175" x14ac:dyDescent="0.25">
      <c r="B6" s="70" t="s">
        <v>472</v>
      </c>
      <c r="C6" s="82">
        <f>UNIVERSE!CU8</f>
        <v>5.239583333333333</v>
      </c>
      <c r="D6" s="76">
        <f>NORWAY!CU7</f>
        <v>9</v>
      </c>
      <c r="E6" s="76">
        <f>SWEDEN!CU7</f>
        <v>3.263157894736842</v>
      </c>
      <c r="F6" s="76">
        <f>DENMARK!CU8</f>
        <v>7.8857142857142861</v>
      </c>
      <c r="G6" s="76">
        <f>FINLAND!CU7</f>
        <v>3.8620689655172415</v>
      </c>
      <c r="H6" s="76">
        <f>DISCRETIONARY!CU8</f>
        <v>-4.8421052631578947</v>
      </c>
      <c r="I6" s="76">
        <f>STAPLES!CU7</f>
        <v>6</v>
      </c>
      <c r="J6" s="76">
        <f>ENERGY!CU7</f>
        <v>6</v>
      </c>
      <c r="K6" s="76">
        <f>FINANCIALS!CU7</f>
        <v>7.1578947368421053</v>
      </c>
      <c r="L6" s="76">
        <f>HEALTHCARE!CU7</f>
        <v>3.875</v>
      </c>
      <c r="M6" s="76">
        <f>INDUSTRIALS!CU7</f>
        <v>7.0638297872340425</v>
      </c>
      <c r="N6" s="76">
        <f>IT!CU7</f>
        <v>-7.0666666666666664</v>
      </c>
      <c r="O6" s="76">
        <f>MATERIALS!CU7</f>
        <v>10.857142857142858</v>
      </c>
      <c r="P6" s="76">
        <f>'REAL ESTATE'!CU7</f>
        <v>14</v>
      </c>
      <c r="Q6" s="77">
        <f>UTILITIES!CU7</f>
        <v>10.333333333333334</v>
      </c>
      <c r="R6" s="76"/>
      <c r="S6" s="128" t="s">
        <v>472</v>
      </c>
      <c r="T6" s="76">
        <v>5.239583333333333</v>
      </c>
      <c r="U6" s="76">
        <v>9</v>
      </c>
      <c r="V6" s="76">
        <v>3.263157894736842</v>
      </c>
      <c r="W6" s="76">
        <v>7.8857142857142861</v>
      </c>
      <c r="X6" s="76">
        <v>3.8620689655172415</v>
      </c>
      <c r="Y6" s="76">
        <v>-4.8421052631578947</v>
      </c>
      <c r="Z6" s="76">
        <v>6</v>
      </c>
      <c r="AA6" s="76">
        <v>6</v>
      </c>
      <c r="AB6" s="76">
        <v>7.1578947368421053</v>
      </c>
      <c r="AC6" s="76">
        <v>3.875</v>
      </c>
      <c r="AD6" s="76">
        <v>7.0638297872340425</v>
      </c>
      <c r="AE6" s="76">
        <v>-7.0666666666666664</v>
      </c>
      <c r="AF6" s="76">
        <v>10.857142857142858</v>
      </c>
      <c r="AG6" s="76">
        <v>14</v>
      </c>
      <c r="AH6" s="77">
        <v>10.333333333333334</v>
      </c>
      <c r="AI6" s="76"/>
      <c r="AJ6" s="128" t="s">
        <v>472</v>
      </c>
      <c r="AK6" s="76">
        <v>7.364583333333333</v>
      </c>
      <c r="AL6" s="76">
        <v>9.625</v>
      </c>
      <c r="AM6" s="76">
        <v>5.9789473684210526</v>
      </c>
      <c r="AN6" s="76">
        <v>8.2285714285714278</v>
      </c>
      <c r="AO6" s="76">
        <v>7.931034482758621</v>
      </c>
      <c r="AP6" s="76">
        <v>-0.42105263157894735</v>
      </c>
      <c r="AQ6" s="76">
        <v>10.25</v>
      </c>
      <c r="AR6" s="76">
        <v>7.2</v>
      </c>
      <c r="AS6" s="76">
        <v>9.2631578947368425</v>
      </c>
      <c r="AT6" s="76">
        <v>4.5</v>
      </c>
      <c r="AU6" s="76">
        <v>7.9148936170212769</v>
      </c>
      <c r="AV6" s="76">
        <v>-3.2</v>
      </c>
      <c r="AW6" s="76">
        <v>12.857142857142858</v>
      </c>
      <c r="AX6" s="76">
        <v>18.2</v>
      </c>
      <c r="AY6" s="77">
        <v>12.166666666666666</v>
      </c>
      <c r="AZ6" s="76"/>
      <c r="BA6" s="25" t="s">
        <v>472</v>
      </c>
      <c r="BB6" s="76">
        <v>7.96875</v>
      </c>
      <c r="BC6" s="76">
        <v>9.4375</v>
      </c>
      <c r="BD6" s="76">
        <v>6.8210526315789473</v>
      </c>
      <c r="BE6" s="76">
        <v>10.514285714285714</v>
      </c>
      <c r="BF6" s="76">
        <v>6.6896551724137927</v>
      </c>
      <c r="BG6" s="76">
        <v>1.4736842105263157</v>
      </c>
      <c r="BH6" s="76">
        <v>10.125</v>
      </c>
      <c r="BI6" s="76">
        <v>5.8</v>
      </c>
      <c r="BJ6" s="76">
        <v>11.789473684210526</v>
      </c>
      <c r="BK6" s="76">
        <v>8.625</v>
      </c>
      <c r="BL6" s="76">
        <v>7.1489361702127656</v>
      </c>
      <c r="BM6" s="76">
        <v>-2.6666666666666665</v>
      </c>
      <c r="BN6" s="76">
        <v>10.571428571428571</v>
      </c>
      <c r="BO6" s="76">
        <v>18</v>
      </c>
      <c r="BP6" s="77">
        <v>15.666666666666666</v>
      </c>
      <c r="BQ6" s="74"/>
      <c r="BR6" s="75" t="s">
        <v>472</v>
      </c>
      <c r="BS6" s="76">
        <v>7.708333333333333</v>
      </c>
      <c r="BT6" s="76">
        <v>9.4375</v>
      </c>
      <c r="BU6" s="76">
        <v>6.1473684210526311</v>
      </c>
      <c r="BV6" s="76">
        <v>10.685714285714285</v>
      </c>
      <c r="BW6" s="76">
        <v>7.1034482758620694</v>
      </c>
      <c r="BX6" s="76">
        <v>0.63157894736842102</v>
      </c>
      <c r="BY6" s="76">
        <v>8.5</v>
      </c>
      <c r="BZ6" s="76">
        <v>6.2</v>
      </c>
      <c r="CA6" s="76">
        <v>13.368421052631579</v>
      </c>
      <c r="CB6" s="76">
        <v>8.5</v>
      </c>
      <c r="CC6" s="76">
        <v>6.8085106382978724</v>
      </c>
      <c r="CD6" s="76">
        <v>-2.5333333333333332</v>
      </c>
      <c r="CE6" s="76">
        <v>10.095238095238095</v>
      </c>
      <c r="CF6" s="76">
        <v>17.600000000000001</v>
      </c>
      <c r="CG6" s="77">
        <v>14.5</v>
      </c>
      <c r="CH6" s="78"/>
      <c r="CI6" s="75" t="s">
        <v>472</v>
      </c>
      <c r="CJ6" s="76">
        <v>7.989583333333333</v>
      </c>
      <c r="CK6" s="76">
        <v>8.375</v>
      </c>
      <c r="CL6" s="76">
        <v>6.8631578947368421</v>
      </c>
      <c r="CM6" s="76">
        <v>11.028571428571428</v>
      </c>
      <c r="CN6" s="76">
        <v>7.1724137931034484</v>
      </c>
      <c r="CO6" s="76">
        <v>3.0526315789473686</v>
      </c>
      <c r="CP6" s="76">
        <v>7.125</v>
      </c>
      <c r="CQ6" s="76">
        <v>5</v>
      </c>
      <c r="CR6" s="76">
        <v>11.263157894736842</v>
      </c>
      <c r="CS6" s="76">
        <v>9.875</v>
      </c>
      <c r="CT6" s="76">
        <v>7.957446808510638</v>
      </c>
      <c r="CU6" s="76">
        <v>-1.6</v>
      </c>
      <c r="CV6" s="76">
        <v>10.476190476190476</v>
      </c>
      <c r="CW6" s="76">
        <v>16.600000000000001</v>
      </c>
      <c r="CX6" s="77">
        <v>14.5</v>
      </c>
      <c r="CY6" s="79"/>
      <c r="CZ6" s="75" t="s">
        <v>472</v>
      </c>
      <c r="DA6" s="76">
        <v>7.604166666666667</v>
      </c>
      <c r="DB6" s="76">
        <v>7.625</v>
      </c>
      <c r="DC6" s="76">
        <v>6.7368421052631575</v>
      </c>
      <c r="DD6" s="76">
        <v>10.571428571428571</v>
      </c>
      <c r="DE6" s="76">
        <v>6.6206896551724137</v>
      </c>
      <c r="DF6" s="76">
        <v>1.6842105263157894</v>
      </c>
      <c r="DG6" s="76">
        <v>6.375</v>
      </c>
      <c r="DH6" s="76">
        <v>3.8</v>
      </c>
      <c r="DI6" s="76">
        <v>11.368421052631579</v>
      </c>
      <c r="DJ6" s="76">
        <v>8.625</v>
      </c>
      <c r="DK6" s="76">
        <v>7.7021276595744679</v>
      </c>
      <c r="DL6" s="76">
        <v>-1.0666666666666667</v>
      </c>
      <c r="DM6" s="76">
        <v>11.047619047619047</v>
      </c>
      <c r="DN6" s="76">
        <v>16.600000000000001</v>
      </c>
      <c r="DO6" s="77">
        <v>14.5</v>
      </c>
      <c r="DP6" s="76"/>
      <c r="DQ6" s="80" t="s">
        <v>472</v>
      </c>
      <c r="DR6" s="76">
        <v>6.3125</v>
      </c>
      <c r="DS6" s="76">
        <v>7.25</v>
      </c>
      <c r="DT6" s="76">
        <v>4.9473684210526319</v>
      </c>
      <c r="DU6" s="76">
        <v>10.857142857142858</v>
      </c>
      <c r="DV6" s="76">
        <v>2.8275862068965516</v>
      </c>
      <c r="DW6" s="76">
        <v>0.10526315789473684</v>
      </c>
      <c r="DX6" s="76">
        <v>2.5</v>
      </c>
      <c r="DY6" s="76">
        <v>5.2</v>
      </c>
      <c r="DZ6" s="76">
        <v>11.789473684210526</v>
      </c>
      <c r="EA6" s="76">
        <v>6.125</v>
      </c>
      <c r="EB6" s="76">
        <v>7.1914893617021276</v>
      </c>
      <c r="EC6" s="76">
        <v>-1.7333333333333334</v>
      </c>
      <c r="ED6" s="76">
        <v>8.5714285714285712</v>
      </c>
      <c r="EE6" s="76">
        <v>12.6</v>
      </c>
      <c r="EF6" s="77">
        <v>14.5</v>
      </c>
      <c r="EH6" s="75" t="s">
        <v>472</v>
      </c>
      <c r="EI6" s="76">
        <v>5.197916666666667</v>
      </c>
      <c r="EJ6" s="76">
        <v>7.0303030303030303</v>
      </c>
      <c r="EK6" s="76">
        <v>3.7263157894736842</v>
      </c>
      <c r="EL6" s="76">
        <v>8.5142857142857142</v>
      </c>
      <c r="EM6" s="76">
        <v>2.8275862068965516</v>
      </c>
      <c r="EN6" s="76">
        <v>-1.1578947368421053</v>
      </c>
      <c r="EO6" s="76">
        <v>3.125</v>
      </c>
      <c r="EP6" s="76">
        <v>5.3999999999999995</v>
      </c>
      <c r="EQ6" s="76">
        <v>7.5789473684210522</v>
      </c>
      <c r="ER6" s="76">
        <v>6.375</v>
      </c>
      <c r="ES6" s="76">
        <v>5.3617021276595747</v>
      </c>
      <c r="ET6" s="76">
        <v>-2.5333333333333332</v>
      </c>
      <c r="EU6" s="76">
        <v>7.6190476190476186</v>
      </c>
      <c r="EV6" s="76">
        <v>16</v>
      </c>
      <c r="EW6" s="77">
        <v>12.333333333333334</v>
      </c>
      <c r="FD6" s="81" t="s">
        <v>472</v>
      </c>
      <c r="FE6" s="76">
        <v>4.729166666666667</v>
      </c>
      <c r="FF6" s="76">
        <v>7.0303030303030303</v>
      </c>
      <c r="FG6" s="76">
        <v>2.6736842105263157</v>
      </c>
      <c r="FH6" s="76">
        <v>8.3428571428571434</v>
      </c>
      <c r="FI6" s="76">
        <v>2.8275862068965516</v>
      </c>
      <c r="FJ6" s="76">
        <v>-2.1052631578947367</v>
      </c>
      <c r="FK6" s="76">
        <v>5.875</v>
      </c>
      <c r="FL6" s="76">
        <v>1.8</v>
      </c>
      <c r="FM6" s="76">
        <v>5.8947368421052628</v>
      </c>
      <c r="FN6" s="76">
        <v>5.125</v>
      </c>
      <c r="FO6" s="76">
        <v>4.042553191489362</v>
      </c>
      <c r="FP6" s="76">
        <v>-0.93333333333333335</v>
      </c>
      <c r="FQ6" s="76">
        <v>6.7619047619047619</v>
      </c>
      <c r="FR6" s="76">
        <v>2.8</v>
      </c>
      <c r="FS6" s="77">
        <v>16.666666666666668</v>
      </c>
    </row>
    <row r="7" spans="2:175" x14ac:dyDescent="0.25">
      <c r="B7" s="96"/>
      <c r="C7" s="97">
        <f>UNIVERSE!CU9</f>
        <v>0</v>
      </c>
      <c r="D7" s="98">
        <f>NORWAY!CU8</f>
        <v>0</v>
      </c>
      <c r="E7" s="98">
        <f>SWEDEN!CU8</f>
        <v>0</v>
      </c>
      <c r="F7" s="98">
        <f>DENMARK!CU9</f>
        <v>0</v>
      </c>
      <c r="G7" s="98">
        <f>FINLAND!CU8</f>
        <v>0</v>
      </c>
      <c r="H7" s="98">
        <f>DISCRETIONARY!CU9</f>
        <v>0</v>
      </c>
      <c r="I7" s="98">
        <f>STAPLES!CU8</f>
        <v>0</v>
      </c>
      <c r="J7" s="98">
        <f>ENERGY!CU8</f>
        <v>0</v>
      </c>
      <c r="K7" s="98">
        <f>FINANCIALS!CU8</f>
        <v>0</v>
      </c>
      <c r="L7" s="98">
        <f>HEALTHCARE!CU8</f>
        <v>0</v>
      </c>
      <c r="M7" s="98">
        <f>INDUSTRIALS!CU8</f>
        <v>0</v>
      </c>
      <c r="N7" s="98">
        <f>IT!CU8</f>
        <v>0</v>
      </c>
      <c r="O7" s="98">
        <f>MATERIALS!CU8</f>
        <v>0</v>
      </c>
      <c r="P7" s="98">
        <f>'REAL ESTATE'!CU8</f>
        <v>0</v>
      </c>
      <c r="Q7" s="99">
        <f>UTILITIES!CU8</f>
        <v>0</v>
      </c>
      <c r="R7" s="98"/>
      <c r="S7" s="175"/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0</v>
      </c>
      <c r="AB7" s="98">
        <v>0</v>
      </c>
      <c r="AC7" s="98">
        <v>0</v>
      </c>
      <c r="AD7" s="98">
        <v>0</v>
      </c>
      <c r="AE7" s="98">
        <v>0</v>
      </c>
      <c r="AF7" s="98">
        <v>0</v>
      </c>
      <c r="AG7" s="98">
        <v>0</v>
      </c>
      <c r="AH7" s="99">
        <v>0</v>
      </c>
      <c r="AI7" s="98"/>
      <c r="AJ7" s="175"/>
      <c r="AK7" s="98">
        <v>0</v>
      </c>
      <c r="AL7" s="98">
        <v>0</v>
      </c>
      <c r="AM7" s="98">
        <v>0</v>
      </c>
      <c r="AN7" s="98">
        <v>0</v>
      </c>
      <c r="AO7" s="98">
        <v>0</v>
      </c>
      <c r="AP7" s="98">
        <v>0</v>
      </c>
      <c r="AQ7" s="98">
        <v>0</v>
      </c>
      <c r="AR7" s="98">
        <v>0</v>
      </c>
      <c r="AS7" s="98">
        <v>0</v>
      </c>
      <c r="AT7" s="98">
        <v>0</v>
      </c>
      <c r="AU7" s="98">
        <v>0</v>
      </c>
      <c r="AV7" s="98">
        <v>0</v>
      </c>
      <c r="AW7" s="98">
        <v>0</v>
      </c>
      <c r="AX7" s="98">
        <v>0</v>
      </c>
      <c r="AY7" s="99">
        <v>0</v>
      </c>
      <c r="AZ7" s="98"/>
      <c r="BA7" s="50"/>
      <c r="BB7" s="98">
        <v>0</v>
      </c>
      <c r="BC7" s="98">
        <v>0</v>
      </c>
      <c r="BD7" s="98">
        <v>0</v>
      </c>
      <c r="BE7" s="98">
        <v>0</v>
      </c>
      <c r="BF7" s="98">
        <v>0</v>
      </c>
      <c r="BG7" s="98">
        <v>0</v>
      </c>
      <c r="BH7" s="98">
        <v>0</v>
      </c>
      <c r="BI7" s="98">
        <v>0</v>
      </c>
      <c r="BJ7" s="98">
        <v>0</v>
      </c>
      <c r="BK7" s="98">
        <v>0</v>
      </c>
      <c r="BL7" s="98">
        <v>0</v>
      </c>
      <c r="BM7" s="98">
        <v>0</v>
      </c>
      <c r="BN7" s="98">
        <v>0</v>
      </c>
      <c r="BO7" s="98">
        <v>0</v>
      </c>
      <c r="BP7" s="99">
        <v>0</v>
      </c>
      <c r="BQ7" s="100"/>
      <c r="BR7" s="101"/>
      <c r="BS7" s="98">
        <v>0</v>
      </c>
      <c r="BT7" s="98">
        <v>0</v>
      </c>
      <c r="BU7" s="98">
        <v>0</v>
      </c>
      <c r="BV7" s="98">
        <v>0</v>
      </c>
      <c r="BW7" s="98">
        <v>0</v>
      </c>
      <c r="BX7" s="98">
        <v>0</v>
      </c>
      <c r="BY7" s="98">
        <v>0</v>
      </c>
      <c r="BZ7" s="98">
        <v>0</v>
      </c>
      <c r="CA7" s="98">
        <v>0</v>
      </c>
      <c r="CB7" s="98">
        <v>0</v>
      </c>
      <c r="CC7" s="98">
        <v>0</v>
      </c>
      <c r="CD7" s="98">
        <v>0</v>
      </c>
      <c r="CE7" s="98">
        <v>0</v>
      </c>
      <c r="CF7" s="98">
        <v>0</v>
      </c>
      <c r="CG7" s="99">
        <v>0</v>
      </c>
      <c r="CH7" s="102"/>
      <c r="CI7" s="101"/>
      <c r="CJ7" s="98">
        <v>0</v>
      </c>
      <c r="CK7" s="98">
        <v>0</v>
      </c>
      <c r="CL7" s="98">
        <v>0</v>
      </c>
      <c r="CM7" s="98">
        <v>0</v>
      </c>
      <c r="CN7" s="98">
        <v>0</v>
      </c>
      <c r="CO7" s="98">
        <v>0</v>
      </c>
      <c r="CP7" s="98">
        <v>0</v>
      </c>
      <c r="CQ7" s="98">
        <v>0</v>
      </c>
      <c r="CR7" s="98">
        <v>0</v>
      </c>
      <c r="CS7" s="98">
        <v>0</v>
      </c>
      <c r="CT7" s="98">
        <v>0</v>
      </c>
      <c r="CU7" s="98">
        <v>0</v>
      </c>
      <c r="CV7" s="98">
        <v>0</v>
      </c>
      <c r="CW7" s="98">
        <v>0</v>
      </c>
      <c r="CX7" s="99">
        <v>0</v>
      </c>
      <c r="CY7" s="103"/>
      <c r="CZ7" s="101"/>
      <c r="DA7" s="98">
        <v>0</v>
      </c>
      <c r="DB7" s="98">
        <v>0</v>
      </c>
      <c r="DC7" s="98">
        <v>0</v>
      </c>
      <c r="DD7" s="98">
        <v>0</v>
      </c>
      <c r="DE7" s="98">
        <v>0</v>
      </c>
      <c r="DF7" s="98">
        <v>0</v>
      </c>
      <c r="DG7" s="98">
        <v>0</v>
      </c>
      <c r="DH7" s="98">
        <v>0</v>
      </c>
      <c r="DI7" s="98">
        <v>0</v>
      </c>
      <c r="DJ7" s="98">
        <v>0</v>
      </c>
      <c r="DK7" s="98">
        <v>0</v>
      </c>
      <c r="DL7" s="98">
        <v>0</v>
      </c>
      <c r="DM7" s="98">
        <v>0</v>
      </c>
      <c r="DN7" s="98">
        <v>0</v>
      </c>
      <c r="DO7" s="99">
        <v>0</v>
      </c>
      <c r="DP7" s="104"/>
      <c r="DQ7" s="105"/>
      <c r="DR7" s="98">
        <v>0</v>
      </c>
      <c r="DS7" s="98">
        <v>0</v>
      </c>
      <c r="DT7" s="98">
        <v>0</v>
      </c>
      <c r="DU7" s="98">
        <v>0</v>
      </c>
      <c r="DV7" s="98">
        <v>0</v>
      </c>
      <c r="DW7" s="98">
        <v>0</v>
      </c>
      <c r="DX7" s="98">
        <v>0</v>
      </c>
      <c r="DY7" s="98">
        <v>0</v>
      </c>
      <c r="DZ7" s="98">
        <v>0</v>
      </c>
      <c r="EA7" s="98">
        <v>0</v>
      </c>
      <c r="EB7" s="98">
        <v>0</v>
      </c>
      <c r="EC7" s="98">
        <v>0</v>
      </c>
      <c r="ED7" s="98">
        <v>0</v>
      </c>
      <c r="EE7" s="98">
        <v>0</v>
      </c>
      <c r="EF7" s="99">
        <v>0</v>
      </c>
      <c r="EH7" s="106"/>
      <c r="EI7" s="107">
        <v>0</v>
      </c>
      <c r="EJ7" s="107">
        <v>0</v>
      </c>
      <c r="EK7" s="107">
        <v>0</v>
      </c>
      <c r="EL7" s="107">
        <v>0</v>
      </c>
      <c r="EM7" s="107">
        <v>0</v>
      </c>
      <c r="EN7" s="107">
        <v>0</v>
      </c>
      <c r="EO7" s="107">
        <v>0</v>
      </c>
      <c r="EP7" s="107">
        <v>0</v>
      </c>
      <c r="EQ7" s="107">
        <v>0</v>
      </c>
      <c r="ER7" s="107">
        <v>0</v>
      </c>
      <c r="ES7" s="107">
        <v>0</v>
      </c>
      <c r="ET7" s="107">
        <v>0</v>
      </c>
      <c r="EU7" s="107">
        <v>0</v>
      </c>
      <c r="EV7" s="107">
        <v>0</v>
      </c>
      <c r="EW7" s="108">
        <v>0</v>
      </c>
      <c r="FD7" s="109"/>
      <c r="FE7" s="107"/>
      <c r="FF7" s="107"/>
      <c r="FG7" s="107"/>
      <c r="FH7" s="107"/>
      <c r="FI7" s="107"/>
      <c r="FJ7" s="107"/>
      <c r="FK7" s="107"/>
      <c r="FL7" s="107"/>
      <c r="FM7" s="107"/>
      <c r="FN7" s="107"/>
      <c r="FO7" s="107"/>
      <c r="FP7" s="107"/>
      <c r="FQ7" s="107"/>
      <c r="FR7" s="107"/>
      <c r="FS7" s="108"/>
    </row>
    <row r="8" spans="2:175" x14ac:dyDescent="0.25">
      <c r="B8" s="70" t="s">
        <v>474</v>
      </c>
      <c r="C8" s="82">
        <f>UNIVERSE!CU10</f>
        <v>4.3828091342516799E-2</v>
      </c>
      <c r="D8" s="76">
        <f>NORWAY!CU9</f>
        <v>3.4794225199509907E-2</v>
      </c>
      <c r="E8" s="76">
        <f>SWEDEN!CU9</f>
        <v>6.7727751216937346E-2</v>
      </c>
      <c r="F8" s="76">
        <f>DENMARK!CU10</f>
        <v>2.2709067918456918E-2</v>
      </c>
      <c r="G8" s="76">
        <f>FINLAND!CU9</f>
        <v>8.69232413178345E-3</v>
      </c>
      <c r="H8" s="76">
        <f>DISCRETIONARY!CU10</f>
        <v>4.5497653755682002E-2</v>
      </c>
      <c r="I8" s="76">
        <f>STAPLES!CU9</f>
        <v>1.5068953040757808E-2</v>
      </c>
      <c r="J8" s="76">
        <f>ENERGY!CU9</f>
        <v>9.4899565714995318E-2</v>
      </c>
      <c r="K8" s="76">
        <f>FINANCIALS!CU9</f>
        <v>-1.5322676855382035E-2</v>
      </c>
      <c r="L8" s="76">
        <f>HEALTHCARE!CU9</f>
        <v>4.8271738413946996E-2</v>
      </c>
      <c r="M8" s="76">
        <f>INDUSTRIALS!CU9</f>
        <v>6.4068501668250649E-2</v>
      </c>
      <c r="N8" s="76">
        <f>IT!CU9</f>
        <v>1.1862725378594664E-2</v>
      </c>
      <c r="O8" s="76">
        <f>MATERIALS!CU9</f>
        <v>0.12326120028022418</v>
      </c>
      <c r="P8" s="76">
        <f>'REAL ESTATE'!CU9</f>
        <v>-5.5163964428467792E-2</v>
      </c>
      <c r="Q8" s="77">
        <f>UTILITIES!CU9</f>
        <v>6.3372914461103338E-2</v>
      </c>
      <c r="R8" s="76"/>
      <c r="S8" s="128" t="s">
        <v>474</v>
      </c>
      <c r="T8" s="76">
        <v>4.3828091342516799E-2</v>
      </c>
      <c r="U8" s="76">
        <v>3.4794225199509907E-2</v>
      </c>
      <c r="V8" s="76">
        <v>6.7727751216937346E-2</v>
      </c>
      <c r="W8" s="76">
        <v>2.2709067918456918E-2</v>
      </c>
      <c r="X8" s="76">
        <v>8.69232413178345E-3</v>
      </c>
      <c r="Y8" s="76">
        <v>4.5497653755682002E-2</v>
      </c>
      <c r="Z8" s="76">
        <v>1.5068953040757808E-2</v>
      </c>
      <c r="AA8" s="76">
        <v>9.4899565714995318E-2</v>
      </c>
      <c r="AB8" s="76">
        <v>-1.5322676855382035E-2</v>
      </c>
      <c r="AC8" s="76">
        <v>4.8271738413946996E-2</v>
      </c>
      <c r="AD8" s="76">
        <v>6.4068501668250649E-2</v>
      </c>
      <c r="AE8" s="76">
        <v>1.1862725378594664E-2</v>
      </c>
      <c r="AF8" s="76">
        <v>0.12326120028022418</v>
      </c>
      <c r="AG8" s="76">
        <v>-5.5163964428467792E-2</v>
      </c>
      <c r="AH8" s="77">
        <v>6.3372914461103338E-2</v>
      </c>
      <c r="AI8" s="76"/>
      <c r="AJ8" s="128" t="s">
        <v>474</v>
      </c>
      <c r="AK8" s="76">
        <v>7.1899106431256091E-2</v>
      </c>
      <c r="AL8" s="76">
        <v>5.7575603791323003E-2</v>
      </c>
      <c r="AM8" s="76">
        <v>8.1359705862924542E-2</v>
      </c>
      <c r="AN8" s="76">
        <v>1.4206771360594511E-2</v>
      </c>
      <c r="AO8" s="76">
        <v>0.11935107119495238</v>
      </c>
      <c r="AP8" s="76">
        <v>-5.2035604185887895E-2</v>
      </c>
      <c r="AQ8" s="76">
        <v>0.1845266089794855</v>
      </c>
      <c r="AR8" s="76">
        <v>0.10931055027548631</v>
      </c>
      <c r="AS8" s="76">
        <v>6.5505676369000149E-2</v>
      </c>
      <c r="AT8" s="76">
        <v>-3.8390002176099745E-2</v>
      </c>
      <c r="AU8" s="76">
        <v>7.9045701046672454E-2</v>
      </c>
      <c r="AV8" s="76">
        <v>5.6957144889667318E-3</v>
      </c>
      <c r="AW8" s="76">
        <v>0.11708296097481982</v>
      </c>
      <c r="AX8" s="76">
        <v>0.18005866873585077</v>
      </c>
      <c r="AY8" s="77">
        <v>0.13324613189768084</v>
      </c>
      <c r="AZ8" s="76"/>
      <c r="BA8" s="25" t="s">
        <v>474</v>
      </c>
      <c r="BB8" s="76">
        <v>8.2131510771410898E-2</v>
      </c>
      <c r="BC8" s="76">
        <v>7.4698841039169711E-2</v>
      </c>
      <c r="BD8" s="76">
        <v>8.7380669116629742E-2</v>
      </c>
      <c r="BE8" s="76">
        <v>4.3711596357869094E-2</v>
      </c>
      <c r="BF8" s="76">
        <v>0.11020633182136526</v>
      </c>
      <c r="BG8" s="76">
        <v>2.1782922673521367E-2</v>
      </c>
      <c r="BH8" s="76">
        <v>0.18817576531811198</v>
      </c>
      <c r="BI8" s="76">
        <v>9.7694312109872422E-2</v>
      </c>
      <c r="BJ8" s="76">
        <v>1.7899866275512526E-2</v>
      </c>
      <c r="BK8" s="76">
        <v>1.7666744520065815E-2</v>
      </c>
      <c r="BL8" s="76">
        <v>5.7780774041800667E-2</v>
      </c>
      <c r="BM8" s="76">
        <v>1.2123735843758535E-2</v>
      </c>
      <c r="BN8" s="76">
        <v>0.17458081620370927</v>
      </c>
      <c r="BO8" s="76">
        <v>0.17127841573732122</v>
      </c>
      <c r="BP8" s="77">
        <v>0.19525175169741416</v>
      </c>
      <c r="BQ8" s="74"/>
      <c r="BR8" s="75" t="s">
        <v>474</v>
      </c>
      <c r="BS8" s="76">
        <v>7.3138625370824537E-2</v>
      </c>
      <c r="BT8" s="76">
        <v>6.410758388307175E-2</v>
      </c>
      <c r="BU8" s="76">
        <v>5.206122970777665E-2</v>
      </c>
      <c r="BV8" s="76">
        <v>9.6505631758325397E-2</v>
      </c>
      <c r="BW8" s="76">
        <v>0.11525206246520392</v>
      </c>
      <c r="BX8" s="76">
        <v>1.8268462689094141E-4</v>
      </c>
      <c r="BY8" s="76">
        <v>0.17217498151095936</v>
      </c>
      <c r="BZ8" s="76">
        <v>8.6412743713259993E-2</v>
      </c>
      <c r="CA8" s="76">
        <v>7.8640632809345176E-2</v>
      </c>
      <c r="CB8" s="76">
        <v>2.027919206883964E-2</v>
      </c>
      <c r="CC8" s="76">
        <v>4.874152212791992E-2</v>
      </c>
      <c r="CD8" s="76">
        <v>-7.2740356741976403E-2</v>
      </c>
      <c r="CE8" s="76">
        <v>0.13751718898383217</v>
      </c>
      <c r="CF8" s="76">
        <v>0.19518937276201639</v>
      </c>
      <c r="CG8" s="77">
        <v>0.16763279255598293</v>
      </c>
      <c r="CH8" s="78"/>
      <c r="CI8" s="75" t="s">
        <v>474</v>
      </c>
      <c r="CJ8" s="76">
        <v>9.0383098712556356E-2</v>
      </c>
      <c r="CK8" s="76">
        <v>4.4839858888795797E-2</v>
      </c>
      <c r="CL8" s="76">
        <v>9.560060615786202E-2</v>
      </c>
      <c r="CM8" s="76">
        <v>7.6637772023227343E-2</v>
      </c>
      <c r="CN8" s="76">
        <v>0.14053307399233203</v>
      </c>
      <c r="CO8" s="76">
        <v>8.6783939662865531E-2</v>
      </c>
      <c r="CP8" s="76">
        <v>8.2040077069651746E-2</v>
      </c>
      <c r="CQ8" s="76">
        <v>2.2657409933301498E-2</v>
      </c>
      <c r="CR8" s="76">
        <v>0.19650460063926353</v>
      </c>
      <c r="CS8" s="76">
        <v>0.11171528433830949</v>
      </c>
      <c r="CT8" s="76">
        <v>4.7008657816890884E-2</v>
      </c>
      <c r="CU8" s="76">
        <v>8.7363289150024104E-3</v>
      </c>
      <c r="CV8" s="76">
        <v>0.11816543711747617</v>
      </c>
      <c r="CW8" s="76">
        <v>0.11306008143640708</v>
      </c>
      <c r="CX8" s="77">
        <v>0.10969614631542908</v>
      </c>
      <c r="CY8" s="79"/>
      <c r="CZ8" s="75" t="s">
        <v>474</v>
      </c>
      <c r="DA8" s="76">
        <v>0.11272476602254961</v>
      </c>
      <c r="DB8" s="76">
        <v>5.4173808961195516E-2</v>
      </c>
      <c r="DC8" s="76">
        <v>0.11908464739422325</v>
      </c>
      <c r="DD8" s="76">
        <v>0.10179326821200256</v>
      </c>
      <c r="DE8" s="76">
        <v>0.17069497164364156</v>
      </c>
      <c r="DF8" s="76">
        <v>0.10459240844756983</v>
      </c>
      <c r="DG8" s="76">
        <v>8.9478377464929246E-2</v>
      </c>
      <c r="DH8" s="76">
        <v>5.2001385485430693E-2</v>
      </c>
      <c r="DI8" s="76">
        <v>0.20460242898613418</v>
      </c>
      <c r="DJ8" s="76">
        <v>0.12642885537751747</v>
      </c>
      <c r="DK8" s="76">
        <v>8.3653439566918925E-2</v>
      </c>
      <c r="DL8" s="76">
        <v>-1.9019571687861066E-2</v>
      </c>
      <c r="DM8" s="76">
        <v>0.20016298955785308</v>
      </c>
      <c r="DN8" s="76">
        <v>0.12313945206363078</v>
      </c>
      <c r="DO8" s="77">
        <v>0.10670593301452098</v>
      </c>
      <c r="DP8" s="76"/>
      <c r="DQ8" s="80" t="s">
        <v>474</v>
      </c>
      <c r="DR8" s="76">
        <v>0.16307746406991225</v>
      </c>
      <c r="DS8" s="76">
        <v>9.3502974277460682E-2</v>
      </c>
      <c r="DT8" s="76">
        <v>0.20648424268236154</v>
      </c>
      <c r="DU8" s="76">
        <v>0.12371097933868576</v>
      </c>
      <c r="DV8" s="76">
        <v>3.1507919951232297E-2</v>
      </c>
      <c r="DW8" s="76">
        <v>0.19779083472468789</v>
      </c>
      <c r="DX8" s="76">
        <v>6.8466887496495626E-2</v>
      </c>
      <c r="DY8" s="76">
        <v>0.12767383212274608</v>
      </c>
      <c r="DZ8" s="76">
        <v>0.26732680324393654</v>
      </c>
      <c r="EA8" s="76">
        <v>0.11822245300278224</v>
      </c>
      <c r="EB8" s="76">
        <v>0.18918743832590373</v>
      </c>
      <c r="EC8" s="76">
        <v>2.1404750667665468E-2</v>
      </c>
      <c r="ED8" s="76">
        <v>0.15959661714482654</v>
      </c>
      <c r="EE8" s="76">
        <v>0.1690632023455978</v>
      </c>
      <c r="EF8" s="77">
        <v>0.17362839527216778</v>
      </c>
      <c r="EH8" s="75" t="s">
        <v>474</v>
      </c>
      <c r="EI8" s="76">
        <v>9.7826993248765912E-2</v>
      </c>
      <c r="EJ8" s="76">
        <v>0.11947559030112768</v>
      </c>
      <c r="EK8" s="76">
        <v>0.12168790490760716</v>
      </c>
      <c r="EL8" s="76">
        <v>6.815675155675309E-2</v>
      </c>
      <c r="EM8" s="76">
        <v>3.1507919951232297E-2</v>
      </c>
      <c r="EN8" s="76">
        <v>0.12090073319624672</v>
      </c>
      <c r="EO8" s="76">
        <v>-4.1935204947703159E-3</v>
      </c>
      <c r="EP8" s="76">
        <v>0.20900340598558015</v>
      </c>
      <c r="EQ8" s="76">
        <v>0.17286028085135058</v>
      </c>
      <c r="ER8" s="76">
        <v>8.1701167237035063E-2</v>
      </c>
      <c r="ES8" s="76">
        <v>0.13451053422349668</v>
      </c>
      <c r="ET8" s="76">
        <v>-2.4029168423792865E-2</v>
      </c>
      <c r="EU8" s="76">
        <v>7.7770937569138776E-2</v>
      </c>
      <c r="EV8" s="76">
        <v>4.3660053835057402E-2</v>
      </c>
      <c r="EW8" s="77">
        <v>5.2483104476439411E-2</v>
      </c>
      <c r="FD8" s="81" t="s">
        <v>474</v>
      </c>
      <c r="FE8" s="76">
        <v>6.8693037902182272E-2</v>
      </c>
      <c r="FF8" s="76">
        <v>0.11220168475351792</v>
      </c>
      <c r="FG8" s="76">
        <v>9.4005797770699645E-2</v>
      </c>
      <c r="FH8" s="76">
        <v>-3.1271513628363209E-2</v>
      </c>
      <c r="FI8" s="76">
        <v>3.1507919951232297E-2</v>
      </c>
      <c r="FJ8" s="76">
        <v>5.9042311838279155E-2</v>
      </c>
      <c r="FK8" s="76">
        <v>1.72180120577295E-2</v>
      </c>
      <c r="FL8" s="76">
        <v>9.8959927826474003E-2</v>
      </c>
      <c r="FM8" s="76">
        <v>6.6202885387231417E-2</v>
      </c>
      <c r="FN8" s="76">
        <v>1.284885972531187E-2</v>
      </c>
      <c r="FO8" s="76">
        <v>9.937804689405591E-2</v>
      </c>
      <c r="FP8" s="76">
        <v>-3.2551604307426402E-2</v>
      </c>
      <c r="FQ8" s="76">
        <v>7.0267714981619989E-2</v>
      </c>
      <c r="FR8" s="76">
        <v>0.16311770329025119</v>
      </c>
      <c r="FS8" s="77">
        <v>0.14571397462536775</v>
      </c>
    </row>
    <row r="9" spans="2:175" ht="15.75" thickBot="1" x14ac:dyDescent="0.3">
      <c r="B9" s="110" t="s">
        <v>487</v>
      </c>
      <c r="C9" s="111">
        <f>UNIVERSE!CU11</f>
        <v>1.34375</v>
      </c>
      <c r="D9" s="112">
        <f>NORWAY!CU10</f>
        <v>1.40625</v>
      </c>
      <c r="E9" s="112">
        <f>SWEDEN!CU10</f>
        <v>1.3473684210526315</v>
      </c>
      <c r="F9" s="112">
        <f>DENMARK!CU11</f>
        <v>1.3142857142857143</v>
      </c>
      <c r="G9" s="112">
        <f>FINLAND!CU10</f>
        <v>1.2758620689655173</v>
      </c>
      <c r="H9" s="112">
        <f>DISCRETIONARY!CU11</f>
        <v>1.2105263157894737</v>
      </c>
      <c r="I9" s="112">
        <f>STAPLES!CU10</f>
        <v>1.25</v>
      </c>
      <c r="J9" s="112">
        <f>ENERGY!CU10</f>
        <v>1.5</v>
      </c>
      <c r="K9" s="112">
        <f>FINANCIALS!CU10</f>
        <v>1.1052631578947369</v>
      </c>
      <c r="L9" s="112">
        <f>HEALTHCARE!CU10</f>
        <v>1.3125</v>
      </c>
      <c r="M9" s="112">
        <f>INDUSTRIALS!CU10</f>
        <v>1.3617021276595744</v>
      </c>
      <c r="N9" s="112">
        <f>IT!CU10</f>
        <v>0.93333333333333335</v>
      </c>
      <c r="O9" s="112">
        <f>MATERIALS!CU10</f>
        <v>1.6666666666666667</v>
      </c>
      <c r="P9" s="112">
        <f>'REAL ESTATE'!CU10</f>
        <v>1.5</v>
      </c>
      <c r="Q9" s="113">
        <f>UTILITIES!CU10</f>
        <v>1.5833333333333333</v>
      </c>
      <c r="R9" s="76"/>
      <c r="S9" s="135" t="s">
        <v>487</v>
      </c>
      <c r="T9" s="112">
        <v>1.34375</v>
      </c>
      <c r="U9" s="112">
        <v>1.40625</v>
      </c>
      <c r="V9" s="112">
        <v>1.3473684210526315</v>
      </c>
      <c r="W9" s="112">
        <v>1.3142857142857143</v>
      </c>
      <c r="X9" s="112">
        <v>1.2758620689655173</v>
      </c>
      <c r="Y9" s="112">
        <v>1.2105263157894737</v>
      </c>
      <c r="Z9" s="112">
        <v>1.25</v>
      </c>
      <c r="AA9" s="112">
        <v>1.5</v>
      </c>
      <c r="AB9" s="112">
        <v>1.1052631578947369</v>
      </c>
      <c r="AC9" s="112">
        <v>1.3125</v>
      </c>
      <c r="AD9" s="112">
        <v>1.3617021276595744</v>
      </c>
      <c r="AE9" s="112">
        <v>0.93333333333333335</v>
      </c>
      <c r="AF9" s="112">
        <v>1.6666666666666667</v>
      </c>
      <c r="AG9" s="112">
        <v>1.5</v>
      </c>
      <c r="AH9" s="113">
        <v>1.5833333333333333</v>
      </c>
      <c r="AI9" s="76"/>
      <c r="AJ9" s="135" t="s">
        <v>487</v>
      </c>
      <c r="AK9" s="112">
        <v>1.4479166666666667</v>
      </c>
      <c r="AL9" s="112">
        <v>1.46875</v>
      </c>
      <c r="AM9" s="112">
        <v>1.4105263157894736</v>
      </c>
      <c r="AN9" s="112">
        <v>1.4285714285714286</v>
      </c>
      <c r="AO9" s="112">
        <v>1.5517241379310345</v>
      </c>
      <c r="AP9" s="112">
        <v>1.0526315789473684</v>
      </c>
      <c r="AQ9" s="112">
        <v>1.6875</v>
      </c>
      <c r="AR9" s="112">
        <v>1.5</v>
      </c>
      <c r="AS9" s="112">
        <v>1.631578947368421</v>
      </c>
      <c r="AT9" s="112">
        <v>1.1875</v>
      </c>
      <c r="AU9" s="112">
        <v>1.3617021276595744</v>
      </c>
      <c r="AV9" s="112">
        <v>0.93333333333333335</v>
      </c>
      <c r="AW9" s="112">
        <v>1.7619047619047619</v>
      </c>
      <c r="AX9" s="112">
        <v>1.8</v>
      </c>
      <c r="AY9" s="113">
        <v>1.8333333333333333</v>
      </c>
      <c r="AZ9" s="76"/>
      <c r="BA9" s="26" t="s">
        <v>487</v>
      </c>
      <c r="BB9" s="112">
        <v>1.4947916666666667</v>
      </c>
      <c r="BC9" s="112">
        <v>1.5</v>
      </c>
      <c r="BD9" s="112">
        <v>1.4526315789473685</v>
      </c>
      <c r="BE9" s="112">
        <v>1.5714285714285714</v>
      </c>
      <c r="BF9" s="112">
        <v>1.5172413793103448</v>
      </c>
      <c r="BG9" s="112">
        <v>1.1052631578947369</v>
      </c>
      <c r="BH9" s="112">
        <v>1.75</v>
      </c>
      <c r="BI9" s="112">
        <v>1.6</v>
      </c>
      <c r="BJ9" s="112">
        <v>1.631578947368421</v>
      </c>
      <c r="BK9" s="112">
        <v>1.375</v>
      </c>
      <c r="BL9" s="112">
        <v>1.425531914893617</v>
      </c>
      <c r="BM9" s="112">
        <v>0.8</v>
      </c>
      <c r="BN9" s="112">
        <v>1.8095238095238095</v>
      </c>
      <c r="BO9" s="112">
        <v>1.8</v>
      </c>
      <c r="BP9" s="113">
        <v>1.9166666666666667</v>
      </c>
      <c r="BQ9" s="74"/>
      <c r="BR9" s="114" t="s">
        <v>487</v>
      </c>
      <c r="BS9" s="112">
        <v>1.4635416666666667</v>
      </c>
      <c r="BT9" s="112">
        <v>1.46875</v>
      </c>
      <c r="BU9" s="112">
        <v>1.4105263157894736</v>
      </c>
      <c r="BV9" s="112">
        <v>1.6</v>
      </c>
      <c r="BW9" s="112">
        <v>1.4482758620689655</v>
      </c>
      <c r="BX9" s="112">
        <v>1</v>
      </c>
      <c r="BY9" s="112">
        <v>1.75</v>
      </c>
      <c r="BZ9" s="112">
        <v>1.3</v>
      </c>
      <c r="CA9" s="112">
        <v>1.7894736842105263</v>
      </c>
      <c r="CB9" s="112">
        <v>1.4375</v>
      </c>
      <c r="CC9" s="112">
        <v>1.4042553191489362</v>
      </c>
      <c r="CD9" s="112">
        <v>0.73333333333333328</v>
      </c>
      <c r="CE9" s="112">
        <v>1.6190476190476191</v>
      </c>
      <c r="CF9" s="112">
        <v>2</v>
      </c>
      <c r="CG9" s="113">
        <v>1.8333333333333333</v>
      </c>
      <c r="CH9" s="78"/>
      <c r="CI9" s="114" t="s">
        <v>487</v>
      </c>
      <c r="CJ9" s="112">
        <v>1.4791666666666667</v>
      </c>
      <c r="CK9" s="112">
        <v>1.46875</v>
      </c>
      <c r="CL9" s="112">
        <v>1.4315789473684211</v>
      </c>
      <c r="CM9" s="112">
        <v>1.5714285714285714</v>
      </c>
      <c r="CN9" s="112">
        <v>1.5172413793103448</v>
      </c>
      <c r="CO9" s="112">
        <v>1.1052631578947369</v>
      </c>
      <c r="CP9" s="112">
        <v>1.625</v>
      </c>
      <c r="CQ9" s="112">
        <v>1.4</v>
      </c>
      <c r="CR9" s="112">
        <v>1.8947368421052631</v>
      </c>
      <c r="CS9" s="112">
        <v>1.5</v>
      </c>
      <c r="CT9" s="112">
        <v>1.4042553191489362</v>
      </c>
      <c r="CU9" s="112">
        <v>0.8666666666666667</v>
      </c>
      <c r="CV9" s="112">
        <v>1.6190476190476191</v>
      </c>
      <c r="CW9" s="112">
        <v>1.7</v>
      </c>
      <c r="CX9" s="113">
        <v>1.75</v>
      </c>
      <c r="CY9" s="79"/>
      <c r="CZ9" s="114" t="s">
        <v>487</v>
      </c>
      <c r="DA9" s="112">
        <v>1.453125</v>
      </c>
      <c r="DB9" s="112">
        <v>1.4375</v>
      </c>
      <c r="DC9" s="112">
        <v>1.4210526315789473</v>
      </c>
      <c r="DD9" s="112">
        <v>1.4857142857142858</v>
      </c>
      <c r="DE9" s="112">
        <v>1.5172413793103448</v>
      </c>
      <c r="DF9" s="112">
        <v>1.1052631578947369</v>
      </c>
      <c r="DG9" s="112">
        <v>1.625</v>
      </c>
      <c r="DH9" s="112">
        <v>1.4</v>
      </c>
      <c r="DI9" s="112">
        <v>1.8421052631578947</v>
      </c>
      <c r="DJ9" s="112">
        <v>1.5625</v>
      </c>
      <c r="DK9" s="112">
        <v>1.4042553191489362</v>
      </c>
      <c r="DL9" s="112">
        <v>0.73333333333333328</v>
      </c>
      <c r="DM9" s="112">
        <v>1.6190476190476191</v>
      </c>
      <c r="DN9" s="112">
        <v>1.6</v>
      </c>
      <c r="DO9" s="113">
        <v>1.5833333333333333</v>
      </c>
      <c r="DP9" s="76"/>
      <c r="DQ9" s="115" t="s">
        <v>487</v>
      </c>
      <c r="DR9" s="112">
        <v>1.4479166666666667</v>
      </c>
      <c r="DS9" s="112">
        <v>1.46875</v>
      </c>
      <c r="DT9" s="112">
        <v>1.4736842105263157</v>
      </c>
      <c r="DU9" s="112">
        <v>1.4285714285714286</v>
      </c>
      <c r="DV9" s="112">
        <v>0.96551724137931039</v>
      </c>
      <c r="DW9" s="112">
        <v>1.2105263157894737</v>
      </c>
      <c r="DX9" s="112">
        <v>1.5</v>
      </c>
      <c r="DY9" s="112">
        <v>1.5</v>
      </c>
      <c r="DZ9" s="112">
        <v>1.7894736842105263</v>
      </c>
      <c r="EA9" s="112">
        <v>1.5</v>
      </c>
      <c r="EB9" s="112">
        <v>1.446808510638298</v>
      </c>
      <c r="EC9" s="112">
        <v>0.53333333333333333</v>
      </c>
      <c r="ED9" s="112">
        <v>1.5714285714285714</v>
      </c>
      <c r="EE9" s="112">
        <v>1.7</v>
      </c>
      <c r="EF9" s="113">
        <v>1.6666666666666667</v>
      </c>
      <c r="EH9" s="114" t="s">
        <v>487</v>
      </c>
      <c r="EI9" s="112">
        <v>1.3177083333333333</v>
      </c>
      <c r="EJ9" s="112">
        <v>1.5151515151515151</v>
      </c>
      <c r="EK9" s="112">
        <v>1.2947368421052632</v>
      </c>
      <c r="EL9" s="112">
        <v>1.3714285714285714</v>
      </c>
      <c r="EM9" s="112">
        <v>0.96551724137931039</v>
      </c>
      <c r="EN9" s="112">
        <v>1</v>
      </c>
      <c r="EO9" s="112">
        <v>1.25</v>
      </c>
      <c r="EP9" s="112">
        <v>1.5</v>
      </c>
      <c r="EQ9" s="112">
        <v>1.631578947368421</v>
      </c>
      <c r="ER9" s="112">
        <v>1.375</v>
      </c>
      <c r="ES9" s="112">
        <v>1.3191489361702127</v>
      </c>
      <c r="ET9" s="112">
        <v>0.6</v>
      </c>
      <c r="EU9" s="112">
        <v>1.4285714285714286</v>
      </c>
      <c r="EV9" s="112">
        <v>1.5</v>
      </c>
      <c r="EW9" s="113">
        <v>1.5</v>
      </c>
      <c r="FD9" s="116" t="s">
        <v>487</v>
      </c>
      <c r="FE9" s="112">
        <v>1.1927083333333333</v>
      </c>
      <c r="FF9" s="112">
        <v>1.5454545454545454</v>
      </c>
      <c r="FG9" s="112">
        <v>1.1052631578947369</v>
      </c>
      <c r="FH9" s="112">
        <v>1.2</v>
      </c>
      <c r="FI9" s="112">
        <v>0.96551724137931039</v>
      </c>
      <c r="FJ9" s="112">
        <v>0.73684210526315785</v>
      </c>
      <c r="FK9" s="112">
        <v>1.375</v>
      </c>
      <c r="FL9" s="112">
        <v>1.5</v>
      </c>
      <c r="FM9" s="112">
        <v>1.1052631578947369</v>
      </c>
      <c r="FN9" s="112">
        <v>1.1875</v>
      </c>
      <c r="FO9" s="112">
        <v>1.1702127659574468</v>
      </c>
      <c r="FP9" s="112">
        <v>0.93333333333333335</v>
      </c>
      <c r="FQ9" s="112">
        <v>1.3333333333333333</v>
      </c>
      <c r="FR9" s="112">
        <v>1.5</v>
      </c>
      <c r="FS9" s="113">
        <v>1.5</v>
      </c>
    </row>
    <row r="10" spans="2:175" x14ac:dyDescent="0.25">
      <c r="DQ10" s="117"/>
      <c r="EH10" s="118"/>
      <c r="EI10" s="118"/>
      <c r="EJ10" s="118"/>
      <c r="EK10" s="118"/>
      <c r="EL10" s="118"/>
      <c r="EM10" s="118"/>
      <c r="EN10" s="118"/>
      <c r="EO10" s="118"/>
      <c r="EP10" s="118"/>
      <c r="EQ10" s="118"/>
      <c r="ER10" s="118"/>
      <c r="ES10" s="118"/>
      <c r="ET10" s="118"/>
      <c r="EU10" s="118"/>
      <c r="EV10" s="118"/>
      <c r="EW10" s="118"/>
    </row>
    <row r="11" spans="2:175" ht="15.75" thickBot="1" x14ac:dyDescent="0.3">
      <c r="DQ11" s="117"/>
      <c r="EH11" s="118"/>
      <c r="EI11" s="118"/>
      <c r="EJ11" s="118"/>
      <c r="EK11" s="118"/>
      <c r="EL11" s="118"/>
      <c r="EM11" s="118"/>
      <c r="EN11" s="118"/>
      <c r="EO11" s="118"/>
      <c r="EP11" s="118"/>
      <c r="EQ11" s="118"/>
      <c r="ER11" s="118"/>
      <c r="ES11" s="118"/>
      <c r="ET11" s="118"/>
      <c r="EU11" s="118"/>
      <c r="EV11" s="118"/>
      <c r="EW11" s="118"/>
    </row>
    <row r="12" spans="2:175" ht="15.75" thickBot="1" x14ac:dyDescent="0.3">
      <c r="B12" s="52" t="s">
        <v>502</v>
      </c>
      <c r="C12" s="53" t="s">
        <v>508</v>
      </c>
      <c r="D12" s="53" t="s">
        <v>509</v>
      </c>
      <c r="E12" s="53" t="s">
        <v>510</v>
      </c>
      <c r="F12" s="53" t="s">
        <v>511</v>
      </c>
      <c r="G12" s="53" t="s">
        <v>512</v>
      </c>
      <c r="H12" s="53" t="s">
        <v>518</v>
      </c>
      <c r="I12" s="53" t="s">
        <v>513</v>
      </c>
      <c r="J12" s="54" t="s">
        <v>514</v>
      </c>
      <c r="S12" s="178" t="s">
        <v>502</v>
      </c>
      <c r="T12" s="179" t="s">
        <v>508</v>
      </c>
      <c r="U12" s="179" t="s">
        <v>509</v>
      </c>
      <c r="V12" s="179" t="s">
        <v>510</v>
      </c>
      <c r="W12" s="179" t="s">
        <v>511</v>
      </c>
      <c r="X12" s="179" t="s">
        <v>512</v>
      </c>
      <c r="Y12" s="179" t="s">
        <v>518</v>
      </c>
      <c r="Z12" s="179" t="s">
        <v>513</v>
      </c>
      <c r="AA12" s="180" t="s">
        <v>514</v>
      </c>
      <c r="AJ12" s="24" t="s">
        <v>502</v>
      </c>
      <c r="AK12" s="27" t="s">
        <v>508</v>
      </c>
      <c r="AL12" s="27" t="s">
        <v>509</v>
      </c>
      <c r="AM12" s="27" t="s">
        <v>510</v>
      </c>
      <c r="AN12" s="27" t="s">
        <v>511</v>
      </c>
      <c r="AO12" s="27" t="s">
        <v>512</v>
      </c>
      <c r="AP12" s="27" t="s">
        <v>518</v>
      </c>
      <c r="AQ12" s="27" t="s">
        <v>513</v>
      </c>
      <c r="AR12" s="28" t="s">
        <v>514</v>
      </c>
      <c r="BA12" s="24" t="s">
        <v>502</v>
      </c>
      <c r="BB12" s="27" t="s">
        <v>508</v>
      </c>
      <c r="BC12" s="27" t="s">
        <v>509</v>
      </c>
      <c r="BD12" s="27" t="s">
        <v>510</v>
      </c>
      <c r="BE12" s="27" t="s">
        <v>511</v>
      </c>
      <c r="BF12" s="27" t="s">
        <v>512</v>
      </c>
      <c r="BG12" s="27" t="s">
        <v>518</v>
      </c>
      <c r="BH12" s="27" t="s">
        <v>513</v>
      </c>
      <c r="BI12" s="28" t="s">
        <v>514</v>
      </c>
      <c r="BQ12" s="66">
        <v>43021</v>
      </c>
      <c r="BR12" s="62" t="s">
        <v>502</v>
      </c>
      <c r="BS12" s="63" t="s">
        <v>508</v>
      </c>
      <c r="BT12" s="63" t="s">
        <v>509</v>
      </c>
      <c r="BU12" s="63" t="s">
        <v>510</v>
      </c>
      <c r="BV12" s="63" t="s">
        <v>511</v>
      </c>
      <c r="BW12" s="63" t="s">
        <v>512</v>
      </c>
      <c r="BX12" s="63" t="s">
        <v>518</v>
      </c>
      <c r="BY12" s="63" t="s">
        <v>513</v>
      </c>
      <c r="BZ12" s="64" t="s">
        <v>514</v>
      </c>
      <c r="CI12" s="62" t="s">
        <v>502</v>
      </c>
      <c r="CJ12" s="63" t="s">
        <v>508</v>
      </c>
      <c r="CK12" s="63" t="s">
        <v>509</v>
      </c>
      <c r="CL12" s="63" t="s">
        <v>510</v>
      </c>
      <c r="CM12" s="63" t="s">
        <v>511</v>
      </c>
      <c r="CN12" s="63" t="s">
        <v>512</v>
      </c>
      <c r="CO12" s="63" t="s">
        <v>518</v>
      </c>
      <c r="CP12" s="63" t="s">
        <v>513</v>
      </c>
      <c r="CQ12" s="64" t="s">
        <v>514</v>
      </c>
      <c r="CY12" s="119">
        <v>43015</v>
      </c>
      <c r="CZ12" s="62" t="s">
        <v>502</v>
      </c>
      <c r="DA12" s="63" t="s">
        <v>508</v>
      </c>
      <c r="DB12" s="63" t="s">
        <v>509</v>
      </c>
      <c r="DC12" s="63" t="s">
        <v>510</v>
      </c>
      <c r="DD12" s="63" t="s">
        <v>511</v>
      </c>
      <c r="DE12" s="63" t="s">
        <v>512</v>
      </c>
      <c r="DF12" s="63" t="s">
        <v>518</v>
      </c>
      <c r="DG12" s="63" t="s">
        <v>513</v>
      </c>
      <c r="DH12" s="64" t="s">
        <v>514</v>
      </c>
      <c r="DP12" s="61">
        <v>43010</v>
      </c>
      <c r="DQ12" s="52" t="s">
        <v>502</v>
      </c>
      <c r="DR12" s="120" t="s">
        <v>508</v>
      </c>
      <c r="DS12" s="120" t="s">
        <v>509</v>
      </c>
      <c r="DT12" s="120" t="s">
        <v>510</v>
      </c>
      <c r="DU12" s="120" t="s">
        <v>511</v>
      </c>
      <c r="DV12" s="120" t="s">
        <v>512</v>
      </c>
      <c r="DW12" s="120" t="s">
        <v>518</v>
      </c>
      <c r="DX12" s="120" t="s">
        <v>513</v>
      </c>
      <c r="DY12" s="121" t="s">
        <v>514</v>
      </c>
      <c r="EG12" s="61">
        <v>43005</v>
      </c>
      <c r="EH12" s="122" t="s">
        <v>502</v>
      </c>
      <c r="EI12" s="123" t="s">
        <v>508</v>
      </c>
      <c r="EJ12" s="123" t="s">
        <v>509</v>
      </c>
      <c r="EK12" s="123" t="s">
        <v>510</v>
      </c>
      <c r="EL12" s="123" t="s">
        <v>511</v>
      </c>
      <c r="EM12" s="123" t="s">
        <v>512</v>
      </c>
      <c r="EN12" s="123" t="s">
        <v>518</v>
      </c>
      <c r="EO12" s="123" t="s">
        <v>513</v>
      </c>
      <c r="EP12" s="124" t="s">
        <v>514</v>
      </c>
      <c r="EQ12" s="118"/>
      <c r="ER12" s="118"/>
      <c r="ES12" s="118"/>
      <c r="ET12" s="118"/>
      <c r="EU12" s="118"/>
      <c r="EV12" s="118"/>
      <c r="EW12" s="118"/>
      <c r="FC12" s="61">
        <v>42997</v>
      </c>
      <c r="FD12" s="122" t="s">
        <v>502</v>
      </c>
      <c r="FE12" s="123" t="s">
        <v>508</v>
      </c>
      <c r="FF12" s="123" t="s">
        <v>509</v>
      </c>
      <c r="FG12" s="123" t="s">
        <v>510</v>
      </c>
      <c r="FH12" s="123" t="s">
        <v>511</v>
      </c>
      <c r="FI12" s="123" t="s">
        <v>512</v>
      </c>
      <c r="FJ12" s="123" t="s">
        <v>518</v>
      </c>
      <c r="FK12" s="123" t="s">
        <v>513</v>
      </c>
      <c r="FL12" s="124" t="s">
        <v>514</v>
      </c>
      <c r="FO12" s="125" t="s">
        <v>519</v>
      </c>
      <c r="FP12" s="126" t="s">
        <v>520</v>
      </c>
    </row>
    <row r="13" spans="2:175" x14ac:dyDescent="0.25">
      <c r="B13" s="70" t="s">
        <v>489</v>
      </c>
      <c r="C13" s="76">
        <f>UNIVERSE!CU17</f>
        <v>2.311456909297835</v>
      </c>
      <c r="D13" s="76">
        <f>UNIVERSE!CV17</f>
        <v>4.5017108375553692</v>
      </c>
      <c r="E13" s="76">
        <f>UNIVERSE!CW17</f>
        <v>6.0187689683880841</v>
      </c>
      <c r="F13" s="76">
        <f>UNIVERSE!CX17</f>
        <v>23.089457392537305</v>
      </c>
      <c r="G13" s="76">
        <f>UNIVERSE!CY17</f>
        <v>47.234834663936567</v>
      </c>
      <c r="H13" s="76">
        <f>UNIVERSE!CZ17</f>
        <v>82.847645136012289</v>
      </c>
      <c r="I13" s="76">
        <f>UNIVERSE!DA17</f>
        <v>237.59444574482185</v>
      </c>
      <c r="J13" s="77">
        <f>UNIVERSE!DB17</f>
        <v>197.88162978452149</v>
      </c>
      <c r="S13" s="25" t="s">
        <v>489</v>
      </c>
      <c r="T13" s="76">
        <v>2.311456909297835</v>
      </c>
      <c r="U13" s="76">
        <v>4.5017108375553692</v>
      </c>
      <c r="V13" s="76">
        <v>6.0187689683880841</v>
      </c>
      <c r="W13" s="76">
        <v>23.089457392537305</v>
      </c>
      <c r="X13" s="76">
        <v>47.234834663936567</v>
      </c>
      <c r="Y13" s="76">
        <v>82.847645136012289</v>
      </c>
      <c r="Z13" s="76">
        <v>237.59444574482185</v>
      </c>
      <c r="AA13" s="77">
        <v>197.88162978452149</v>
      </c>
      <c r="AJ13" s="25" t="s">
        <v>489</v>
      </c>
      <c r="AK13" s="76">
        <v>2.8662040771287161</v>
      </c>
      <c r="AL13" s="76">
        <v>3.0909960285392777</v>
      </c>
      <c r="AM13" s="76">
        <v>8.467153685450679</v>
      </c>
      <c r="AN13" s="76">
        <v>20.659390708054367</v>
      </c>
      <c r="AO13" s="76">
        <v>47.930388391189851</v>
      </c>
      <c r="AP13" s="76">
        <v>88.836910715818291</v>
      </c>
      <c r="AQ13" s="76">
        <v>229.6788598231191</v>
      </c>
      <c r="AR13" s="77">
        <v>186.15473099300937</v>
      </c>
      <c r="BA13" s="25" t="s">
        <v>489</v>
      </c>
      <c r="BB13" s="76">
        <v>2.6636241345155915</v>
      </c>
      <c r="BC13" s="76">
        <v>3.1240743138096332</v>
      </c>
      <c r="BD13" s="76">
        <v>8.118057658235033</v>
      </c>
      <c r="BE13" s="76">
        <v>23.078659319481677</v>
      </c>
      <c r="BF13" s="76">
        <v>49.471677734697046</v>
      </c>
      <c r="BG13" s="76">
        <v>92.654092719694091</v>
      </c>
      <c r="BH13" s="76">
        <v>228.23653231387706</v>
      </c>
      <c r="BI13" s="77">
        <v>166.34115708105355</v>
      </c>
      <c r="BR13" s="75" t="s">
        <v>489</v>
      </c>
      <c r="BS13" s="76">
        <v>2.40300414112227</v>
      </c>
      <c r="BT13" s="76">
        <v>2.7415971118021463</v>
      </c>
      <c r="BU13" s="76">
        <v>7.8630841487165073</v>
      </c>
      <c r="BV13" s="76">
        <v>21.542668503103187</v>
      </c>
      <c r="BW13" s="76">
        <v>48.442086411255225</v>
      </c>
      <c r="BX13" s="76">
        <v>90.685891144563627</v>
      </c>
      <c r="BY13" s="76">
        <v>227.81518783143918</v>
      </c>
      <c r="BZ13" s="77">
        <v>165.43418756945326</v>
      </c>
      <c r="CI13" s="75" t="s">
        <v>489</v>
      </c>
      <c r="CJ13" s="76">
        <v>3.4586025039699186</v>
      </c>
      <c r="CK13" s="76">
        <v>4.5059020866800843</v>
      </c>
      <c r="CL13" s="76">
        <v>8.2372158731400482</v>
      </c>
      <c r="CM13" s="76">
        <v>21.503592242176143</v>
      </c>
      <c r="CN13" s="76">
        <v>46.799369306569631</v>
      </c>
      <c r="CO13" s="76">
        <v>87.03587526689374</v>
      </c>
      <c r="CP13" s="76">
        <v>225.7247174039141</v>
      </c>
      <c r="CQ13" s="77">
        <v>164.47406653209691</v>
      </c>
      <c r="CZ13" s="75" t="s">
        <v>489</v>
      </c>
      <c r="DA13" s="76">
        <v>4.0893281184412418</v>
      </c>
      <c r="DB13" s="76">
        <v>4.4052886803495825</v>
      </c>
      <c r="DC13" s="76">
        <v>8.3819813246210391</v>
      </c>
      <c r="DD13" s="76">
        <v>20.86298095317942</v>
      </c>
      <c r="DE13" s="76">
        <v>49.796319251125489</v>
      </c>
      <c r="DF13" s="76">
        <v>79.058800909376473</v>
      </c>
      <c r="DG13" s="76">
        <v>228.09352120781139</v>
      </c>
      <c r="DH13" s="77">
        <v>166.4652514610863</v>
      </c>
      <c r="DQ13" s="70" t="s">
        <v>489</v>
      </c>
      <c r="DR13" s="78">
        <v>3.1846375065089387</v>
      </c>
      <c r="DS13" s="78">
        <v>4.7587425835219053</v>
      </c>
      <c r="DT13" s="78">
        <v>8.6563393871464474</v>
      </c>
      <c r="DU13" s="78">
        <v>22.742762749469271</v>
      </c>
      <c r="DV13" s="78">
        <v>56.468756030438051</v>
      </c>
      <c r="DW13" s="78">
        <v>81.848197550311497</v>
      </c>
      <c r="DX13" s="78">
        <v>232.92923252595568</v>
      </c>
      <c r="DY13" s="127">
        <v>174.52265814305142</v>
      </c>
      <c r="EH13" s="128" t="s">
        <v>489</v>
      </c>
      <c r="EI13" s="76">
        <v>2.7744501193822795</v>
      </c>
      <c r="EJ13" s="76">
        <v>0.88878682166066725</v>
      </c>
      <c r="EK13" s="76">
        <v>7.8476630842033801</v>
      </c>
      <c r="EL13" s="76">
        <v>21.481527511549658</v>
      </c>
      <c r="EM13" s="76">
        <v>55.941625691917601</v>
      </c>
      <c r="EN13" s="76">
        <v>76.319318529737856</v>
      </c>
      <c r="EO13" s="76">
        <v>222.27670658990425</v>
      </c>
      <c r="EP13" s="77">
        <v>186.5553436657126</v>
      </c>
      <c r="EQ13" s="118"/>
      <c r="ER13" s="118"/>
      <c r="ES13" s="118"/>
      <c r="ET13" s="118"/>
      <c r="EU13" s="118"/>
      <c r="EV13" s="118"/>
      <c r="EW13" s="118"/>
      <c r="FD13" s="128" t="s">
        <v>489</v>
      </c>
      <c r="FE13" s="76">
        <v>2.5361369143195605</v>
      </c>
      <c r="FF13" s="76">
        <v>0.31412318802797951</v>
      </c>
      <c r="FG13" s="76">
        <v>5.2500996580946717</v>
      </c>
      <c r="FH13" s="76">
        <v>23.327652832078346</v>
      </c>
      <c r="FI13" s="76">
        <v>51.025950753820034</v>
      </c>
      <c r="FJ13" s="76">
        <v>74.755510825242027</v>
      </c>
      <c r="FK13" s="76">
        <v>215.14393509671953</v>
      </c>
      <c r="FL13" s="77">
        <v>189.85155480479943</v>
      </c>
      <c r="FO13" s="129" t="s">
        <v>490</v>
      </c>
      <c r="FP13" s="130">
        <v>1.55</v>
      </c>
    </row>
    <row r="14" spans="2:175" ht="15.75" thickBot="1" x14ac:dyDescent="0.3">
      <c r="B14" s="70" t="s">
        <v>490</v>
      </c>
      <c r="C14" s="76">
        <f>NORWAY!CU13</f>
        <v>1.2976942196685037</v>
      </c>
      <c r="D14" s="76">
        <f>NORWAY!CV13</f>
        <v>8.7245957920616988</v>
      </c>
      <c r="E14" s="76">
        <f>NORWAY!CW13</f>
        <v>8.9798115272562917</v>
      </c>
      <c r="F14" s="76">
        <f>NORWAY!CX13</f>
        <v>24.912536774287151</v>
      </c>
      <c r="G14" s="76">
        <f>NORWAY!CY13</f>
        <v>71.120252506112479</v>
      </c>
      <c r="H14" s="76">
        <f>NORWAY!CZ13</f>
        <v>85.576330888359081</v>
      </c>
      <c r="I14" s="76">
        <f>NORWAY!DA13</f>
        <v>132.43710764769111</v>
      </c>
      <c r="J14" s="77">
        <f>NORWAY!DB13</f>
        <v>54.107392482456611</v>
      </c>
      <c r="S14" s="25" t="s">
        <v>490</v>
      </c>
      <c r="T14" s="76">
        <v>1.2976942196685037</v>
      </c>
      <c r="U14" s="76">
        <v>8.7245957920616988</v>
      </c>
      <c r="V14" s="76">
        <v>8.9798115272562917</v>
      </c>
      <c r="W14" s="76">
        <v>24.912536774287151</v>
      </c>
      <c r="X14" s="76">
        <v>71.120252506112479</v>
      </c>
      <c r="Y14" s="76">
        <v>85.576330888359081</v>
      </c>
      <c r="Z14" s="76">
        <v>132.43710764769111</v>
      </c>
      <c r="AA14" s="77">
        <v>54.107392482456611</v>
      </c>
      <c r="AJ14" s="25" t="s">
        <v>490</v>
      </c>
      <c r="AK14" s="76">
        <v>2.2666258242192727</v>
      </c>
      <c r="AL14" s="76">
        <v>8.2706568553550959</v>
      </c>
      <c r="AM14" s="76">
        <v>11.7941575122675</v>
      </c>
      <c r="AN14" s="76">
        <v>25.007554723123999</v>
      </c>
      <c r="AO14" s="76">
        <v>68.063570827142996</v>
      </c>
      <c r="AP14" s="76">
        <v>86.533322862316638</v>
      </c>
      <c r="AQ14" s="76">
        <v>133.79576662430671</v>
      </c>
      <c r="AR14" s="77">
        <v>56.169352107472434</v>
      </c>
      <c r="BA14" s="25" t="s">
        <v>490</v>
      </c>
      <c r="BB14" s="76">
        <v>2.1789086674199889</v>
      </c>
      <c r="BC14" s="76">
        <v>10.896300087289442</v>
      </c>
      <c r="BD14" s="76">
        <v>9.2389864927596985</v>
      </c>
      <c r="BE14" s="76">
        <v>26.130869851009784</v>
      </c>
      <c r="BF14" s="76">
        <v>68.835657651744938</v>
      </c>
      <c r="BG14" s="76">
        <v>86.873290735858006</v>
      </c>
      <c r="BH14" s="76">
        <v>129.80206316482011</v>
      </c>
      <c r="BI14" s="77">
        <v>55.607490578691397</v>
      </c>
      <c r="BR14" s="75" t="s">
        <v>490</v>
      </c>
      <c r="BS14" s="76">
        <v>1.7192271996037547</v>
      </c>
      <c r="BT14" s="76">
        <v>10.029575941945966</v>
      </c>
      <c r="BU14" s="76">
        <v>8.6851137914718901</v>
      </c>
      <c r="BV14" s="76">
        <v>24.421390204845299</v>
      </c>
      <c r="BW14" s="76">
        <v>67.723558585706712</v>
      </c>
      <c r="BX14" s="76">
        <v>85.198814676409299</v>
      </c>
      <c r="BY14" s="76">
        <v>128.68616349012567</v>
      </c>
      <c r="BZ14" s="77">
        <v>54.921040647116925</v>
      </c>
      <c r="CI14" s="75" t="s">
        <v>490</v>
      </c>
      <c r="CJ14" s="76">
        <v>2.2656055679364941</v>
      </c>
      <c r="CK14" s="76">
        <v>13.10330833105972</v>
      </c>
      <c r="CL14" s="76">
        <v>8.1643271639595767</v>
      </c>
      <c r="CM14" s="76">
        <v>25.729652723679646</v>
      </c>
      <c r="CN14" s="76">
        <v>63.28057628516494</v>
      </c>
      <c r="CO14" s="76">
        <v>81.668270171295006</v>
      </c>
      <c r="CP14" s="76">
        <v>123.98915136699587</v>
      </c>
      <c r="CQ14" s="77">
        <v>52.913358836450293</v>
      </c>
      <c r="CZ14" s="75" t="s">
        <v>490</v>
      </c>
      <c r="DA14" s="76">
        <v>1.9503060045217011</v>
      </c>
      <c r="DB14" s="76">
        <v>11.858956241668732</v>
      </c>
      <c r="DC14" s="76">
        <v>7.9071788498863942</v>
      </c>
      <c r="DD14" s="76">
        <v>24.719041436814951</v>
      </c>
      <c r="DE14" s="76">
        <v>67.491265999348784</v>
      </c>
      <c r="DF14" s="76">
        <v>68.106111868759555</v>
      </c>
      <c r="DG14" s="76">
        <v>119.76662503333129</v>
      </c>
      <c r="DH14" s="77">
        <v>51.914211233096268</v>
      </c>
      <c r="DQ14" s="70" t="s">
        <v>490</v>
      </c>
      <c r="DR14" s="78">
        <v>3.326536626274474</v>
      </c>
      <c r="DS14" s="78">
        <v>11.792453328787834</v>
      </c>
      <c r="DT14" s="78">
        <v>8.6350415269216079</v>
      </c>
      <c r="DU14" s="78">
        <v>29.16399173853241</v>
      </c>
      <c r="DV14" s="78">
        <v>71.514932475628314</v>
      </c>
      <c r="DW14" s="78">
        <v>73.96082414586381</v>
      </c>
      <c r="DX14" s="78">
        <v>120.79334085583319</v>
      </c>
      <c r="DY14" s="127">
        <v>53.028064063221869</v>
      </c>
      <c r="EH14" s="128" t="s">
        <v>490</v>
      </c>
      <c r="EI14" s="76">
        <v>5.53091007927675</v>
      </c>
      <c r="EJ14" s="76">
        <v>12.895204647064055</v>
      </c>
      <c r="EK14" s="76">
        <v>6.4193706223084339</v>
      </c>
      <c r="EL14" s="76">
        <v>30.630023063873573</v>
      </c>
      <c r="EM14" s="76">
        <v>75.920970094966407</v>
      </c>
      <c r="EN14" s="76">
        <v>74.025270461069255</v>
      </c>
      <c r="EO14" s="76">
        <v>122.72724875154414</v>
      </c>
      <c r="EP14" s="77">
        <v>53.963371785788432</v>
      </c>
      <c r="EQ14" s="118"/>
      <c r="ER14" s="118"/>
      <c r="ES14" s="118"/>
      <c r="ET14" s="118"/>
      <c r="EU14" s="118"/>
      <c r="EV14" s="118"/>
      <c r="EW14" s="118"/>
      <c r="FD14" s="128" t="s">
        <v>490</v>
      </c>
      <c r="FE14" s="76">
        <v>6.4806108375836109</v>
      </c>
      <c r="FF14" s="76">
        <v>12.519358818912165</v>
      </c>
      <c r="FG14" s="76">
        <v>3.8910864820491344</v>
      </c>
      <c r="FH14" s="76">
        <v>33.604862767550124</v>
      </c>
      <c r="FI14" s="76">
        <v>73.043877433023511</v>
      </c>
      <c r="FJ14" s="76">
        <v>79.113844107530767</v>
      </c>
      <c r="FK14" s="76">
        <v>120.78650306433285</v>
      </c>
      <c r="FL14" s="77">
        <v>53.707072402604261</v>
      </c>
      <c r="FO14" s="116" t="s">
        <v>496</v>
      </c>
      <c r="FP14" s="131">
        <v>1.5</v>
      </c>
    </row>
    <row r="15" spans="2:175" x14ac:dyDescent="0.25">
      <c r="B15" s="70" t="s">
        <v>491</v>
      </c>
      <c r="C15" s="76">
        <f>SWEDEN!CU14</f>
        <v>2.2796234927917269</v>
      </c>
      <c r="D15" s="76">
        <f>SWEDEN!CV14</f>
        <v>3.2949830845081074</v>
      </c>
      <c r="E15" s="76">
        <f>SWEDEN!CW14</f>
        <v>3.633974025162757</v>
      </c>
      <c r="F15" s="76">
        <f>SWEDEN!CX14</f>
        <v>21.704768742108705</v>
      </c>
      <c r="G15" s="76">
        <f>SWEDEN!CY14</f>
        <v>42.098257247236482</v>
      </c>
      <c r="H15" s="76">
        <f>SWEDEN!CZ14</f>
        <v>81.261632728411186</v>
      </c>
      <c r="I15" s="76">
        <f>SWEDEN!DA14</f>
        <v>286.16274052158013</v>
      </c>
      <c r="J15" s="77">
        <f>SWEDEN!DB14</f>
        <v>294.5681601794239</v>
      </c>
      <c r="S15" s="25" t="s">
        <v>491</v>
      </c>
      <c r="T15" s="76">
        <v>2.2796234927917269</v>
      </c>
      <c r="U15" s="76">
        <v>3.2949830845081074</v>
      </c>
      <c r="V15" s="76">
        <v>3.633974025162757</v>
      </c>
      <c r="W15" s="76">
        <v>21.704768742108705</v>
      </c>
      <c r="X15" s="76">
        <v>42.098257247236482</v>
      </c>
      <c r="Y15" s="76">
        <v>81.261632728411186</v>
      </c>
      <c r="Z15" s="76">
        <v>286.16274052158013</v>
      </c>
      <c r="AA15" s="77">
        <v>294.5681601794239</v>
      </c>
      <c r="AJ15" s="25" t="s">
        <v>491</v>
      </c>
      <c r="AK15" s="76">
        <v>2.6964048970619667</v>
      </c>
      <c r="AL15" s="76">
        <v>1.5995819279536103</v>
      </c>
      <c r="AM15" s="76">
        <v>5.5786851721198154</v>
      </c>
      <c r="AN15" s="76">
        <v>18.333722943084616</v>
      </c>
      <c r="AO15" s="76">
        <v>44.498367729595934</v>
      </c>
      <c r="AP15" s="76">
        <v>88.597605368930473</v>
      </c>
      <c r="AQ15" s="76">
        <v>275.04522024369527</v>
      </c>
      <c r="AR15" s="77">
        <v>273.68579974041558</v>
      </c>
      <c r="BA15" s="25" t="s">
        <v>491</v>
      </c>
      <c r="BB15" s="76">
        <v>2.9571845365486542</v>
      </c>
      <c r="BC15" s="76">
        <v>0.75703753973341148</v>
      </c>
      <c r="BD15" s="76">
        <v>5.5660888700905726</v>
      </c>
      <c r="BE15" s="76">
        <v>20.92576025876534</v>
      </c>
      <c r="BF15" s="76">
        <v>45.962760335364067</v>
      </c>
      <c r="BG15" s="76">
        <v>94.220107416057445</v>
      </c>
      <c r="BH15" s="76">
        <v>268.03094641381188</v>
      </c>
      <c r="BI15" s="77">
        <v>238.804879990426</v>
      </c>
      <c r="BR15" s="75" t="s">
        <v>491</v>
      </c>
      <c r="BS15" s="76">
        <v>2.5341556025903169</v>
      </c>
      <c r="BT15" s="76">
        <v>-2.1511657225606353E-2</v>
      </c>
      <c r="BU15" s="76">
        <v>4.954114824853721</v>
      </c>
      <c r="BV15" s="76">
        <v>19.231142607621432</v>
      </c>
      <c r="BW15" s="76">
        <v>44.490096627954124</v>
      </c>
      <c r="BX15" s="76">
        <v>91.002364354485323</v>
      </c>
      <c r="BY15" s="76">
        <v>266.74295934814182</v>
      </c>
      <c r="BZ15" s="77">
        <v>237.19895363279701</v>
      </c>
      <c r="CI15" s="75" t="s">
        <v>491</v>
      </c>
      <c r="CJ15" s="76">
        <v>4.0917459964778535</v>
      </c>
      <c r="CK15" s="76">
        <v>1.6713264598447091</v>
      </c>
      <c r="CL15" s="76">
        <v>5.5183563743656361</v>
      </c>
      <c r="CM15" s="76">
        <v>18.882486499174558</v>
      </c>
      <c r="CN15" s="76">
        <v>44.146413740149498</v>
      </c>
      <c r="CO15" s="76">
        <v>87.544298179898803</v>
      </c>
      <c r="CP15" s="76">
        <v>268.12110915247956</v>
      </c>
      <c r="CQ15" s="77">
        <v>236.50352146087565</v>
      </c>
      <c r="CZ15" s="75" t="s">
        <v>491</v>
      </c>
      <c r="DA15" s="76">
        <v>5.2286529775022972</v>
      </c>
      <c r="DB15" s="76">
        <v>1.8142377577827637</v>
      </c>
      <c r="DC15" s="76">
        <v>6.0581829409886661</v>
      </c>
      <c r="DD15" s="76">
        <v>18.792635791005679</v>
      </c>
      <c r="DE15" s="76">
        <v>47.144942960180231</v>
      </c>
      <c r="DF15" s="76">
        <v>81.470175920213165</v>
      </c>
      <c r="DG15" s="76">
        <v>276.16608619833846</v>
      </c>
      <c r="DH15" s="77">
        <v>238.96992207932703</v>
      </c>
      <c r="DQ15" s="70" t="s">
        <v>491</v>
      </c>
      <c r="DR15" s="78">
        <v>4.3312479906502324</v>
      </c>
      <c r="DS15" s="78">
        <v>2.2524986830460589</v>
      </c>
      <c r="DT15" s="78">
        <v>6.4130190021020761</v>
      </c>
      <c r="DU15" s="78">
        <v>20.865960883576399</v>
      </c>
      <c r="DV15" s="78">
        <v>55.600799338255925</v>
      </c>
      <c r="DW15" s="78">
        <v>85.28450731393599</v>
      </c>
      <c r="DX15" s="78">
        <v>284.00729172815693</v>
      </c>
      <c r="DY15" s="127">
        <v>258.64842184413936</v>
      </c>
      <c r="EH15" s="128" t="s">
        <v>491</v>
      </c>
      <c r="EI15" s="76">
        <v>3.3919989497075749</v>
      </c>
      <c r="EJ15" s="76">
        <v>-3.1964159256417091</v>
      </c>
      <c r="EK15" s="76">
        <v>6.3052826393057426</v>
      </c>
      <c r="EL15" s="76">
        <v>19.410589788383458</v>
      </c>
      <c r="EM15" s="76">
        <v>54.787051014098282</v>
      </c>
      <c r="EN15" s="76">
        <v>78.421892138393318</v>
      </c>
      <c r="EO15" s="76">
        <v>267.8175273174715</v>
      </c>
      <c r="EP15" s="77">
        <v>281.53264341232864</v>
      </c>
      <c r="EQ15" s="118"/>
      <c r="ER15" s="118"/>
      <c r="ES15" s="118"/>
      <c r="ET15" s="118"/>
      <c r="EU15" s="118"/>
      <c r="EV15" s="118"/>
      <c r="EW15" s="118"/>
      <c r="FD15" s="128" t="s">
        <v>491</v>
      </c>
      <c r="FE15" s="76">
        <v>2.1208867880708051</v>
      </c>
      <c r="FF15" s="76">
        <v>-3.8095630819842516</v>
      </c>
      <c r="FG15" s="76">
        <v>3.6870646319367015</v>
      </c>
      <c r="FH15" s="76">
        <v>21.106238319047002</v>
      </c>
      <c r="FI15" s="76">
        <v>50.050318883188673</v>
      </c>
      <c r="FJ15" s="76">
        <v>75.99611998268189</v>
      </c>
      <c r="FK15" s="76">
        <v>253.89069832577593</v>
      </c>
      <c r="FL15" s="77">
        <v>290.02320283423097</v>
      </c>
      <c r="FO15" s="129" t="s">
        <v>492</v>
      </c>
      <c r="FP15" s="130">
        <v>1.2</v>
      </c>
    </row>
    <row r="16" spans="2:175" ht="15.75" thickBot="1" x14ac:dyDescent="0.3">
      <c r="B16" s="70" t="s">
        <v>492</v>
      </c>
      <c r="C16" s="76">
        <f>DENMARK!CU14</f>
        <v>2.3009672218042145</v>
      </c>
      <c r="D16" s="76">
        <f>DENMARK!CV14</f>
        <v>3.2242285722472204</v>
      </c>
      <c r="E16" s="76">
        <f>DENMARK!CW14</f>
        <v>8.8566466098805332</v>
      </c>
      <c r="F16" s="76">
        <f>DENMARK!CX14</f>
        <v>26.623628513541934</v>
      </c>
      <c r="G16" s="76">
        <f>DENMARK!CY14</f>
        <v>39.497430114032383</v>
      </c>
      <c r="H16" s="76">
        <f>DENMARK!CZ14</f>
        <v>94.961675001032646</v>
      </c>
      <c r="I16" s="76">
        <f>DENMARK!DA14</f>
        <v>298.1391613724179</v>
      </c>
      <c r="J16" s="77">
        <f>DENMARK!DB14</f>
        <v>195.73450114785749</v>
      </c>
      <c r="S16" s="25" t="s">
        <v>492</v>
      </c>
      <c r="T16" s="76">
        <v>2.3009672218042145</v>
      </c>
      <c r="U16" s="76">
        <v>3.2242285722472204</v>
      </c>
      <c r="V16" s="76">
        <v>8.8566466098805332</v>
      </c>
      <c r="W16" s="76">
        <v>26.623628513541934</v>
      </c>
      <c r="X16" s="76">
        <v>39.497430114032383</v>
      </c>
      <c r="Y16" s="76">
        <v>94.961675001032646</v>
      </c>
      <c r="Z16" s="76">
        <v>298.1391613724179</v>
      </c>
      <c r="AA16" s="77">
        <v>195.73450114785749</v>
      </c>
      <c r="AJ16" s="25" t="s">
        <v>492</v>
      </c>
      <c r="AK16" s="76">
        <v>2.7341806881009321</v>
      </c>
      <c r="AL16" s="76">
        <v>2.4460207228474924</v>
      </c>
      <c r="AM16" s="76">
        <v>10.686794330928455</v>
      </c>
      <c r="AN16" s="76">
        <v>23.846994234860162</v>
      </c>
      <c r="AO16" s="76">
        <v>38.200638838270059</v>
      </c>
      <c r="AP16" s="76">
        <v>103.94151108993844</v>
      </c>
      <c r="AQ16" s="76">
        <v>285.62705719665121</v>
      </c>
      <c r="AR16" s="77">
        <v>186.36349851705648</v>
      </c>
      <c r="BA16" s="25" t="s">
        <v>492</v>
      </c>
      <c r="BB16" s="76">
        <v>1.809684778969791</v>
      </c>
      <c r="BC16" s="76">
        <v>3.7913885364209015</v>
      </c>
      <c r="BD16" s="76">
        <v>11.788079149434218</v>
      </c>
      <c r="BE16" s="76">
        <v>27.693985431919049</v>
      </c>
      <c r="BF16" s="76">
        <v>41.364152417918341</v>
      </c>
      <c r="BG16" s="76">
        <v>108.68907950613477</v>
      </c>
      <c r="BH16" s="76">
        <v>301.15077107144623</v>
      </c>
      <c r="BI16" s="77">
        <v>179.51933579099574</v>
      </c>
      <c r="BR16" s="75" t="s">
        <v>492</v>
      </c>
      <c r="BS16" s="76">
        <v>2.4272663748919627</v>
      </c>
      <c r="BT16" s="76">
        <v>4.4352646779664742</v>
      </c>
      <c r="BU16" s="76">
        <v>12.350426865501415</v>
      </c>
      <c r="BV16" s="76">
        <v>26.787905418202936</v>
      </c>
      <c r="BW16" s="76">
        <v>41.28343840229082</v>
      </c>
      <c r="BX16" s="76">
        <v>107.96330496136778</v>
      </c>
      <c r="BY16" s="76">
        <v>302.66206871964238</v>
      </c>
      <c r="BZ16" s="77">
        <v>179.17108540000865</v>
      </c>
      <c r="CI16" s="75" t="s">
        <v>492</v>
      </c>
      <c r="CJ16" s="76">
        <v>2.3030544828350621</v>
      </c>
      <c r="CK16" s="76">
        <v>5.312173832269786</v>
      </c>
      <c r="CL16" s="76">
        <v>13.13082182016184</v>
      </c>
      <c r="CM16" s="76">
        <v>25.870899936678107</v>
      </c>
      <c r="CN16" s="76">
        <v>39.368793832601014</v>
      </c>
      <c r="CO16" s="76">
        <v>103.03634797834069</v>
      </c>
      <c r="CP16" s="76">
        <v>295.24721851649821</v>
      </c>
      <c r="CQ16" s="77">
        <v>178.8268309067825</v>
      </c>
      <c r="CZ16" s="75" t="s">
        <v>492</v>
      </c>
      <c r="DA16" s="76">
        <v>2.9118681636163779</v>
      </c>
      <c r="DB16" s="76">
        <v>5.4817707661745487</v>
      </c>
      <c r="DC16" s="76">
        <v>12.720433003118917</v>
      </c>
      <c r="DD16" s="76">
        <v>24.492668578011259</v>
      </c>
      <c r="DE16" s="76">
        <v>40.22318227709232</v>
      </c>
      <c r="DF16" s="76">
        <v>96.88168556083204</v>
      </c>
      <c r="DG16" s="76">
        <v>293.77631902355392</v>
      </c>
      <c r="DH16" s="77">
        <v>183.65892584225418</v>
      </c>
      <c r="DQ16" s="70" t="s">
        <v>492</v>
      </c>
      <c r="DR16" s="78">
        <v>0.66499922666586531</v>
      </c>
      <c r="DS16" s="78">
        <v>5.5443562420177992</v>
      </c>
      <c r="DT16" s="78">
        <v>12.966369660650598</v>
      </c>
      <c r="DU16" s="78">
        <v>25.109085573040421</v>
      </c>
      <c r="DV16" s="78">
        <v>42.546996998752739</v>
      </c>
      <c r="DW16" s="78">
        <v>95.231083974553044</v>
      </c>
      <c r="DX16" s="78">
        <v>293.75857158253245</v>
      </c>
      <c r="DY16" s="127">
        <v>178.25288371278418</v>
      </c>
      <c r="EH16" s="128" t="s">
        <v>492</v>
      </c>
      <c r="EI16" s="76">
        <v>0.14301818022759649</v>
      </c>
      <c r="EJ16" s="76">
        <v>2.1012646283223995</v>
      </c>
      <c r="EK16" s="76">
        <v>12.635409193770885</v>
      </c>
      <c r="EL16" s="76">
        <v>22.422064079396232</v>
      </c>
      <c r="EM16" s="76">
        <v>40.602140344474051</v>
      </c>
      <c r="EN16" s="76">
        <v>91.89554281799856</v>
      </c>
      <c r="EO16" s="76">
        <v>285.15942128101443</v>
      </c>
      <c r="EP16" s="77">
        <v>180.6314879170985</v>
      </c>
      <c r="EQ16" s="118"/>
      <c r="ER16" s="118"/>
      <c r="ES16" s="118"/>
      <c r="ET16" s="118"/>
      <c r="EU16" s="118"/>
      <c r="EV16" s="118"/>
      <c r="EW16" s="118"/>
      <c r="FD16" s="128" t="s">
        <v>492</v>
      </c>
      <c r="FE16" s="76">
        <v>0.63151707679818747</v>
      </c>
      <c r="FF16" s="76">
        <v>0.50363763219836732</v>
      </c>
      <c r="FG16" s="76">
        <v>9.525232988335711</v>
      </c>
      <c r="FH16" s="76">
        <v>21.460958044896945</v>
      </c>
      <c r="FI16" s="76">
        <v>36.31501277194554</v>
      </c>
      <c r="FJ16" s="76">
        <v>87.149529107289126</v>
      </c>
      <c r="FK16" s="76">
        <v>286.86325724117563</v>
      </c>
      <c r="FL16" s="77">
        <v>174.83750175965287</v>
      </c>
      <c r="FO16" s="116" t="s">
        <v>498</v>
      </c>
      <c r="FP16" s="131">
        <v>1.19</v>
      </c>
    </row>
    <row r="17" spans="2:172" x14ac:dyDescent="0.25">
      <c r="B17" s="70" t="s">
        <v>493</v>
      </c>
      <c r="C17" s="76">
        <f>FINLAND!CU19</f>
        <v>3.550608095504769</v>
      </c>
      <c r="D17" s="76">
        <f>FINLAND!CV19</f>
        <v>5.2556299133036308</v>
      </c>
      <c r="E17" s="76">
        <f>FINLAND!CW19</f>
        <v>6.950566258735642</v>
      </c>
      <c r="F17" s="76">
        <f>FINLAND!CX19</f>
        <v>21.877744553508215</v>
      </c>
      <c r="G17" s="76">
        <f>FINLAND!CY19</f>
        <v>45.540548520239689</v>
      </c>
      <c r="H17" s="76">
        <f>FINLAND!CZ19</f>
        <v>70.767406650251715</v>
      </c>
      <c r="I17" s="76">
        <f>FINLAND!DA19</f>
        <v>116.89167019150672</v>
      </c>
      <c r="J17" s="77">
        <f>FINLAND!DB19</f>
        <v>41.572465097831611</v>
      </c>
      <c r="S17" s="25" t="s">
        <v>493</v>
      </c>
      <c r="T17" s="76">
        <v>3.550608095504769</v>
      </c>
      <c r="U17" s="76">
        <v>5.2556299133036308</v>
      </c>
      <c r="V17" s="76">
        <v>6.950566258735642</v>
      </c>
      <c r="W17" s="76">
        <v>21.877744553508215</v>
      </c>
      <c r="X17" s="76">
        <v>45.540548520239689</v>
      </c>
      <c r="Y17" s="76">
        <v>70.767406650251715</v>
      </c>
      <c r="Z17" s="76">
        <v>116.89167019150672</v>
      </c>
      <c r="AA17" s="77">
        <v>41.572465097831611</v>
      </c>
      <c r="AJ17" s="25" t="s">
        <v>493</v>
      </c>
      <c r="AK17" s="76">
        <v>4.0976768958270648</v>
      </c>
      <c r="AL17" s="76">
        <v>2.6692396899443476</v>
      </c>
      <c r="AM17" s="76">
        <v>11.115229253591927</v>
      </c>
      <c r="AN17" s="76">
        <v>19.877068923663675</v>
      </c>
      <c r="AO17" s="76">
        <v>47.147332370050094</v>
      </c>
      <c r="AP17" s="76">
        <v>74.232452691790769</v>
      </c>
      <c r="AQ17" s="76">
        <v>114.80464092071148</v>
      </c>
      <c r="AR17" s="77">
        <v>41.169746332083946</v>
      </c>
      <c r="BA17" s="25" t="s">
        <v>493</v>
      </c>
      <c r="BB17" s="76">
        <v>3.1176145570007536</v>
      </c>
      <c r="BC17" s="76">
        <v>1.0982876981398464</v>
      </c>
      <c r="BD17" s="76">
        <v>10.267809622598016</v>
      </c>
      <c r="BE17" s="76">
        <v>21.523554653419346</v>
      </c>
      <c r="BF17" s="76">
        <v>48.029563751773033</v>
      </c>
      <c r="BG17" s="76">
        <v>74.84096723796192</v>
      </c>
      <c r="BH17" s="76">
        <v>112.22774974139975</v>
      </c>
      <c r="BI17" s="77">
        <v>36.859785045744246</v>
      </c>
      <c r="BR17" s="75" t="s">
        <v>493</v>
      </c>
      <c r="BS17" s="76">
        <v>2.55848474089172</v>
      </c>
      <c r="BT17" s="76">
        <v>1.3000974750189687</v>
      </c>
      <c r="BU17" s="76">
        <v>10.566150138822701</v>
      </c>
      <c r="BV17" s="76">
        <v>19.884836554583931</v>
      </c>
      <c r="BW17" s="76">
        <v>47.355703388678243</v>
      </c>
      <c r="BX17" s="76">
        <v>74.973998808777964</v>
      </c>
      <c r="BY17" s="76">
        <v>112.95988955041372</v>
      </c>
      <c r="BZ17" s="77">
        <v>37.244104154856281</v>
      </c>
      <c r="CI17" s="75" t="s">
        <v>493</v>
      </c>
      <c r="CJ17" s="76">
        <v>4.0616053517707709</v>
      </c>
      <c r="CK17" s="76">
        <v>3.0588115868911157</v>
      </c>
      <c r="CL17" s="76">
        <v>10.988390069150501</v>
      </c>
      <c r="CM17" s="76">
        <v>20.458085285318145</v>
      </c>
      <c r="CN17" s="76">
        <v>45.193096258777523</v>
      </c>
      <c r="CO17" s="76">
        <v>72.3066562604686</v>
      </c>
      <c r="CP17" s="76">
        <v>109.58252697167099</v>
      </c>
      <c r="CQ17" s="77">
        <v>36.295301777971424</v>
      </c>
      <c r="CZ17" s="75" t="s">
        <v>493</v>
      </c>
      <c r="DA17" s="76">
        <v>4.1961057554969123</v>
      </c>
      <c r="DB17" s="76">
        <v>3.1347789423925261</v>
      </c>
      <c r="DC17" s="76">
        <v>10.984594181194963</v>
      </c>
      <c r="DD17" s="76">
        <v>19.342410592174726</v>
      </c>
      <c r="DE17" s="76">
        <v>49.570315017070769</v>
      </c>
      <c r="DF17" s="76">
        <v>62.475125960054925</v>
      </c>
      <c r="DG17" s="76">
        <v>106.39703949671949</v>
      </c>
      <c r="DH17" s="77">
        <v>36.622712164298846</v>
      </c>
      <c r="DQ17" s="70" t="s">
        <v>493</v>
      </c>
      <c r="DR17" s="78">
        <v>1.5327014279533502</v>
      </c>
      <c r="DS17" s="132">
        <v>-0.15485972168939149</v>
      </c>
      <c r="DT17" s="78">
        <v>6.8356301337717023</v>
      </c>
      <c r="DU17" s="78">
        <v>19.616265615670585</v>
      </c>
      <c r="DV17" s="78">
        <v>40.820943528064781</v>
      </c>
      <c r="DW17" s="78">
        <v>50.866771825212084</v>
      </c>
      <c r="DX17" s="78">
        <v>92.308764782991901</v>
      </c>
      <c r="DY17" s="127">
        <v>35.447723563235094</v>
      </c>
      <c r="EH17" s="128" t="s">
        <v>493</v>
      </c>
      <c r="EI17" s="76">
        <v>1.5327014279533502</v>
      </c>
      <c r="EJ17" s="76">
        <v>-0.15485972168939149</v>
      </c>
      <c r="EK17" s="76">
        <v>6.8356301337717023</v>
      </c>
      <c r="EL17" s="76">
        <v>19.616265615670585</v>
      </c>
      <c r="EM17" s="76">
        <v>40.820943528064781</v>
      </c>
      <c r="EN17" s="76">
        <v>50.866771825212084</v>
      </c>
      <c r="EO17" s="76">
        <v>92.308764782991901</v>
      </c>
      <c r="EP17" s="77">
        <v>35.447723563235094</v>
      </c>
      <c r="EQ17" s="118"/>
      <c r="ER17" s="118"/>
      <c r="ES17" s="118"/>
      <c r="ET17" s="118"/>
      <c r="EU17" s="118"/>
      <c r="EV17" s="118"/>
      <c r="EW17" s="118"/>
      <c r="FD17" s="128" t="s">
        <v>493</v>
      </c>
      <c r="FE17" s="76">
        <v>1.5327014279533502</v>
      </c>
      <c r="FF17" s="76">
        <v>-0.15485972168939149</v>
      </c>
      <c r="FG17" s="76">
        <v>6.8356301337717023</v>
      </c>
      <c r="FH17" s="76">
        <v>19.616265615670585</v>
      </c>
      <c r="FI17" s="76">
        <v>40.820943528064781</v>
      </c>
      <c r="FJ17" s="76">
        <v>50.866771825212084</v>
      </c>
      <c r="FK17" s="76">
        <v>92.308764782991901</v>
      </c>
      <c r="FL17" s="77">
        <v>35.447723563235094</v>
      </c>
      <c r="FO17" s="129" t="s">
        <v>499</v>
      </c>
      <c r="FP17" s="130">
        <v>1.17</v>
      </c>
    </row>
    <row r="18" spans="2:172" ht="15.75" thickBot="1" x14ac:dyDescent="0.3">
      <c r="B18" s="70" t="s">
        <v>494</v>
      </c>
      <c r="C18" s="76">
        <f>DISCRETIONARY!CU18</f>
        <v>-0.11876914284229037</v>
      </c>
      <c r="D18" s="76">
        <f>DISCRETIONARY!CV18</f>
        <v>9.5043372896167239E-2</v>
      </c>
      <c r="E18" s="76">
        <f>DISCRETIONARY!CW18</f>
        <v>-1.995217478745535</v>
      </c>
      <c r="F18" s="76">
        <f>DISCRETIONARY!CX18</f>
        <v>7.5575400478609893</v>
      </c>
      <c r="G18" s="76">
        <f>DISCRETIONARY!CY18</f>
        <v>2.2356945344461807</v>
      </c>
      <c r="H18" s="76">
        <f>DISCRETIONARY!CZ18</f>
        <v>35.877338430351742</v>
      </c>
      <c r="I18" s="76">
        <f>DISCRETIONARY!DA18</f>
        <v>145.85911933929964</v>
      </c>
      <c r="J18" s="77">
        <f>DISCRETIONARY!DB18</f>
        <v>108.77605094673119</v>
      </c>
      <c r="S18" s="25" t="s">
        <v>494</v>
      </c>
      <c r="T18" s="76">
        <v>-0.11876914284229037</v>
      </c>
      <c r="U18" s="76">
        <v>9.5043372896167239E-2</v>
      </c>
      <c r="V18" s="76">
        <v>-1.995217478745535</v>
      </c>
      <c r="W18" s="76">
        <v>7.5575400478609893</v>
      </c>
      <c r="X18" s="76">
        <v>2.2356945344461807</v>
      </c>
      <c r="Y18" s="76">
        <v>35.877338430351742</v>
      </c>
      <c r="Z18" s="76">
        <v>145.85911933929964</v>
      </c>
      <c r="AA18" s="77">
        <v>108.77605094673119</v>
      </c>
      <c r="AJ18" s="25" t="s">
        <v>494</v>
      </c>
      <c r="AK18" s="76">
        <v>-0.1629677266368699</v>
      </c>
      <c r="AL18" s="76">
        <v>-3.3891668295346582</v>
      </c>
      <c r="AM18" s="76">
        <v>-2.3075631190609411</v>
      </c>
      <c r="AN18" s="76">
        <v>3.9692855146759718</v>
      </c>
      <c r="AO18" s="76">
        <v>2.2726581343939025</v>
      </c>
      <c r="AP18" s="76">
        <v>37.047858898934649</v>
      </c>
      <c r="AQ18" s="76">
        <v>146.70353022482396</v>
      </c>
      <c r="AR18" s="77">
        <v>97.793814637549914</v>
      </c>
      <c r="BA18" s="25" t="s">
        <v>494</v>
      </c>
      <c r="BB18" s="76">
        <v>2.5055883320732928</v>
      </c>
      <c r="BC18" s="76">
        <v>-1.5725046942162291</v>
      </c>
      <c r="BD18" s="76">
        <v>-0.3681176958280164</v>
      </c>
      <c r="BE18" s="76">
        <v>8.525419923234546</v>
      </c>
      <c r="BF18" s="76">
        <v>5.5519358236805862</v>
      </c>
      <c r="BG18" s="76">
        <v>43.43312222881633</v>
      </c>
      <c r="BH18" s="76">
        <v>149.51332150525897</v>
      </c>
      <c r="BI18" s="77">
        <v>98.05509513226491</v>
      </c>
      <c r="BR18" s="75" t="s">
        <v>494</v>
      </c>
      <c r="BS18" s="76">
        <v>1.8944041351439898</v>
      </c>
      <c r="BT18" s="76">
        <v>-1.7978246136763609</v>
      </c>
      <c r="BU18" s="76">
        <v>-0.9091307815555002</v>
      </c>
      <c r="BV18" s="76">
        <v>7.2353433175384811</v>
      </c>
      <c r="BW18" s="76">
        <v>4.3743563258624079</v>
      </c>
      <c r="BX18" s="76">
        <v>42.304298700853344</v>
      </c>
      <c r="BY18" s="76">
        <v>149.99299476615664</v>
      </c>
      <c r="BZ18" s="77">
        <v>96.625098434015555</v>
      </c>
      <c r="CI18" s="75" t="s">
        <v>494</v>
      </c>
      <c r="CJ18" s="76">
        <v>4.5475349097648099</v>
      </c>
      <c r="CK18" s="76">
        <v>-0.51632291866375224</v>
      </c>
      <c r="CL18" s="76">
        <v>0.69218824394942546</v>
      </c>
      <c r="CM18" s="76">
        <v>7.6303464978724991</v>
      </c>
      <c r="CN18" s="76">
        <v>5.0545252781311412</v>
      </c>
      <c r="CO18" s="76">
        <v>41.751335534735141</v>
      </c>
      <c r="CP18" s="76">
        <v>148.81379102557031</v>
      </c>
      <c r="CQ18" s="77">
        <v>96.317793405409574</v>
      </c>
      <c r="CZ18" s="75" t="s">
        <v>494</v>
      </c>
      <c r="DA18" s="76">
        <v>6.2472337638536404</v>
      </c>
      <c r="DB18" s="76">
        <v>0.3002233938240958</v>
      </c>
      <c r="DC18" s="76">
        <v>1.4111959830913008</v>
      </c>
      <c r="DD18" s="76">
        <v>6.5119165882472627</v>
      </c>
      <c r="DE18" s="76">
        <v>4.8861318706348733</v>
      </c>
      <c r="DF18" s="76">
        <v>37.395459510860164</v>
      </c>
      <c r="DG18" s="76">
        <v>144.20564513423193</v>
      </c>
      <c r="DH18" s="77">
        <v>98.126820795163098</v>
      </c>
      <c r="DQ18" s="70" t="s">
        <v>494</v>
      </c>
      <c r="DR18" s="78">
        <v>4.3251691647046524</v>
      </c>
      <c r="DS18" s="78">
        <v>1.4872393222600866</v>
      </c>
      <c r="DT18" s="78">
        <v>1.3945986373440065</v>
      </c>
      <c r="DU18" s="78">
        <v>6.1522268222320413</v>
      </c>
      <c r="DV18" s="78">
        <v>8.6596557099439426</v>
      </c>
      <c r="DW18" s="78">
        <v>39.399649076790837</v>
      </c>
      <c r="DX18" s="78">
        <v>151.89675667728699</v>
      </c>
      <c r="DY18" s="127">
        <v>103.50622607824162</v>
      </c>
      <c r="EH18" s="128" t="s">
        <v>494</v>
      </c>
      <c r="EI18" s="76">
        <v>5.0267044597562922</v>
      </c>
      <c r="EJ18" s="76">
        <v>-2.8883041065907933</v>
      </c>
      <c r="EK18" s="76">
        <v>1.732665617826882</v>
      </c>
      <c r="EL18" s="76">
        <v>5.2336842997116575</v>
      </c>
      <c r="EM18" s="76">
        <v>6.7133116593081716</v>
      </c>
      <c r="EN18" s="76">
        <v>32.985945945990785</v>
      </c>
      <c r="EO18" s="76">
        <v>147.08397291899615</v>
      </c>
      <c r="EP18" s="77">
        <v>111.27188579082525</v>
      </c>
      <c r="EQ18" s="118"/>
      <c r="ER18" s="118"/>
      <c r="ES18" s="118"/>
      <c r="ET18" s="118"/>
      <c r="EU18" s="118"/>
      <c r="EV18" s="118"/>
      <c r="EW18" s="118"/>
      <c r="FD18" s="128" t="s">
        <v>494</v>
      </c>
      <c r="FE18" s="76">
        <v>1.6546677215826806</v>
      </c>
      <c r="FF18" s="76">
        <v>-4.7528611387499131</v>
      </c>
      <c r="FG18" s="76">
        <v>-1.47525811181876</v>
      </c>
      <c r="FH18" s="76">
        <v>5.7890315842193507</v>
      </c>
      <c r="FI18" s="76">
        <v>3.5893325208456628</v>
      </c>
      <c r="FJ18" s="76">
        <v>28.749431270278937</v>
      </c>
      <c r="FK18" s="76">
        <v>141.40060676091892</v>
      </c>
      <c r="FL18" s="77">
        <v>116.47459840773244</v>
      </c>
      <c r="FO18" s="116" t="s">
        <v>491</v>
      </c>
      <c r="FP18" s="131">
        <v>1.1100000000000001</v>
      </c>
    </row>
    <row r="19" spans="2:172" x14ac:dyDescent="0.25">
      <c r="B19" s="70" t="s">
        <v>495</v>
      </c>
      <c r="C19" s="76">
        <f>STAPLES!CU14</f>
        <v>4.4691656527880763</v>
      </c>
      <c r="D19" s="76">
        <f>STAPLES!CV14</f>
        <v>5.9296981680363725</v>
      </c>
      <c r="E19" s="76">
        <f>STAPLES!CW14</f>
        <v>6.1297813678675253</v>
      </c>
      <c r="F19" s="76">
        <f>STAPLES!CX14</f>
        <v>6.8727124430243807</v>
      </c>
      <c r="G19" s="76">
        <f>STAPLES!CY14</f>
        <v>51.042134078219355</v>
      </c>
      <c r="H19" s="76">
        <f>STAPLES!CZ14</f>
        <v>78.134040274149399</v>
      </c>
      <c r="I19" s="76">
        <f>STAPLES!DA14</f>
        <v>263.06693459150767</v>
      </c>
      <c r="J19" s="77">
        <f>STAPLES!DB14</f>
        <v>200.01920918068879</v>
      </c>
      <c r="S19" s="25" t="s">
        <v>495</v>
      </c>
      <c r="T19" s="76">
        <v>4.4691656527880763</v>
      </c>
      <c r="U19" s="76">
        <v>5.9296981680363725</v>
      </c>
      <c r="V19" s="76">
        <v>6.1297813678675253</v>
      </c>
      <c r="W19" s="76">
        <v>6.8727124430243807</v>
      </c>
      <c r="X19" s="76">
        <v>51.042134078219355</v>
      </c>
      <c r="Y19" s="76">
        <v>78.134040274149399</v>
      </c>
      <c r="Z19" s="76">
        <v>263.06693459150767</v>
      </c>
      <c r="AA19" s="77">
        <v>200.01920918068879</v>
      </c>
      <c r="AJ19" s="25" t="s">
        <v>495</v>
      </c>
      <c r="AK19" s="76">
        <v>5.6593913070817434</v>
      </c>
      <c r="AL19" s="76">
        <v>7.8938083111125819</v>
      </c>
      <c r="AM19" s="76">
        <v>11.855310532668978</v>
      </c>
      <c r="AN19" s="76">
        <v>8.6113806205214729</v>
      </c>
      <c r="AO19" s="76">
        <v>54.10623391532777</v>
      </c>
      <c r="AP19" s="76">
        <v>93.729059255647769</v>
      </c>
      <c r="AQ19" s="76">
        <v>276.62597985806798</v>
      </c>
      <c r="AR19" s="77">
        <v>200.34010546967505</v>
      </c>
      <c r="BA19" s="25" t="s">
        <v>495</v>
      </c>
      <c r="BB19" s="76">
        <v>2.910980505875624</v>
      </c>
      <c r="BC19" s="76">
        <v>7.790078027417648</v>
      </c>
      <c r="BD19" s="76">
        <v>12.23430058282098</v>
      </c>
      <c r="BE19" s="76">
        <v>10.380921111948345</v>
      </c>
      <c r="BF19" s="76">
        <v>52.86834850331465</v>
      </c>
      <c r="BG19" s="76">
        <v>98.827756547914674</v>
      </c>
      <c r="BH19" s="76">
        <v>274.8453357404664</v>
      </c>
      <c r="BI19" s="77">
        <v>195.7434074729386</v>
      </c>
      <c r="BR19" s="75" t="s">
        <v>495</v>
      </c>
      <c r="BS19" s="76">
        <v>2.6490009245950583</v>
      </c>
      <c r="BT19" s="76">
        <v>7.1657688444423382</v>
      </c>
      <c r="BU19" s="76">
        <v>11.622144619290481</v>
      </c>
      <c r="BV19" s="76">
        <v>10.266233282424798</v>
      </c>
      <c r="BW19" s="76">
        <v>52.637631558797786</v>
      </c>
      <c r="BX19" s="76">
        <v>95.821245338280804</v>
      </c>
      <c r="BY19" s="76">
        <v>272.83374199124279</v>
      </c>
      <c r="BZ19" s="77">
        <v>194.30199595597944</v>
      </c>
      <c r="CI19" s="75" t="s">
        <v>495</v>
      </c>
      <c r="CJ19" s="76">
        <v>1.5079250192925351</v>
      </c>
      <c r="CK19" s="76">
        <v>5.8664072329037449</v>
      </c>
      <c r="CL19" s="76">
        <v>9.156706259279261</v>
      </c>
      <c r="CM19" s="76">
        <v>9.0591735485020735</v>
      </c>
      <c r="CN19" s="76">
        <v>50.73709137075511</v>
      </c>
      <c r="CO19" s="76">
        <v>89.818809043400151</v>
      </c>
      <c r="CP19" s="76">
        <v>260.13315875317215</v>
      </c>
      <c r="CQ19" s="77">
        <v>185.73456241288551</v>
      </c>
      <c r="CZ19" s="75" t="s">
        <v>495</v>
      </c>
      <c r="DA19" s="76">
        <v>1.2060898967832672</v>
      </c>
      <c r="DB19" s="76">
        <v>5.9383154787021191</v>
      </c>
      <c r="DC19" s="76">
        <v>9.8742880805419269</v>
      </c>
      <c r="DD19" s="76">
        <v>7.5049289212346615</v>
      </c>
      <c r="DE19" s="76">
        <v>48.897173041675593</v>
      </c>
      <c r="DF19" s="76">
        <v>84.916423938525568</v>
      </c>
      <c r="DG19" s="76">
        <v>254.19985321796813</v>
      </c>
      <c r="DH19" s="77">
        <v>184.9832470090094</v>
      </c>
      <c r="DQ19" s="70" t="s">
        <v>495</v>
      </c>
      <c r="DR19" s="78">
        <v>0.23738034120842716</v>
      </c>
      <c r="DS19" s="78">
        <v>3.5896618133727021</v>
      </c>
      <c r="DT19" s="78">
        <v>9.1571321162529529</v>
      </c>
      <c r="DU19" s="78">
        <v>7.3265599056213704</v>
      </c>
      <c r="DV19" s="78">
        <v>53.560620764287052</v>
      </c>
      <c r="DW19" s="78">
        <v>86.195653443488936</v>
      </c>
      <c r="DX19" s="78">
        <v>259.93042939883537</v>
      </c>
      <c r="DY19" s="127">
        <v>187.06433588693898</v>
      </c>
      <c r="EH19" s="128" t="s">
        <v>495</v>
      </c>
      <c r="EI19" s="76">
        <v>2.5721958640709364E-2</v>
      </c>
      <c r="EJ19" s="76">
        <v>-1.0293104494756928</v>
      </c>
      <c r="EK19" s="76">
        <v>7.0429281194501545</v>
      </c>
      <c r="EL19" s="76">
        <v>8.304164260688438</v>
      </c>
      <c r="EM19" s="76">
        <v>53.559656598155762</v>
      </c>
      <c r="EN19" s="76">
        <v>81.78788497949526</v>
      </c>
      <c r="EO19" s="76">
        <v>263.09082000845643</v>
      </c>
      <c r="EP19" s="77">
        <v>186.34844930415861</v>
      </c>
      <c r="EQ19" s="118"/>
      <c r="ER19" s="118"/>
      <c r="ES19" s="118"/>
      <c r="ET19" s="118"/>
      <c r="EU19" s="118"/>
      <c r="EV19" s="118"/>
      <c r="EW19" s="118"/>
      <c r="FD19" s="128" t="s">
        <v>495</v>
      </c>
      <c r="FE19" s="76">
        <v>0.99745849175203605</v>
      </c>
      <c r="FF19" s="76">
        <v>-0.86647358842878586</v>
      </c>
      <c r="FG19" s="76">
        <v>4.6426534803454462</v>
      </c>
      <c r="FH19" s="76">
        <v>10.648880628374895</v>
      </c>
      <c r="FI19" s="76">
        <v>54.036672307693436</v>
      </c>
      <c r="FJ19" s="76">
        <v>80.879412651818924</v>
      </c>
      <c r="FK19" s="76">
        <v>258.35544533907955</v>
      </c>
      <c r="FL19" s="77">
        <v>185.36230129480208</v>
      </c>
    </row>
    <row r="20" spans="2:172" x14ac:dyDescent="0.25">
      <c r="B20" s="70" t="s">
        <v>496</v>
      </c>
      <c r="C20" s="76">
        <f>ENERGY!CU14</f>
        <v>1.4809282747458905</v>
      </c>
      <c r="D20" s="76">
        <f>ENERGY!CV14</f>
        <v>8.4751757988416045</v>
      </c>
      <c r="E20" s="76">
        <f>ENERGY!CW14</f>
        <v>6.2129984101119842</v>
      </c>
      <c r="F20" s="76">
        <f>ENERGY!CX14</f>
        <v>15.933276443123328</v>
      </c>
      <c r="G20" s="76">
        <f>ENERGY!CY14</f>
        <v>51.615883641120014</v>
      </c>
      <c r="H20" s="76">
        <f>ENERGY!CZ14</f>
        <v>53.218308443254855</v>
      </c>
      <c r="I20" s="76">
        <f>ENERGY!DA14</f>
        <v>60.957934946380774</v>
      </c>
      <c r="J20" s="77">
        <f>ENERGY!DB14</f>
        <v>68.920157755170635</v>
      </c>
      <c r="S20" s="25" t="s">
        <v>496</v>
      </c>
      <c r="T20" s="76">
        <v>1.4809282747458905</v>
      </c>
      <c r="U20" s="76">
        <v>8.4751757988416045</v>
      </c>
      <c r="V20" s="76">
        <v>6.2129984101119842</v>
      </c>
      <c r="W20" s="76">
        <v>15.933276443123328</v>
      </c>
      <c r="X20" s="76">
        <v>51.615883641120014</v>
      </c>
      <c r="Y20" s="76">
        <v>53.218308443254855</v>
      </c>
      <c r="Z20" s="76">
        <v>60.957934946380774</v>
      </c>
      <c r="AA20" s="77">
        <v>68.920157755170635</v>
      </c>
      <c r="AJ20" s="25" t="s">
        <v>496</v>
      </c>
      <c r="AK20" s="76">
        <v>2.6558165421100117</v>
      </c>
      <c r="AL20" s="76">
        <v>6.3210907426891492</v>
      </c>
      <c r="AM20" s="76">
        <v>3.7168013336030112</v>
      </c>
      <c r="AN20" s="76">
        <v>14.900001663599673</v>
      </c>
      <c r="AO20" s="76">
        <v>38.832834314290871</v>
      </c>
      <c r="AP20" s="76">
        <v>47.198000750935805</v>
      </c>
      <c r="AQ20" s="76">
        <v>43.065805553728588</v>
      </c>
      <c r="AR20" s="77">
        <v>63.814983493861035</v>
      </c>
      <c r="BA20" s="25" t="s">
        <v>496</v>
      </c>
      <c r="BB20" s="76">
        <v>3.7350482621127128</v>
      </c>
      <c r="BC20" s="76">
        <v>11.81434267047509</v>
      </c>
      <c r="BD20" s="76">
        <v>-1.5962254995515419</v>
      </c>
      <c r="BE20" s="76">
        <v>15.1300169121832</v>
      </c>
      <c r="BF20" s="76">
        <v>38.301176797791321</v>
      </c>
      <c r="BG20" s="76">
        <v>38.331600779217027</v>
      </c>
      <c r="BH20" s="76">
        <v>36.561704711317731</v>
      </c>
      <c r="BI20" s="77">
        <v>58.079119155355869</v>
      </c>
      <c r="BR20" s="75" t="s">
        <v>496</v>
      </c>
      <c r="BS20" s="76">
        <v>3.1611827321176071</v>
      </c>
      <c r="BT20" s="76">
        <v>10.19293179476459</v>
      </c>
      <c r="BU20" s="76">
        <v>-2.6142334261541054</v>
      </c>
      <c r="BV20" s="76">
        <v>12.62411263340155</v>
      </c>
      <c r="BW20" s="76">
        <v>36.379824327707688</v>
      </c>
      <c r="BX20" s="76">
        <v>37.212361228490792</v>
      </c>
      <c r="BY20" s="76">
        <v>35.738468751317619</v>
      </c>
      <c r="BZ20" s="77">
        <v>57.00030698242621</v>
      </c>
      <c r="CI20" s="75" t="s">
        <v>496</v>
      </c>
      <c r="CJ20" s="76">
        <v>2.1767435082358295</v>
      </c>
      <c r="CK20" s="76">
        <v>16.168466560639711</v>
      </c>
      <c r="CL20" s="76">
        <v>-2.2514254617216016</v>
      </c>
      <c r="CM20" s="76">
        <v>14.03567249717673</v>
      </c>
      <c r="CN20" s="76">
        <v>30.471732191141278</v>
      </c>
      <c r="CO20" s="76">
        <v>32.929754806166237</v>
      </c>
      <c r="CP20" s="76">
        <v>34.213749368243178</v>
      </c>
      <c r="CQ20" s="77">
        <v>57.510109998964502</v>
      </c>
      <c r="CZ20" s="75" t="s">
        <v>496</v>
      </c>
      <c r="DA20" s="76">
        <v>1.4623035432810116</v>
      </c>
      <c r="DB20" s="76">
        <v>13.382695143244055</v>
      </c>
      <c r="DC20" s="76">
        <v>-2.0070065458412332</v>
      </c>
      <c r="DD20" s="76">
        <v>14.710185514237807</v>
      </c>
      <c r="DE20" s="76">
        <v>33.920613793038896</v>
      </c>
      <c r="DF20" s="76">
        <v>26.307042228767767</v>
      </c>
      <c r="DG20" s="76">
        <v>32.733309444393065</v>
      </c>
      <c r="DH20" s="77">
        <v>53.711320625952972</v>
      </c>
      <c r="DQ20" s="70" t="s">
        <v>496</v>
      </c>
      <c r="DR20" s="78">
        <v>7.4651541556333427</v>
      </c>
      <c r="DS20" s="78">
        <v>17.212246355937921</v>
      </c>
      <c r="DT20" s="78">
        <v>0.51285996044099524</v>
      </c>
      <c r="DU20" s="78">
        <v>23.15710962591314</v>
      </c>
      <c r="DV20" s="78">
        <v>44.935215623109421</v>
      </c>
      <c r="DW20" s="78">
        <v>28.015644238194245</v>
      </c>
      <c r="DX20" s="78">
        <v>32.593870295269994</v>
      </c>
      <c r="DY20" s="127">
        <v>51.642064209770403</v>
      </c>
      <c r="EH20" s="128" t="s">
        <v>496</v>
      </c>
      <c r="EI20" s="76">
        <v>9.9524578365964853</v>
      </c>
      <c r="EJ20" s="76">
        <v>19.38697421924136</v>
      </c>
      <c r="EK20" s="76">
        <v>2.8113660549988619</v>
      </c>
      <c r="EL20" s="76">
        <v>28.005296301326787</v>
      </c>
      <c r="EM20" s="76">
        <v>52.508858541854785</v>
      </c>
      <c r="EN20" s="76">
        <v>31.072991680964435</v>
      </c>
      <c r="EO20" s="76">
        <v>34.675132909411587</v>
      </c>
      <c r="EP20" s="77">
        <v>52.278884968789853</v>
      </c>
      <c r="EQ20" s="118"/>
      <c r="ER20" s="118"/>
      <c r="ES20" s="118"/>
      <c r="ET20" s="118"/>
      <c r="EU20" s="118"/>
      <c r="EV20" s="118"/>
      <c r="EW20" s="118"/>
      <c r="FD20" s="128" t="s">
        <v>496</v>
      </c>
      <c r="FE20" s="76">
        <v>10.737394939937515</v>
      </c>
      <c r="FF20" s="76">
        <v>14.438159017731376</v>
      </c>
      <c r="FG20" s="76">
        <v>-1.9802894619516551</v>
      </c>
      <c r="FH20" s="76">
        <v>28.200190534748629</v>
      </c>
      <c r="FI20" s="76">
        <v>43.386562435312641</v>
      </c>
      <c r="FJ20" s="76">
        <v>21.895957791757638</v>
      </c>
      <c r="FK20" s="76">
        <v>31.041687813335997</v>
      </c>
      <c r="FL20" s="77">
        <v>50.074651055008403</v>
      </c>
    </row>
    <row r="21" spans="2:172" x14ac:dyDescent="0.25">
      <c r="B21" s="70" t="s">
        <v>497</v>
      </c>
      <c r="C21" s="76">
        <f>FINANCIALS!CU14</f>
        <v>0.70188559437165743</v>
      </c>
      <c r="D21" s="76">
        <f>FINANCIALS!CV14</f>
        <v>3.3047339172735386</v>
      </c>
      <c r="E21" s="76">
        <f>FINANCIALS!CW14</f>
        <v>6.487647531292466</v>
      </c>
      <c r="F21" s="76">
        <f>FINANCIALS!CX14</f>
        <v>18.25209614783914</v>
      </c>
      <c r="G21" s="76">
        <f>FINANCIALS!CY14</f>
        <v>31.914559357354744</v>
      </c>
      <c r="H21" s="76">
        <f>FINANCIALS!CZ14</f>
        <v>47.854328548162648</v>
      </c>
      <c r="I21" s="76">
        <f>FINANCIALS!DA14</f>
        <v>105.32503138403979</v>
      </c>
      <c r="J21" s="77">
        <f>FINANCIALS!DB14</f>
        <v>63.451026967741562</v>
      </c>
      <c r="S21" s="25" t="s">
        <v>497</v>
      </c>
      <c r="T21" s="76">
        <v>0.70188559437165743</v>
      </c>
      <c r="U21" s="76">
        <v>3.3047339172735386</v>
      </c>
      <c r="V21" s="76">
        <v>6.487647531292466</v>
      </c>
      <c r="W21" s="76">
        <v>18.25209614783914</v>
      </c>
      <c r="X21" s="76">
        <v>31.914559357354744</v>
      </c>
      <c r="Y21" s="76">
        <v>47.854328548162648</v>
      </c>
      <c r="Z21" s="76">
        <v>105.32503138403979</v>
      </c>
      <c r="AA21" s="77">
        <v>63.451026967741562</v>
      </c>
      <c r="AJ21" s="25" t="s">
        <v>497</v>
      </c>
      <c r="AK21" s="76">
        <v>4.1837889991423776</v>
      </c>
      <c r="AL21" s="76">
        <v>4.0062583004843573</v>
      </c>
      <c r="AM21" s="76">
        <v>10.233050237644859</v>
      </c>
      <c r="AN21" s="76">
        <v>20.494744405645914</v>
      </c>
      <c r="AO21" s="76">
        <v>32.505747911030141</v>
      </c>
      <c r="AP21" s="76">
        <v>54.479614479238784</v>
      </c>
      <c r="AQ21" s="76">
        <v>106.66759864826422</v>
      </c>
      <c r="AR21" s="77">
        <v>64.283321052467656</v>
      </c>
      <c r="BA21" s="25" t="s">
        <v>497</v>
      </c>
      <c r="BB21" s="76">
        <v>3.4719227811488218</v>
      </c>
      <c r="BC21" s="76">
        <v>2.1785590502901298</v>
      </c>
      <c r="BD21" s="76">
        <v>9.4448714133656519</v>
      </c>
      <c r="BE21" s="76">
        <v>22.704396816403491</v>
      </c>
      <c r="BF21" s="76">
        <v>44.98586213569277</v>
      </c>
      <c r="BG21" s="76">
        <v>52.539875858349234</v>
      </c>
      <c r="BH21" s="76">
        <v>103.95064657702845</v>
      </c>
      <c r="BI21" s="77">
        <v>57.417958571931223</v>
      </c>
      <c r="BR21" s="75" t="s">
        <v>497</v>
      </c>
      <c r="BS21" s="76">
        <v>4.0508577910981876</v>
      </c>
      <c r="BT21" s="76">
        <v>2.5244489549298161</v>
      </c>
      <c r="BU21" s="76">
        <v>9.8360153414815841</v>
      </c>
      <c r="BV21" s="76">
        <v>21.770557898029601</v>
      </c>
      <c r="BW21" s="76">
        <v>43.586193911923807</v>
      </c>
      <c r="BX21" s="76">
        <v>53.239305285453696</v>
      </c>
      <c r="BY21" s="76">
        <v>105.15872957824922</v>
      </c>
      <c r="BZ21" s="77">
        <v>58.338642120021753</v>
      </c>
      <c r="CI21" s="75" t="s">
        <v>497</v>
      </c>
      <c r="CJ21" s="76">
        <v>6.7786325819085302</v>
      </c>
      <c r="CK21" s="76">
        <v>4.9137807477195254</v>
      </c>
      <c r="CL21" s="76">
        <v>10.962597242844099</v>
      </c>
      <c r="CM21" s="76">
        <v>21.840839435950254</v>
      </c>
      <c r="CN21" s="76">
        <v>42.623504367749327</v>
      </c>
      <c r="CO21" s="76">
        <v>52.297429572321917</v>
      </c>
      <c r="CP21" s="76">
        <v>105.51281566451516</v>
      </c>
      <c r="CQ21" s="77">
        <v>59.549791171890568</v>
      </c>
      <c r="CZ21" s="75" t="s">
        <v>497</v>
      </c>
      <c r="DA21" s="76">
        <v>6.7019642178371823</v>
      </c>
      <c r="DB21" s="76">
        <v>4.4677522938846561</v>
      </c>
      <c r="DC21" s="76">
        <v>10.01425720896875</v>
      </c>
      <c r="DD21" s="76">
        <v>21.17871140901963</v>
      </c>
      <c r="DE21" s="76">
        <v>43.620822135066646</v>
      </c>
      <c r="DF21" s="76">
        <v>45.646311825783705</v>
      </c>
      <c r="DG21" s="76">
        <v>100.94506566548654</v>
      </c>
      <c r="DH21" s="77">
        <v>60.172407319889409</v>
      </c>
      <c r="DQ21" s="70" t="s">
        <v>497</v>
      </c>
      <c r="DR21" s="78">
        <v>4.0211766647993663</v>
      </c>
      <c r="DS21" s="78">
        <v>5.237530349299214</v>
      </c>
      <c r="DT21" s="78">
        <v>10.146999064530622</v>
      </c>
      <c r="DU21" s="78">
        <v>25.014209895270863</v>
      </c>
      <c r="DV21" s="78">
        <v>45.59557040286748</v>
      </c>
      <c r="DW21" s="78">
        <v>45.845058653435302</v>
      </c>
      <c r="DX21" s="78">
        <v>103.48506876906028</v>
      </c>
      <c r="DY21" s="127">
        <v>60.493866486134472</v>
      </c>
      <c r="EH21" s="128" t="s">
        <v>497</v>
      </c>
      <c r="EI21" s="76">
        <v>2.548282697529356</v>
      </c>
      <c r="EJ21" s="76">
        <v>2.5303235158392994</v>
      </c>
      <c r="EK21" s="76">
        <v>7.9149497273649292</v>
      </c>
      <c r="EL21" s="76">
        <v>22.305918628369788</v>
      </c>
      <c r="EM21" s="76">
        <v>44.913257776675891</v>
      </c>
      <c r="EN21" s="76">
        <v>39.519928252152368</v>
      </c>
      <c r="EO21" s="76">
        <v>96.963567236607417</v>
      </c>
      <c r="EP21" s="77">
        <v>65.09097866046092</v>
      </c>
      <c r="EQ21" s="118"/>
      <c r="ER21" s="118"/>
      <c r="ES21" s="118"/>
      <c r="ET21" s="118"/>
      <c r="EU21" s="118"/>
      <c r="EV21" s="118"/>
      <c r="EW21" s="118"/>
      <c r="FD21" s="128" t="s">
        <v>497</v>
      </c>
      <c r="FE21" s="76">
        <v>1.0673279765571306</v>
      </c>
      <c r="FF21" s="76">
        <v>1.0211842496506613</v>
      </c>
      <c r="FG21" s="76">
        <v>4.2153244390249531</v>
      </c>
      <c r="FH21" s="76">
        <v>23.52251455228981</v>
      </c>
      <c r="FI21" s="76">
        <v>39.504418945244957</v>
      </c>
      <c r="FJ21" s="76">
        <v>37.292108624722815</v>
      </c>
      <c r="FK21" s="76">
        <v>95.155748109759955</v>
      </c>
      <c r="FL21" s="77">
        <v>62.511433593263511</v>
      </c>
    </row>
    <row r="22" spans="2:172" x14ac:dyDescent="0.25">
      <c r="B22" s="70" t="s">
        <v>498</v>
      </c>
      <c r="C22" s="76">
        <f>HEALTHCARE!CU14</f>
        <v>3.3295627757177493</v>
      </c>
      <c r="D22" s="76">
        <f>HEALTHCARE!CV14</f>
        <v>5.3463588108665903</v>
      </c>
      <c r="E22" s="76">
        <f>HEALTHCARE!CW14</f>
        <v>8.7655741657533532</v>
      </c>
      <c r="F22" s="76">
        <f>HEALTHCARE!CX14</f>
        <v>37.375615129937032</v>
      </c>
      <c r="G22" s="76">
        <f>HEALTHCARE!CY14</f>
        <v>116.46914633855722</v>
      </c>
      <c r="H22" s="76">
        <f>HEALTHCARE!CZ14</f>
        <v>173.11290069796698</v>
      </c>
      <c r="I22" s="76">
        <f>HEALTHCARE!DA14</f>
        <v>967.15270999010284</v>
      </c>
      <c r="J22" s="77">
        <f>HEALTHCARE!DB14</f>
        <v>685.23214290958401</v>
      </c>
      <c r="S22" s="25" t="s">
        <v>498</v>
      </c>
      <c r="T22" s="76">
        <v>3.3295627757177493</v>
      </c>
      <c r="U22" s="76">
        <v>5.3463588108665903</v>
      </c>
      <c r="V22" s="76">
        <v>8.7655741657533532</v>
      </c>
      <c r="W22" s="76">
        <v>37.375615129937032</v>
      </c>
      <c r="X22" s="76">
        <v>116.46914633855722</v>
      </c>
      <c r="Y22" s="76">
        <v>173.11290069796698</v>
      </c>
      <c r="Z22" s="76">
        <v>967.15270999010284</v>
      </c>
      <c r="AA22" s="77">
        <v>685.23214290958401</v>
      </c>
      <c r="AJ22" s="25" t="s">
        <v>498</v>
      </c>
      <c r="AK22" s="76">
        <v>1.6557504339149067</v>
      </c>
      <c r="AL22" s="76">
        <v>2.2383670545178735</v>
      </c>
      <c r="AM22" s="76">
        <v>10.247505262469538</v>
      </c>
      <c r="AN22" s="76">
        <v>30.485103347641481</v>
      </c>
      <c r="AO22" s="76">
        <v>113.63165298414097</v>
      </c>
      <c r="AP22" s="76">
        <v>181.6915562846543</v>
      </c>
      <c r="AQ22" s="76">
        <v>893.90690112436789</v>
      </c>
      <c r="AR22" s="77">
        <v>604.8009559231665</v>
      </c>
      <c r="BA22" s="25" t="s">
        <v>498</v>
      </c>
      <c r="BB22" s="76">
        <v>0.36576154194353011</v>
      </c>
      <c r="BC22" s="76">
        <v>2.3637841374808835</v>
      </c>
      <c r="BD22" s="76">
        <v>13.493320278569881</v>
      </c>
      <c r="BE22" s="76">
        <v>34.747924689968855</v>
      </c>
      <c r="BF22" s="76">
        <v>109.99373082704597</v>
      </c>
      <c r="BG22" s="76">
        <v>198.53142822570294</v>
      </c>
      <c r="BH22" s="76">
        <v>872.48416252188179</v>
      </c>
      <c r="BI22" s="77">
        <v>473.74820475395558</v>
      </c>
      <c r="BR22" s="75" t="s">
        <v>498</v>
      </c>
      <c r="BS22" s="76">
        <v>0.83673001648724843</v>
      </c>
      <c r="BT22" s="76">
        <v>1.6053605877928026</v>
      </c>
      <c r="BU22" s="76">
        <v>13.257858335751271</v>
      </c>
      <c r="BV22" s="76">
        <v>33.134822080452793</v>
      </c>
      <c r="BW22" s="76">
        <v>112.65851594547149</v>
      </c>
      <c r="BX22" s="76">
        <v>190.68169610568444</v>
      </c>
      <c r="BY22" s="76">
        <v>870.29853418480343</v>
      </c>
      <c r="BZ22" s="77">
        <v>472.6944428427185</v>
      </c>
      <c r="CI22" s="75" t="s">
        <v>498</v>
      </c>
      <c r="CJ22" s="76">
        <v>2.1840228629155152</v>
      </c>
      <c r="CK22" s="76">
        <v>3.804846685884292</v>
      </c>
      <c r="CL22" s="76">
        <v>16.286567848734514</v>
      </c>
      <c r="CM22" s="76">
        <v>35.873722497479527</v>
      </c>
      <c r="CN22" s="76">
        <v>113.40602831929854</v>
      </c>
      <c r="CO22" s="76">
        <v>187.23293969372276</v>
      </c>
      <c r="CP22" s="76">
        <v>891.5612000246698</v>
      </c>
      <c r="CQ22" s="77">
        <v>475.77954572630421</v>
      </c>
      <c r="CZ22" s="75" t="s">
        <v>498</v>
      </c>
      <c r="DA22" s="76">
        <v>3.8710015392950146</v>
      </c>
      <c r="DB22" s="76">
        <v>4.4016061526312917</v>
      </c>
      <c r="DC22" s="76">
        <v>16.474341285705346</v>
      </c>
      <c r="DD22" s="76">
        <v>35.46737925830098</v>
      </c>
      <c r="DE22" s="76">
        <v>116.74994490061717</v>
      </c>
      <c r="DF22" s="76">
        <v>177.26704769067206</v>
      </c>
      <c r="DG22" s="76">
        <v>956.93440096704296</v>
      </c>
      <c r="DH22" s="77">
        <v>481.83670471621411</v>
      </c>
      <c r="DQ22" s="70" t="s">
        <v>498</v>
      </c>
      <c r="DR22" s="78">
        <v>1.7921624380073702</v>
      </c>
      <c r="DS22" s="78">
        <v>1.2968252484874452</v>
      </c>
      <c r="DT22" s="78">
        <v>14.731247462817601</v>
      </c>
      <c r="DU22" s="78">
        <v>33.538172175924188</v>
      </c>
      <c r="DV22" s="78">
        <v>117.48815288484111</v>
      </c>
      <c r="DW22" s="78">
        <v>173.99045907085815</v>
      </c>
      <c r="DX22" s="78">
        <v>960.82861940726332</v>
      </c>
      <c r="DY22" s="127">
        <v>477.57701104337667</v>
      </c>
      <c r="EH22" s="128" t="s">
        <v>498</v>
      </c>
      <c r="EI22" s="76">
        <v>2.3984716744637948</v>
      </c>
      <c r="EJ22" s="76">
        <v>-5.6226274312514484</v>
      </c>
      <c r="EK22" s="76">
        <v>15.646572313330253</v>
      </c>
      <c r="EL22" s="76">
        <v>30.440133366065208</v>
      </c>
      <c r="EM22" s="76">
        <v>112.74689343289356</v>
      </c>
      <c r="EN22" s="76">
        <v>169.78536739269782</v>
      </c>
      <c r="EO22" s="76">
        <v>908.24276185366841</v>
      </c>
      <c r="EP22" s="77">
        <v>470.13385749720919</v>
      </c>
      <c r="EQ22" s="118"/>
      <c r="ER22" s="118"/>
      <c r="ES22" s="118"/>
      <c r="ET22" s="118"/>
      <c r="EU22" s="118"/>
      <c r="EV22" s="118"/>
      <c r="EW22" s="118"/>
      <c r="FD22" s="128" t="s">
        <v>498</v>
      </c>
      <c r="FE22" s="76">
        <v>1.1042238453837387</v>
      </c>
      <c r="FF22" s="76">
        <v>-5.9996034447354809</v>
      </c>
      <c r="FG22" s="76">
        <v>10.92774592853845</v>
      </c>
      <c r="FH22" s="76">
        <v>28.057476436924222</v>
      </c>
      <c r="FI22" s="76">
        <v>100.63482236894302</v>
      </c>
      <c r="FJ22" s="76">
        <v>164.75718676389107</v>
      </c>
      <c r="FK22" s="76">
        <v>822.58594915978392</v>
      </c>
      <c r="FL22" s="77">
        <v>460.85640997292921</v>
      </c>
    </row>
    <row r="23" spans="2:172" x14ac:dyDescent="0.25">
      <c r="B23" s="70" t="s">
        <v>499</v>
      </c>
      <c r="C23" s="76">
        <f>INDUSTRIALS!CU15</f>
        <v>2.7192763298893192</v>
      </c>
      <c r="D23" s="76">
        <f>INDUSTRIALS!CV15</f>
        <v>6.9981859776680446</v>
      </c>
      <c r="E23" s="76">
        <f>INDUSTRIALS!CW15</f>
        <v>4.0373113831186451</v>
      </c>
      <c r="F23" s="76">
        <f>INDUSTRIALS!CX15</f>
        <v>30.835196757680759</v>
      </c>
      <c r="G23" s="76">
        <f>INDUSTRIALS!CY15</f>
        <v>48.116450835754129</v>
      </c>
      <c r="H23" s="76">
        <f>INDUSTRIALS!CZ15</f>
        <v>86.739863859396095</v>
      </c>
      <c r="I23" s="76">
        <f>INDUSTRIALS!DA15</f>
        <v>173.96370532905524</v>
      </c>
      <c r="J23" s="77">
        <f>INDUSTRIALS!DB15</f>
        <v>85.476184475127852</v>
      </c>
      <c r="S23" s="25" t="s">
        <v>499</v>
      </c>
      <c r="T23" s="76">
        <v>2.7192763298893192</v>
      </c>
      <c r="U23" s="76">
        <v>6.9981859776680446</v>
      </c>
      <c r="V23" s="76">
        <v>4.0373113831186451</v>
      </c>
      <c r="W23" s="76">
        <v>30.835196757680759</v>
      </c>
      <c r="X23" s="76">
        <v>48.116450835754129</v>
      </c>
      <c r="Y23" s="76">
        <v>86.739863859396095</v>
      </c>
      <c r="Z23" s="76">
        <v>173.96370532905524</v>
      </c>
      <c r="AA23" s="77">
        <v>85.476184475127852</v>
      </c>
      <c r="AJ23" s="25" t="s">
        <v>499</v>
      </c>
      <c r="AK23" s="76">
        <v>3.1806868633669918</v>
      </c>
      <c r="AL23" s="76">
        <v>3.2972863703272655</v>
      </c>
      <c r="AM23" s="76">
        <v>8.2101647833406126</v>
      </c>
      <c r="AN23" s="76">
        <v>25.871073731603879</v>
      </c>
      <c r="AO23" s="76">
        <v>50.873957478968151</v>
      </c>
      <c r="AP23" s="76">
        <v>93.789542334467555</v>
      </c>
      <c r="AQ23" s="76">
        <v>167.17548659559694</v>
      </c>
      <c r="AR23" s="77">
        <v>83.899787523038498</v>
      </c>
      <c r="BA23" s="25" t="s">
        <v>499</v>
      </c>
      <c r="BB23" s="76">
        <v>3.22616623554589</v>
      </c>
      <c r="BC23" s="76">
        <v>1.4638484882145819</v>
      </c>
      <c r="BD23" s="76">
        <v>6.9247458176892742</v>
      </c>
      <c r="BE23" s="76">
        <v>27.914534351180322</v>
      </c>
      <c r="BF23" s="76">
        <v>47.523313790043169</v>
      </c>
      <c r="BG23" s="76">
        <v>96.020595311012244</v>
      </c>
      <c r="BH23" s="76">
        <v>169.27473914058785</v>
      </c>
      <c r="BI23" s="77">
        <v>78.299641242508415</v>
      </c>
      <c r="BR23" s="75" t="s">
        <v>499</v>
      </c>
      <c r="BS23" s="76">
        <v>2.9398860776075568</v>
      </c>
      <c r="BT23" s="76">
        <v>0.63219858663198358</v>
      </c>
      <c r="BU23" s="76">
        <v>6.9954610033417728</v>
      </c>
      <c r="BV23" s="76">
        <v>26.048383243994799</v>
      </c>
      <c r="BW23" s="76">
        <v>45.807236037554496</v>
      </c>
      <c r="BX23" s="76">
        <v>94.983154412000815</v>
      </c>
      <c r="BY23" s="76">
        <v>169.57699738235209</v>
      </c>
      <c r="BZ23" s="77">
        <v>77.578181810404345</v>
      </c>
      <c r="CI23" s="75" t="s">
        <v>499</v>
      </c>
      <c r="CJ23" s="76">
        <v>3.8619967694202395</v>
      </c>
      <c r="CK23" s="76">
        <v>2.7431812837941951</v>
      </c>
      <c r="CL23" s="76">
        <v>7.5565610691803924</v>
      </c>
      <c r="CM23" s="76">
        <v>25.949953954553493</v>
      </c>
      <c r="CN23" s="76">
        <v>44.157429015274204</v>
      </c>
      <c r="CO23" s="76">
        <v>90.676811017574664</v>
      </c>
      <c r="CP23" s="76">
        <v>161.20344495596652</v>
      </c>
      <c r="CQ23" s="77">
        <v>78.848874875571767</v>
      </c>
      <c r="CZ23" s="75" t="s">
        <v>499</v>
      </c>
      <c r="DA23" s="76">
        <v>4.9472870922370129</v>
      </c>
      <c r="DB23" s="76">
        <v>2.9719609578855519</v>
      </c>
      <c r="DC23" s="76">
        <v>8.4077478357717865</v>
      </c>
      <c r="DD23" s="76">
        <v>25.121350287414906</v>
      </c>
      <c r="DE23" s="76">
        <v>48.194356265302623</v>
      </c>
      <c r="DF23" s="76">
        <v>80.687455681428574</v>
      </c>
      <c r="DG23" s="76">
        <v>156.90341138648995</v>
      </c>
      <c r="DH23" s="77">
        <v>79.89972207949593</v>
      </c>
      <c r="DQ23" s="70" t="s">
        <v>499</v>
      </c>
      <c r="DR23" s="78">
        <v>4.5657026586714755</v>
      </c>
      <c r="DS23" s="78">
        <v>3.3430488331730697</v>
      </c>
      <c r="DT23" s="78">
        <v>9.6240526178787054</v>
      </c>
      <c r="DU23" s="78">
        <v>26.667288596110868</v>
      </c>
      <c r="DV23" s="78">
        <v>54.870227113426324</v>
      </c>
      <c r="DW23" s="78">
        <v>82.626380504980105</v>
      </c>
      <c r="DX23" s="78">
        <v>159.47940464868725</v>
      </c>
      <c r="DY23" s="127">
        <v>84.848873418664681</v>
      </c>
      <c r="EH23" s="128" t="s">
        <v>499</v>
      </c>
      <c r="EI23" s="76">
        <v>3.5514672523386874</v>
      </c>
      <c r="EJ23" s="76">
        <v>-1.4376705465487081</v>
      </c>
      <c r="EK23" s="76">
        <v>8.509689789229725</v>
      </c>
      <c r="EL23" s="76">
        <v>23.993648347667079</v>
      </c>
      <c r="EM23" s="76">
        <v>53.248912782227492</v>
      </c>
      <c r="EN23" s="76">
        <v>73.973882158725601</v>
      </c>
      <c r="EO23" s="76">
        <v>146.79560994583844</v>
      </c>
      <c r="EP23" s="77">
        <v>86.504675061017025</v>
      </c>
      <c r="EQ23" s="118"/>
      <c r="ER23" s="118"/>
      <c r="ES23" s="118"/>
      <c r="ET23" s="118"/>
      <c r="EU23" s="118"/>
      <c r="EV23" s="118"/>
      <c r="EW23" s="118"/>
      <c r="FD23" s="128" t="s">
        <v>499</v>
      </c>
      <c r="FE23" s="76">
        <v>3.9826105073371001</v>
      </c>
      <c r="FF23" s="76">
        <v>-1.1893128841908689</v>
      </c>
      <c r="FG23" s="76">
        <v>6.8070658155499748</v>
      </c>
      <c r="FH23" s="76">
        <v>25.811976382912125</v>
      </c>
      <c r="FI23" s="76">
        <v>46.541747359174543</v>
      </c>
      <c r="FJ23" s="76">
        <v>67.293555394029823</v>
      </c>
      <c r="FK23" s="76">
        <v>147.23553731032342</v>
      </c>
      <c r="FL23" s="77">
        <v>82.941154667848863</v>
      </c>
    </row>
    <row r="24" spans="2:172" x14ac:dyDescent="0.25">
      <c r="B24" s="70" t="s">
        <v>515</v>
      </c>
      <c r="C24" s="76">
        <f>IT!CU15</f>
        <v>-2.9296770289131002</v>
      </c>
      <c r="D24" s="76">
        <f>IT!CV15</f>
        <v>-6.0452100845386445</v>
      </c>
      <c r="E24" s="76">
        <f>IT!CW15</f>
        <v>-0.9080191775209111</v>
      </c>
      <c r="F24" s="76">
        <f>IT!CX15</f>
        <v>26.47922006964604</v>
      </c>
      <c r="G24" s="76">
        <f>IT!CY15</f>
        <v>66.287751043509402</v>
      </c>
      <c r="H24" s="76">
        <f>IT!CZ15</f>
        <v>172.99782256238171</v>
      </c>
      <c r="I24" s="76">
        <f>IT!DA15</f>
        <v>353.61060556054912</v>
      </c>
      <c r="J24" s="77">
        <f>IT!DB15</f>
        <v>631.42897366504553</v>
      </c>
      <c r="S24" s="25" t="s">
        <v>515</v>
      </c>
      <c r="T24" s="76">
        <v>-2.9296770289131002</v>
      </c>
      <c r="U24" s="76">
        <v>-6.0452100845386445</v>
      </c>
      <c r="V24" s="76">
        <v>-0.9080191775209111</v>
      </c>
      <c r="W24" s="76">
        <v>26.47922006964604</v>
      </c>
      <c r="X24" s="76">
        <v>66.287751043509402</v>
      </c>
      <c r="Y24" s="76">
        <v>172.99782256238171</v>
      </c>
      <c r="Z24" s="76">
        <v>353.61060556054912</v>
      </c>
      <c r="AA24" s="77">
        <v>631.42897366504553</v>
      </c>
      <c r="AJ24" s="25" t="s">
        <v>515</v>
      </c>
      <c r="AK24" s="76">
        <v>-2.1366413389403971</v>
      </c>
      <c r="AL24" s="76">
        <v>-5.2771309281269456</v>
      </c>
      <c r="AM24" s="76">
        <v>1.0991233562309282</v>
      </c>
      <c r="AN24" s="76">
        <v>21.786406261033296</v>
      </c>
      <c r="AO24" s="76">
        <v>67.865075675934605</v>
      </c>
      <c r="AP24" s="76">
        <v>176.76224397045806</v>
      </c>
      <c r="AQ24" s="76">
        <v>364.53458773837679</v>
      </c>
      <c r="AR24" s="77">
        <v>596.28827710879909</v>
      </c>
      <c r="BA24" s="25" t="s">
        <v>515</v>
      </c>
      <c r="BB24" s="76">
        <v>-2.5261869239810553</v>
      </c>
      <c r="BC24" s="76">
        <v>-3.7021756493635167</v>
      </c>
      <c r="BD24" s="76">
        <v>1.1416730868949989</v>
      </c>
      <c r="BE24" s="76">
        <v>25.101580317084501</v>
      </c>
      <c r="BF24" s="76">
        <v>76.75561047932834</v>
      </c>
      <c r="BG24" s="76">
        <v>194.9357389978818</v>
      </c>
      <c r="BH24" s="76">
        <v>363.75243477377796</v>
      </c>
      <c r="BI24" s="77">
        <v>586.90802713891526</v>
      </c>
      <c r="BR24" s="75" t="s">
        <v>515</v>
      </c>
      <c r="BS24" s="76">
        <v>-3.0860403915447647</v>
      </c>
      <c r="BT24" s="76">
        <v>-3.6351226469293634</v>
      </c>
      <c r="BU24" s="76">
        <v>0.43563711900708135</v>
      </c>
      <c r="BV24" s="76">
        <v>21.156910414884702</v>
      </c>
      <c r="BW24" s="76">
        <v>75.388847029268689</v>
      </c>
      <c r="BX24" s="76">
        <v>186.66162801568726</v>
      </c>
      <c r="BY24" s="76">
        <v>360.47047991949341</v>
      </c>
      <c r="BZ24" s="77">
        <v>580.38507511753733</v>
      </c>
      <c r="CI24" s="75" t="s">
        <v>515</v>
      </c>
      <c r="CJ24" s="76">
        <v>-1.0290548610448804</v>
      </c>
      <c r="CK24" s="76">
        <v>-1.1523697285874943</v>
      </c>
      <c r="CL24" s="76">
        <v>1.2214965337842358</v>
      </c>
      <c r="CM24" s="76">
        <v>20.217341737983812</v>
      </c>
      <c r="CN24" s="76">
        <v>71.598325421608848</v>
      </c>
      <c r="CO24" s="76">
        <v>182.02507725979174</v>
      </c>
      <c r="CP24" s="76">
        <v>363.95926644611512</v>
      </c>
      <c r="CQ24" s="77">
        <v>575.76986080032702</v>
      </c>
      <c r="CZ24" s="75" t="s">
        <v>515</v>
      </c>
      <c r="DA24" s="76">
        <v>-2.5250989125430747</v>
      </c>
      <c r="DB24" s="76">
        <v>-2.2065132892250299</v>
      </c>
      <c r="DC24" s="76">
        <v>5.8860068078736914E-2</v>
      </c>
      <c r="DD24" s="76">
        <v>20.478176672236021</v>
      </c>
      <c r="DE24" s="76">
        <v>77.337579608949909</v>
      </c>
      <c r="DF24" s="76">
        <v>168.62338516987509</v>
      </c>
      <c r="DG24" s="76">
        <v>360.51958819260665</v>
      </c>
      <c r="DH24" s="77">
        <v>589.37370384542237</v>
      </c>
      <c r="DQ24" s="70" t="s">
        <v>515</v>
      </c>
      <c r="DR24" s="132">
        <v>-1.7029586245063071</v>
      </c>
      <c r="DS24" s="78">
        <v>1.4808764033837514</v>
      </c>
      <c r="DT24" s="78">
        <v>0.57463381801660629</v>
      </c>
      <c r="DU24" s="78">
        <v>34.663631230721322</v>
      </c>
      <c r="DV24" s="78">
        <v>102.08761154096992</v>
      </c>
      <c r="DW24" s="78">
        <v>194.28016622119944</v>
      </c>
      <c r="DX24" s="78">
        <v>389.49661554419737</v>
      </c>
      <c r="DY24" s="127">
        <v>673.54528020805549</v>
      </c>
      <c r="EH24" s="128" t="s">
        <v>515</v>
      </c>
      <c r="EI24" s="76">
        <v>-0.94852784223023101</v>
      </c>
      <c r="EJ24" s="76">
        <v>-0.99736917174180983</v>
      </c>
      <c r="EK24" s="76">
        <v>2.2845644523002817</v>
      </c>
      <c r="EL24" s="76">
        <v>37.466944652629472</v>
      </c>
      <c r="EM24" s="76">
        <v>114.91078733503953</v>
      </c>
      <c r="EN24" s="76">
        <v>193.40235263420797</v>
      </c>
      <c r="EO24" s="76">
        <v>383.82299975200419</v>
      </c>
      <c r="EP24" s="77">
        <v>806.43451917535197</v>
      </c>
      <c r="EQ24" s="118"/>
      <c r="ER24" s="118"/>
      <c r="ES24" s="118"/>
      <c r="ET24" s="118"/>
      <c r="EU24" s="118"/>
      <c r="EV24" s="118"/>
      <c r="EW24" s="118"/>
      <c r="FD24" s="128" t="s">
        <v>515</v>
      </c>
      <c r="FE24" s="76">
        <v>-1.2118584406807427</v>
      </c>
      <c r="FF24" s="76">
        <v>8.5106935412119236E-2</v>
      </c>
      <c r="FG24" s="76">
        <v>0.58771941664460736</v>
      </c>
      <c r="FH24" s="76">
        <v>43.733164937661584</v>
      </c>
      <c r="FI24" s="76">
        <v>119.51131285009561</v>
      </c>
      <c r="FJ24" s="76">
        <v>226.85896888630862</v>
      </c>
      <c r="FK24" s="76">
        <v>407.01953556284946</v>
      </c>
      <c r="FL24" s="77">
        <v>863.76523274934277</v>
      </c>
    </row>
    <row r="25" spans="2:172" x14ac:dyDescent="0.25">
      <c r="B25" s="70" t="s">
        <v>500</v>
      </c>
      <c r="C25" s="76">
        <f>MATERIALS!CU15</f>
        <v>6.7136440439053509</v>
      </c>
      <c r="D25" s="76">
        <f>MATERIALS!CV15</f>
        <v>8.6409806448061719</v>
      </c>
      <c r="E25" s="76">
        <f>MATERIALS!CW15</f>
        <v>8.5071435295431073</v>
      </c>
      <c r="F25" s="76">
        <f>MATERIALS!CX15</f>
        <v>30.940138403910378</v>
      </c>
      <c r="G25" s="76">
        <f>MATERIALS!CY15</f>
        <v>48.393751003032854</v>
      </c>
      <c r="H25" s="76">
        <f>MATERIALS!CZ15</f>
        <v>72.05637935288452</v>
      </c>
      <c r="I25" s="76">
        <f>MATERIALS!DA15</f>
        <v>128.37482443111668</v>
      </c>
      <c r="J25" s="77">
        <f>MATERIALS!DB15</f>
        <v>70.780363587539512</v>
      </c>
      <c r="S25" s="25" t="s">
        <v>500</v>
      </c>
      <c r="T25" s="76">
        <v>6.7136440439053509</v>
      </c>
      <c r="U25" s="76">
        <v>8.6409806448061719</v>
      </c>
      <c r="V25" s="76">
        <v>8.5071435295431073</v>
      </c>
      <c r="W25" s="76">
        <v>30.940138403910378</v>
      </c>
      <c r="X25" s="76">
        <v>48.393751003032854</v>
      </c>
      <c r="Y25" s="76">
        <v>72.05637935288452</v>
      </c>
      <c r="Z25" s="76">
        <v>128.37482443111668</v>
      </c>
      <c r="AA25" s="77">
        <v>70.780363587539512</v>
      </c>
      <c r="AJ25" s="25" t="s">
        <v>500</v>
      </c>
      <c r="AK25" s="76">
        <v>5.1025744546421326</v>
      </c>
      <c r="AL25" s="76">
        <v>6.064105820338237</v>
      </c>
      <c r="AM25" s="76">
        <v>8.3600227549133344</v>
      </c>
      <c r="AN25" s="76">
        <v>29.570313101739107</v>
      </c>
      <c r="AO25" s="76">
        <v>48.726997016480837</v>
      </c>
      <c r="AP25" s="76">
        <v>74.66566866619533</v>
      </c>
      <c r="AQ25" s="76">
        <v>122.28730338215351</v>
      </c>
      <c r="AR25" s="77">
        <v>63.496640569920309</v>
      </c>
      <c r="BA25" s="25" t="s">
        <v>500</v>
      </c>
      <c r="BB25" s="76">
        <v>4.8596455464311052</v>
      </c>
      <c r="BC25" s="76">
        <v>5.9831897563661718</v>
      </c>
      <c r="BD25" s="76">
        <v>8.0569218100878182</v>
      </c>
      <c r="BE25" s="76">
        <v>31.934872870407439</v>
      </c>
      <c r="BF25" s="76">
        <v>50.605615451206191</v>
      </c>
      <c r="BG25" s="76">
        <v>75.107964083662907</v>
      </c>
      <c r="BH25" s="76">
        <v>125.44150483017603</v>
      </c>
      <c r="BI25" s="77">
        <v>57.023708253897453</v>
      </c>
      <c r="BR25" s="75" t="s">
        <v>500</v>
      </c>
      <c r="BS25" s="76">
        <v>3.1317251854158803</v>
      </c>
      <c r="BT25" s="76">
        <v>5.545165180256368</v>
      </c>
      <c r="BU25" s="76">
        <v>7.3756056509983914</v>
      </c>
      <c r="BV25" s="76">
        <v>29.294606992213041</v>
      </c>
      <c r="BW25" s="76">
        <v>48.492912100421528</v>
      </c>
      <c r="BX25" s="76">
        <v>74.762413137096829</v>
      </c>
      <c r="BY25" s="76">
        <v>124.65058291548102</v>
      </c>
      <c r="BZ25" s="77">
        <v>56.787313366889549</v>
      </c>
      <c r="CI25" s="75" t="s">
        <v>500</v>
      </c>
      <c r="CJ25" s="76">
        <v>4.1186803606962705</v>
      </c>
      <c r="CK25" s="76">
        <v>7.0732955185589086</v>
      </c>
      <c r="CL25" s="76">
        <v>5.8688675947071527</v>
      </c>
      <c r="CM25" s="76">
        <v>29.246003013923378</v>
      </c>
      <c r="CN25" s="76">
        <v>45.87030169481833</v>
      </c>
      <c r="CO25" s="76">
        <v>68.498366870764485</v>
      </c>
      <c r="CP25" s="76">
        <v>120.87027210044134</v>
      </c>
      <c r="CQ25" s="77">
        <v>52.977810609710829</v>
      </c>
      <c r="CZ25" s="75" t="s">
        <v>500</v>
      </c>
      <c r="DA25" s="76">
        <v>5.883061462917591</v>
      </c>
      <c r="DB25" s="76">
        <v>7.1004605246233767</v>
      </c>
      <c r="DC25" s="76">
        <v>6.1590619383611953</v>
      </c>
      <c r="DD25" s="76">
        <v>29.879873528254137</v>
      </c>
      <c r="DE25" s="76">
        <v>55.186871450746402</v>
      </c>
      <c r="DF25" s="76">
        <v>61.062731382832069</v>
      </c>
      <c r="DG25" s="76">
        <v>117.8766362361027</v>
      </c>
      <c r="DH25" s="77">
        <v>52.812492812536618</v>
      </c>
      <c r="DQ25" s="70" t="s">
        <v>500</v>
      </c>
      <c r="DR25" s="78">
        <v>3.6773568675875805</v>
      </c>
      <c r="DS25" s="78">
        <v>7.4787425952887672</v>
      </c>
      <c r="DT25" s="78">
        <v>6.8181864019706628</v>
      </c>
      <c r="DU25" s="78">
        <v>29.692598786830061</v>
      </c>
      <c r="DV25" s="78">
        <v>63.929613487548522</v>
      </c>
      <c r="DW25" s="78">
        <v>61.021639385504855</v>
      </c>
      <c r="DX25" s="78">
        <v>116.74884140083546</v>
      </c>
      <c r="DY25" s="127">
        <v>45.762264547479106</v>
      </c>
      <c r="EH25" s="128" t="s">
        <v>500</v>
      </c>
      <c r="EI25" s="76">
        <v>1.2828971361233636</v>
      </c>
      <c r="EJ25" s="76">
        <v>3.5064519984874969</v>
      </c>
      <c r="EK25" s="76">
        <v>3.7700080175980974</v>
      </c>
      <c r="EL25" s="76">
        <v>26.798962774532079</v>
      </c>
      <c r="EM25" s="76">
        <v>61.890113990810235</v>
      </c>
      <c r="EN25" s="76">
        <v>51.631912577349659</v>
      </c>
      <c r="EO25" s="76">
        <v>108.29614375028943</v>
      </c>
      <c r="EP25" s="77">
        <v>46.419881339957229</v>
      </c>
      <c r="EQ25" s="118"/>
      <c r="ER25" s="118"/>
      <c r="ES25" s="118"/>
      <c r="ET25" s="118"/>
      <c r="EU25" s="118"/>
      <c r="EV25" s="118"/>
      <c r="EW25" s="118"/>
      <c r="FD25" s="128" t="s">
        <v>500</v>
      </c>
      <c r="FE25" s="76">
        <v>2.8990894844922543</v>
      </c>
      <c r="FF25" s="76">
        <v>4.0485382504856586</v>
      </c>
      <c r="FG25" s="76">
        <v>1.5873174307438727</v>
      </c>
      <c r="FH25" s="76">
        <v>31.757118207856738</v>
      </c>
      <c r="FI25" s="76">
        <v>51.825444397415673</v>
      </c>
      <c r="FJ25" s="76">
        <v>47.402081776968558</v>
      </c>
      <c r="FK25" s="76">
        <v>106.19407337158491</v>
      </c>
      <c r="FL25" s="77">
        <v>46.774142638298997</v>
      </c>
    </row>
    <row r="26" spans="2:172" x14ac:dyDescent="0.25">
      <c r="B26" s="70" t="s">
        <v>505</v>
      </c>
      <c r="C26" s="76">
        <f>'REAL ESTATE'!CU15</f>
        <v>2.7163894526924866</v>
      </c>
      <c r="D26" s="76">
        <f>'REAL ESTATE'!CV15</f>
        <v>2.142409276556049</v>
      </c>
      <c r="E26" s="76">
        <f>'REAL ESTATE'!CW15</f>
        <v>10.781117995735999</v>
      </c>
      <c r="F26" s="76">
        <f>'REAL ESTATE'!CX15</f>
        <v>12.037481507815263</v>
      </c>
      <c r="G26" s="76">
        <f>'REAL ESTATE'!CY15</f>
        <v>21.170139211420494</v>
      </c>
      <c r="H26" s="76">
        <f>'REAL ESTATE'!CZ15</f>
        <v>67.743761945628762</v>
      </c>
      <c r="I26" s="76">
        <f>'REAL ESTATE'!DA15</f>
        <v>159.15845403430373</v>
      </c>
      <c r="J26" s="77">
        <f>'REAL ESTATE'!DB15</f>
        <v>285.55569085084744</v>
      </c>
      <c r="S26" s="25" t="s">
        <v>505</v>
      </c>
      <c r="T26" s="76">
        <v>2.7163894526924866</v>
      </c>
      <c r="U26" s="76">
        <v>2.142409276556049</v>
      </c>
      <c r="V26" s="76">
        <v>10.781117995735999</v>
      </c>
      <c r="W26" s="76">
        <v>12.037481507815263</v>
      </c>
      <c r="X26" s="76">
        <v>21.170139211420494</v>
      </c>
      <c r="Y26" s="76">
        <v>67.743761945628762</v>
      </c>
      <c r="Z26" s="76">
        <v>159.15845403430373</v>
      </c>
      <c r="AA26" s="77">
        <v>285.55569085084744</v>
      </c>
      <c r="AJ26" s="25" t="s">
        <v>505</v>
      </c>
      <c r="AK26" s="76">
        <v>4.4129611150723971</v>
      </c>
      <c r="AL26" s="76">
        <v>5.3042499977894115</v>
      </c>
      <c r="AM26" s="76">
        <v>13.559145794250179</v>
      </c>
      <c r="AN26" s="76">
        <v>12.44669606353605</v>
      </c>
      <c r="AO26" s="76">
        <v>28.526413622711381</v>
      </c>
      <c r="AP26" s="76">
        <v>77.642169339340114</v>
      </c>
      <c r="AQ26" s="76">
        <v>154.93802523696314</v>
      </c>
      <c r="AR26" s="77">
        <v>303.5743994501068</v>
      </c>
      <c r="BA26" s="25" t="s">
        <v>505</v>
      </c>
      <c r="BB26" s="76">
        <v>3.360440470884952</v>
      </c>
      <c r="BC26" s="76">
        <v>6.1762804589464206</v>
      </c>
      <c r="BD26" s="76">
        <v>12.876758467106026</v>
      </c>
      <c r="BE26" s="76">
        <v>13.04508155545895</v>
      </c>
      <c r="BF26" s="76">
        <v>28.888330371296046</v>
      </c>
      <c r="BG26" s="76">
        <v>83.564202895728826</v>
      </c>
      <c r="BH26" s="76">
        <v>160.67330845720883</v>
      </c>
      <c r="BI26" s="77">
        <v>289.63826685211035</v>
      </c>
      <c r="BR26" s="75" t="s">
        <v>505</v>
      </c>
      <c r="BS26" s="76">
        <v>4.1144841770872089</v>
      </c>
      <c r="BT26" s="76">
        <v>6.8098689395971856</v>
      </c>
      <c r="BU26" s="76">
        <v>13.460903348056963</v>
      </c>
      <c r="BV26" s="76">
        <v>15.12216854343437</v>
      </c>
      <c r="BW26" s="76">
        <v>28.871283876172033</v>
      </c>
      <c r="BX26" s="76">
        <v>84.868413215002278</v>
      </c>
      <c r="BY26" s="76">
        <v>162.11423331052274</v>
      </c>
      <c r="BZ26" s="77">
        <v>291.76190054381192</v>
      </c>
      <c r="CI26" s="75" t="s">
        <v>505</v>
      </c>
      <c r="CJ26" s="76">
        <v>3.3257663030012941</v>
      </c>
      <c r="CK26" s="76">
        <v>7.5217071472423953</v>
      </c>
      <c r="CL26" s="76">
        <v>13.235563940548156</v>
      </c>
      <c r="CM26" s="76">
        <v>11.843896253049506</v>
      </c>
      <c r="CN26" s="76">
        <v>26.972515408704517</v>
      </c>
      <c r="CO26" s="76">
        <v>79.325115806060111</v>
      </c>
      <c r="CP26" s="76">
        <v>153.44412624530861</v>
      </c>
      <c r="CQ26" s="77">
        <v>285.14041857131406</v>
      </c>
      <c r="CZ26" s="75" t="s">
        <v>505</v>
      </c>
      <c r="DA26" s="76">
        <v>4.2342997556561013</v>
      </c>
      <c r="DB26" s="76">
        <v>7.5967448795898083</v>
      </c>
      <c r="DC26" s="76">
        <v>14.236365366596477</v>
      </c>
      <c r="DD26" s="76">
        <v>10.549910669506279</v>
      </c>
      <c r="DE26" s="76">
        <v>27.587287309371618</v>
      </c>
      <c r="DF26" s="76">
        <v>71.991689754150258</v>
      </c>
      <c r="DG26" s="76">
        <v>151.39854148031085</v>
      </c>
      <c r="DH26" s="77">
        <v>285.66967149771773</v>
      </c>
      <c r="DQ26" s="70" t="s">
        <v>505</v>
      </c>
      <c r="DR26" s="78">
        <v>1.6881136444399847</v>
      </c>
      <c r="DS26" s="78">
        <v>6.7540976652434157</v>
      </c>
      <c r="DT26" s="78">
        <v>14.968502921014476</v>
      </c>
      <c r="DU26" s="78">
        <v>4.0772129099454117</v>
      </c>
      <c r="DV26" s="78">
        <v>31.251829007806009</v>
      </c>
      <c r="DW26" s="78">
        <v>71.913050561146548</v>
      </c>
      <c r="DX26" s="78">
        <v>155.62277351373672</v>
      </c>
      <c r="DY26" s="127">
        <v>293.53136066764955</v>
      </c>
      <c r="EH26" s="128" t="s">
        <v>505</v>
      </c>
      <c r="EI26" s="76">
        <v>2.0356342434751782</v>
      </c>
      <c r="EJ26" s="76">
        <v>2.3935272046332319</v>
      </c>
      <c r="EK26" s="76">
        <v>14.334747416365506</v>
      </c>
      <c r="EL26" s="76">
        <v>1.7157971906307501</v>
      </c>
      <c r="EM26" s="76">
        <v>26.74221021389036</v>
      </c>
      <c r="EN26" s="76">
        <v>66.094811055514143</v>
      </c>
      <c r="EO26" s="76">
        <v>150.96612968009399</v>
      </c>
      <c r="EP26" s="77">
        <v>289.28884068789876</v>
      </c>
      <c r="EQ26" s="118"/>
      <c r="ER26" s="118"/>
      <c r="ES26" s="118"/>
      <c r="ET26" s="118"/>
      <c r="EU26" s="118"/>
      <c r="EV26" s="118"/>
      <c r="EW26" s="118"/>
      <c r="FD26" s="128" t="s">
        <v>505</v>
      </c>
      <c r="FE26" s="76">
        <v>4.8004102977659393</v>
      </c>
      <c r="FF26" s="76">
        <v>-1.4932038550708988</v>
      </c>
      <c r="FG26" s="76">
        <v>6.3422268306249308</v>
      </c>
      <c r="FH26" s="76">
        <v>17.597236499450691</v>
      </c>
      <c r="FI26" s="76">
        <v>71.599221358976962</v>
      </c>
      <c r="FJ26" s="76">
        <v>145.72292881292671</v>
      </c>
      <c r="FK26" s="76">
        <v>869.82621464278452</v>
      </c>
      <c r="FL26" s="77">
        <v>159.84253765163632</v>
      </c>
    </row>
    <row r="27" spans="2:172" ht="15.75" thickBot="1" x14ac:dyDescent="0.3">
      <c r="B27" s="110" t="s">
        <v>516</v>
      </c>
      <c r="C27" s="112">
        <f>UTILITIES!CU14</f>
        <v>3.0172604768278117</v>
      </c>
      <c r="D27" s="112">
        <f>UTILITIES!CV14</f>
        <v>5.8591357697349551</v>
      </c>
      <c r="E27" s="112">
        <f>UTILITIES!CW14</f>
        <v>21.81531034604097</v>
      </c>
      <c r="F27" s="112">
        <f>UTILITIES!CX14</f>
        <v>28.710733161092694</v>
      </c>
      <c r="G27" s="112">
        <f>UTILITIES!CY14</f>
        <v>24.68806022384836</v>
      </c>
      <c r="H27" s="112">
        <f>UTILITIES!CZ14</f>
        <v>29.909639186392042</v>
      </c>
      <c r="I27" s="112">
        <f>UTILITIES!DA14</f>
        <v>57.086796754946327</v>
      </c>
      <c r="J27" s="113">
        <f>UTILITIES!DB14</f>
        <v>-2.5743201306968864</v>
      </c>
      <c r="S27" s="26" t="s">
        <v>516</v>
      </c>
      <c r="T27" s="112">
        <v>3.0172604768278117</v>
      </c>
      <c r="U27" s="112">
        <v>5.8591357697349551</v>
      </c>
      <c r="V27" s="112">
        <v>21.81531034604097</v>
      </c>
      <c r="W27" s="112">
        <v>28.710733161092694</v>
      </c>
      <c r="X27" s="112">
        <v>24.68806022384836</v>
      </c>
      <c r="Y27" s="112">
        <v>29.909639186392042</v>
      </c>
      <c r="Z27" s="112">
        <v>57.086796754946327</v>
      </c>
      <c r="AA27" s="113">
        <v>-2.5743201306968864</v>
      </c>
      <c r="AJ27" s="26" t="s">
        <v>516</v>
      </c>
      <c r="AK27" s="112">
        <v>2.6918570973095512</v>
      </c>
      <c r="AL27" s="112">
        <v>6.0143967052211016</v>
      </c>
      <c r="AM27" s="112">
        <v>24.929025306293397</v>
      </c>
      <c r="AN27" s="112">
        <v>25.468333976084413</v>
      </c>
      <c r="AO27" s="112">
        <v>25.354879519283937</v>
      </c>
      <c r="AP27" s="112">
        <v>36.213178123991199</v>
      </c>
      <c r="AQ27" s="112">
        <v>53.554465978718227</v>
      </c>
      <c r="AR27" s="113">
        <v>1.351114739145709</v>
      </c>
      <c r="BA27" s="26" t="s">
        <v>516</v>
      </c>
      <c r="BB27" s="112">
        <v>2.863944785554533</v>
      </c>
      <c r="BC27" s="112">
        <v>7.6478389260083768</v>
      </c>
      <c r="BD27" s="112">
        <v>23.655323220823902</v>
      </c>
      <c r="BE27" s="112">
        <v>27.055531112487095</v>
      </c>
      <c r="BF27" s="112">
        <v>24.433418819747498</v>
      </c>
      <c r="BG27" s="112">
        <v>33.510633121079394</v>
      </c>
      <c r="BH27" s="112">
        <v>55.107384616238306</v>
      </c>
      <c r="BI27" s="113">
        <v>-0.73808380035704158</v>
      </c>
      <c r="BR27" s="114" t="s">
        <v>516</v>
      </c>
      <c r="BS27" s="112">
        <v>2.8235150951420658</v>
      </c>
      <c r="BT27" s="112">
        <v>7.7423832820968164</v>
      </c>
      <c r="BU27" s="112">
        <v>22.874462784314165</v>
      </c>
      <c r="BV27" s="112">
        <v>26.086841577245355</v>
      </c>
      <c r="BW27" s="112">
        <v>23.145430822045022</v>
      </c>
      <c r="BX27" s="112">
        <v>31.800939424637892</v>
      </c>
      <c r="BY27" s="112">
        <v>54.893475374601188</v>
      </c>
      <c r="BZ27" s="113">
        <v>-0.92460179089463068</v>
      </c>
      <c r="CI27" s="114" t="s">
        <v>516</v>
      </c>
      <c r="CJ27" s="112">
        <v>2.8947911081392896</v>
      </c>
      <c r="CK27" s="112">
        <v>7.9466713814831991</v>
      </c>
      <c r="CL27" s="112">
        <v>22.475461202527139</v>
      </c>
      <c r="CM27" s="112">
        <v>25.818001973600364</v>
      </c>
      <c r="CN27" s="112">
        <v>22.525207750090082</v>
      </c>
      <c r="CO27" s="112">
        <v>30.270212733480072</v>
      </c>
      <c r="CP27" s="112">
        <v>52.902092435027484</v>
      </c>
      <c r="CQ27" s="113">
        <v>0.22914283724135309</v>
      </c>
      <c r="CZ27" s="114" t="s">
        <v>516</v>
      </c>
      <c r="DA27" s="112">
        <v>2.9843909357371725</v>
      </c>
      <c r="DB27" s="112">
        <v>7.7518616228709405</v>
      </c>
      <c r="DC27" s="112">
        <v>21.074832928313938</v>
      </c>
      <c r="DD27" s="112">
        <v>23.563951744082534</v>
      </c>
      <c r="DE27" s="112">
        <v>22.489019022409387</v>
      </c>
      <c r="DF27" s="112">
        <v>25.6337528274811</v>
      </c>
      <c r="DG27" s="112">
        <v>51.13337779995507</v>
      </c>
      <c r="DH27" s="113">
        <v>1.4232311363676313</v>
      </c>
      <c r="DQ27" s="110" t="s">
        <v>516</v>
      </c>
      <c r="DR27" s="133">
        <v>2.8706742965045371</v>
      </c>
      <c r="DS27" s="133">
        <v>7.9173309099129208</v>
      </c>
      <c r="DT27" s="133">
        <v>19.211517976097571</v>
      </c>
      <c r="DU27" s="133">
        <v>23.408172584640383</v>
      </c>
      <c r="DV27" s="133">
        <v>26.956854112440219</v>
      </c>
      <c r="DW27" s="133">
        <v>26.86076020033763</v>
      </c>
      <c r="DX27" s="133">
        <v>51.461438921366501</v>
      </c>
      <c r="DY27" s="134">
        <v>2.2293156827813085</v>
      </c>
      <c r="EH27" s="135" t="s">
        <v>516</v>
      </c>
      <c r="EI27" s="112">
        <v>2.7193155029017007</v>
      </c>
      <c r="EJ27" s="112">
        <v>4.7714991267348656</v>
      </c>
      <c r="EK27" s="112">
        <v>18.346231302571574</v>
      </c>
      <c r="EL27" s="112">
        <v>23.316948378851318</v>
      </c>
      <c r="EM27" s="112">
        <v>20.247748978013355</v>
      </c>
      <c r="EN27" s="112">
        <v>23.29073847189462</v>
      </c>
      <c r="EO27" s="112">
        <v>49.427046704152851</v>
      </c>
      <c r="EP27" s="113">
        <v>3.0696186912594685</v>
      </c>
      <c r="EQ27" s="118"/>
      <c r="ER27" s="118"/>
      <c r="ES27" s="118"/>
      <c r="ET27" s="118"/>
      <c r="EU27" s="118"/>
      <c r="EV27" s="118"/>
      <c r="EW27" s="118"/>
      <c r="FD27" s="116" t="s">
        <v>516</v>
      </c>
      <c r="FE27" s="112">
        <v>3.1792878585417657</v>
      </c>
      <c r="FF27" s="112">
        <v>4.838595325383003</v>
      </c>
      <c r="FG27" s="112">
        <v>18.108699661854239</v>
      </c>
      <c r="FH27" s="112">
        <v>25.791424459327732</v>
      </c>
      <c r="FI27" s="112">
        <v>19.270888070204869</v>
      </c>
      <c r="FJ27" s="112">
        <v>22.009301560492311</v>
      </c>
      <c r="FK27" s="112">
        <v>51.068966416422555</v>
      </c>
      <c r="FL27" s="113">
        <v>4.166215083958277</v>
      </c>
    </row>
    <row r="28" spans="2:172" ht="15.75" thickBot="1" x14ac:dyDescent="0.3">
      <c r="DQ28" s="117"/>
      <c r="EH28" s="118"/>
      <c r="EI28" s="118"/>
      <c r="EJ28" s="118"/>
      <c r="EK28" s="118"/>
      <c r="EL28" s="118"/>
      <c r="EM28" s="118"/>
      <c r="EN28" s="118"/>
      <c r="EO28" s="118"/>
      <c r="EP28" s="118"/>
      <c r="EQ28" s="118"/>
      <c r="ER28" s="118"/>
      <c r="ES28" s="118"/>
      <c r="ET28" s="118"/>
      <c r="EU28" s="118"/>
      <c r="EV28" s="118"/>
      <c r="EW28" s="118"/>
      <c r="FC28" s="61"/>
      <c r="FD28" s="118"/>
      <c r="FE28" s="118"/>
      <c r="FF28" s="118"/>
      <c r="FG28" s="118"/>
      <c r="FH28" s="118"/>
      <c r="FI28" s="118"/>
      <c r="FJ28" s="118"/>
      <c r="FK28" s="118"/>
      <c r="FL28" s="118"/>
    </row>
    <row r="29" spans="2:172" ht="15.75" thickBot="1" x14ac:dyDescent="0.3">
      <c r="B29" s="52" t="s">
        <v>517</v>
      </c>
      <c r="C29" s="120" t="s">
        <v>508</v>
      </c>
      <c r="D29" s="120" t="s">
        <v>509</v>
      </c>
      <c r="E29" s="120" t="s">
        <v>510</v>
      </c>
      <c r="F29" s="120" t="s">
        <v>511</v>
      </c>
      <c r="G29" s="120" t="s">
        <v>512</v>
      </c>
      <c r="H29" s="120" t="s">
        <v>518</v>
      </c>
      <c r="I29" s="120" t="s">
        <v>513</v>
      </c>
      <c r="J29" s="121" t="s">
        <v>514</v>
      </c>
      <c r="S29" s="122" t="s">
        <v>517</v>
      </c>
      <c r="T29" s="123" t="s">
        <v>508</v>
      </c>
      <c r="U29" s="123" t="s">
        <v>509</v>
      </c>
      <c r="V29" s="123" t="s">
        <v>510</v>
      </c>
      <c r="W29" s="123" t="s">
        <v>511</v>
      </c>
      <c r="X29" s="123" t="s">
        <v>512</v>
      </c>
      <c r="Y29" s="123" t="s">
        <v>518</v>
      </c>
      <c r="Z29" s="123" t="s">
        <v>513</v>
      </c>
      <c r="AA29" s="124" t="s">
        <v>514</v>
      </c>
      <c r="AJ29" s="24" t="s">
        <v>517</v>
      </c>
      <c r="AK29" s="27" t="s">
        <v>508</v>
      </c>
      <c r="AL29" s="27" t="s">
        <v>509</v>
      </c>
      <c r="AM29" s="27" t="s">
        <v>510</v>
      </c>
      <c r="AN29" s="27" t="s">
        <v>511</v>
      </c>
      <c r="AO29" s="27" t="s">
        <v>512</v>
      </c>
      <c r="AP29" s="27" t="s">
        <v>518</v>
      </c>
      <c r="AQ29" s="27" t="s">
        <v>513</v>
      </c>
      <c r="AR29" s="28" t="s">
        <v>514</v>
      </c>
      <c r="BA29" s="141" t="s">
        <v>517</v>
      </c>
      <c r="BB29" s="141" t="s">
        <v>508</v>
      </c>
      <c r="BC29" s="27" t="s">
        <v>509</v>
      </c>
      <c r="BD29" s="27" t="s">
        <v>510</v>
      </c>
      <c r="BE29" s="27" t="s">
        <v>511</v>
      </c>
      <c r="BF29" s="27" t="s">
        <v>512</v>
      </c>
      <c r="BG29" s="27" t="s">
        <v>518</v>
      </c>
      <c r="BH29" s="27" t="s">
        <v>513</v>
      </c>
      <c r="BI29" s="28" t="s">
        <v>514</v>
      </c>
      <c r="BQ29" s="66">
        <v>43021</v>
      </c>
      <c r="BR29" s="62" t="s">
        <v>517</v>
      </c>
      <c r="BS29" s="63" t="s">
        <v>508</v>
      </c>
      <c r="BT29" s="63" t="s">
        <v>509</v>
      </c>
      <c r="BU29" s="63" t="s">
        <v>510</v>
      </c>
      <c r="BV29" s="63" t="s">
        <v>511</v>
      </c>
      <c r="BW29" s="63" t="s">
        <v>512</v>
      </c>
      <c r="BX29" s="63" t="s">
        <v>518</v>
      </c>
      <c r="BY29" s="63" t="s">
        <v>513</v>
      </c>
      <c r="BZ29" s="64" t="s">
        <v>514</v>
      </c>
      <c r="CI29" s="62" t="s">
        <v>517</v>
      </c>
      <c r="CJ29" s="63" t="s">
        <v>508</v>
      </c>
      <c r="CK29" s="63" t="s">
        <v>509</v>
      </c>
      <c r="CL29" s="63" t="s">
        <v>510</v>
      </c>
      <c r="CM29" s="63" t="s">
        <v>511</v>
      </c>
      <c r="CN29" s="63" t="s">
        <v>512</v>
      </c>
      <c r="CO29" s="63" t="s">
        <v>518</v>
      </c>
      <c r="CP29" s="63" t="s">
        <v>513</v>
      </c>
      <c r="CQ29" s="64" t="s">
        <v>514</v>
      </c>
      <c r="CY29" s="119">
        <v>43015</v>
      </c>
      <c r="CZ29" s="62" t="s">
        <v>517</v>
      </c>
      <c r="DA29" s="63" t="s">
        <v>508</v>
      </c>
      <c r="DB29" s="63" t="s">
        <v>509</v>
      </c>
      <c r="DC29" s="63" t="s">
        <v>510</v>
      </c>
      <c r="DD29" s="63" t="s">
        <v>511</v>
      </c>
      <c r="DE29" s="63" t="s">
        <v>512</v>
      </c>
      <c r="DF29" s="63" t="s">
        <v>518</v>
      </c>
      <c r="DG29" s="63" t="s">
        <v>513</v>
      </c>
      <c r="DH29" s="64" t="s">
        <v>514</v>
      </c>
      <c r="DP29" s="61">
        <v>43010</v>
      </c>
      <c r="DQ29" s="52" t="s">
        <v>517</v>
      </c>
      <c r="DR29" s="68" t="s">
        <v>508</v>
      </c>
      <c r="DS29" s="68" t="s">
        <v>509</v>
      </c>
      <c r="DT29" s="68" t="s">
        <v>510</v>
      </c>
      <c r="DU29" s="68" t="s">
        <v>511</v>
      </c>
      <c r="DV29" s="68" t="s">
        <v>512</v>
      </c>
      <c r="DW29" s="68" t="s">
        <v>518</v>
      </c>
      <c r="DX29" s="68" t="s">
        <v>513</v>
      </c>
      <c r="DY29" s="69" t="s">
        <v>514</v>
      </c>
      <c r="EG29" s="61">
        <v>43005</v>
      </c>
      <c r="EH29" s="122" t="s">
        <v>517</v>
      </c>
      <c r="EI29" s="123" t="s">
        <v>508</v>
      </c>
      <c r="EJ29" s="123" t="s">
        <v>509</v>
      </c>
      <c r="EK29" s="123" t="s">
        <v>510</v>
      </c>
      <c r="EL29" s="123" t="s">
        <v>511</v>
      </c>
      <c r="EM29" s="123" t="s">
        <v>512</v>
      </c>
      <c r="EN29" s="123" t="s">
        <v>518</v>
      </c>
      <c r="EO29" s="123" t="s">
        <v>513</v>
      </c>
      <c r="EP29" s="124" t="s">
        <v>514</v>
      </c>
      <c r="EQ29" s="118"/>
      <c r="ER29" s="118"/>
      <c r="ES29" s="118"/>
      <c r="ET29" s="118"/>
      <c r="EU29" s="118"/>
      <c r="EV29" s="118"/>
      <c r="EW29" s="118"/>
      <c r="FC29" s="61">
        <v>42997</v>
      </c>
      <c r="FD29" s="122" t="s">
        <v>517</v>
      </c>
      <c r="FE29" s="123" t="s">
        <v>508</v>
      </c>
      <c r="FF29" s="123" t="s">
        <v>509</v>
      </c>
      <c r="FG29" s="123" t="s">
        <v>510</v>
      </c>
      <c r="FH29" s="123" t="s">
        <v>511</v>
      </c>
      <c r="FI29" s="123" t="s">
        <v>512</v>
      </c>
      <c r="FJ29" s="123" t="s">
        <v>518</v>
      </c>
      <c r="FK29" s="123" t="s">
        <v>513</v>
      </c>
      <c r="FL29" s="124" t="s">
        <v>514</v>
      </c>
    </row>
    <row r="30" spans="2:172" x14ac:dyDescent="0.25">
      <c r="B30" s="70" t="s">
        <v>489</v>
      </c>
      <c r="C30" s="76">
        <f>$C$13-$C$13</f>
        <v>0</v>
      </c>
      <c r="D30" s="76">
        <f t="shared" ref="D30:J30" si="0">$C$13-$C$13</f>
        <v>0</v>
      </c>
      <c r="E30" s="76">
        <f t="shared" si="0"/>
        <v>0</v>
      </c>
      <c r="F30" s="76">
        <f t="shared" si="0"/>
        <v>0</v>
      </c>
      <c r="G30" s="76">
        <f t="shared" si="0"/>
        <v>0</v>
      </c>
      <c r="H30" s="76">
        <f t="shared" si="0"/>
        <v>0</v>
      </c>
      <c r="I30" s="76">
        <f t="shared" si="0"/>
        <v>0</v>
      </c>
      <c r="J30" s="77">
        <f t="shared" si="0"/>
        <v>0</v>
      </c>
      <c r="S30" s="128" t="s">
        <v>489</v>
      </c>
      <c r="T30" s="76">
        <v>0</v>
      </c>
      <c r="U30" s="76">
        <v>0</v>
      </c>
      <c r="V30" s="76">
        <v>0</v>
      </c>
      <c r="W30" s="76">
        <v>0</v>
      </c>
      <c r="X30" s="76">
        <v>0</v>
      </c>
      <c r="Y30" s="76">
        <v>0</v>
      </c>
      <c r="Z30" s="76">
        <v>0</v>
      </c>
      <c r="AA30" s="77">
        <v>0</v>
      </c>
      <c r="AJ30" s="25" t="s">
        <v>489</v>
      </c>
      <c r="AK30" s="76">
        <v>0</v>
      </c>
      <c r="AL30" s="76">
        <v>0</v>
      </c>
      <c r="AM30" s="76">
        <v>0</v>
      </c>
      <c r="AN30" s="76">
        <v>0</v>
      </c>
      <c r="AO30" s="76">
        <v>0</v>
      </c>
      <c r="AP30" s="76">
        <v>0</v>
      </c>
      <c r="AQ30" s="76">
        <v>0</v>
      </c>
      <c r="AR30" s="77">
        <v>0</v>
      </c>
      <c r="BA30" s="142" t="s">
        <v>489</v>
      </c>
      <c r="BB30" s="72">
        <v>0</v>
      </c>
      <c r="BC30" s="72">
        <v>0</v>
      </c>
      <c r="BD30" s="72">
        <v>0</v>
      </c>
      <c r="BE30" s="72">
        <v>0</v>
      </c>
      <c r="BF30" s="72">
        <v>0</v>
      </c>
      <c r="BG30" s="72">
        <v>0</v>
      </c>
      <c r="BH30" s="72">
        <v>0</v>
      </c>
      <c r="BI30" s="73">
        <v>0</v>
      </c>
      <c r="BR30" s="75" t="s">
        <v>489</v>
      </c>
      <c r="BS30" s="76">
        <v>0</v>
      </c>
      <c r="BT30" s="76">
        <v>0</v>
      </c>
      <c r="BU30" s="76">
        <v>0</v>
      </c>
      <c r="BV30" s="76">
        <v>0</v>
      </c>
      <c r="BW30" s="76">
        <v>0</v>
      </c>
      <c r="BX30" s="76">
        <v>0</v>
      </c>
      <c r="BY30" s="76">
        <v>0</v>
      </c>
      <c r="BZ30" s="77">
        <v>0</v>
      </c>
      <c r="CI30" s="75" t="s">
        <v>489</v>
      </c>
      <c r="CJ30" s="76">
        <v>0</v>
      </c>
      <c r="CK30" s="76">
        <v>0</v>
      </c>
      <c r="CL30" s="76">
        <v>0</v>
      </c>
      <c r="CM30" s="76">
        <v>0</v>
      </c>
      <c r="CN30" s="76">
        <v>0</v>
      </c>
      <c r="CO30" s="76">
        <v>0</v>
      </c>
      <c r="CP30" s="76">
        <v>0</v>
      </c>
      <c r="CQ30" s="77">
        <v>0</v>
      </c>
      <c r="CZ30" s="75" t="s">
        <v>489</v>
      </c>
      <c r="DA30" s="76">
        <v>0</v>
      </c>
      <c r="DB30" s="76">
        <v>0</v>
      </c>
      <c r="DC30" s="76">
        <v>0</v>
      </c>
      <c r="DD30" s="76">
        <v>0</v>
      </c>
      <c r="DE30" s="76">
        <v>0</v>
      </c>
      <c r="DF30" s="76">
        <v>0</v>
      </c>
      <c r="DG30" s="76">
        <v>0</v>
      </c>
      <c r="DH30" s="77">
        <v>0</v>
      </c>
      <c r="DQ30" s="70" t="s">
        <v>489</v>
      </c>
      <c r="DR30" s="76">
        <v>0</v>
      </c>
      <c r="DS30" s="76">
        <v>0</v>
      </c>
      <c r="DT30" s="76">
        <v>0</v>
      </c>
      <c r="DU30" s="76">
        <v>0</v>
      </c>
      <c r="DV30" s="76">
        <v>0</v>
      </c>
      <c r="DW30" s="76">
        <v>0</v>
      </c>
      <c r="DX30" s="76">
        <v>0</v>
      </c>
      <c r="DY30" s="77">
        <v>0</v>
      </c>
      <c r="EH30" s="136" t="s">
        <v>489</v>
      </c>
      <c r="EI30" s="107">
        <v>0</v>
      </c>
      <c r="EJ30" s="107">
        <v>0</v>
      </c>
      <c r="EK30" s="107">
        <v>0</v>
      </c>
      <c r="EL30" s="107">
        <v>0</v>
      </c>
      <c r="EM30" s="107">
        <v>0</v>
      </c>
      <c r="EN30" s="107">
        <v>0</v>
      </c>
      <c r="EO30" s="107">
        <v>0</v>
      </c>
      <c r="EP30" s="108">
        <v>0</v>
      </c>
      <c r="EQ30" s="118"/>
      <c r="ER30" s="118"/>
      <c r="ES30" s="118"/>
      <c r="ET30" s="118"/>
      <c r="EU30" s="118"/>
      <c r="EV30" s="118"/>
      <c r="EW30" s="118"/>
      <c r="FD30" s="128" t="s">
        <v>489</v>
      </c>
      <c r="FE30" s="76">
        <v>0</v>
      </c>
      <c r="FF30" s="76">
        <v>0</v>
      </c>
      <c r="FG30" s="76">
        <v>0</v>
      </c>
      <c r="FH30" s="76">
        <v>0</v>
      </c>
      <c r="FI30" s="76">
        <v>0</v>
      </c>
      <c r="FJ30" s="76">
        <v>0</v>
      </c>
      <c r="FK30" s="76">
        <v>0</v>
      </c>
      <c r="FL30" s="77">
        <v>0</v>
      </c>
    </row>
    <row r="31" spans="2:172" x14ac:dyDescent="0.25">
      <c r="B31" s="70" t="s">
        <v>490</v>
      </c>
      <c r="C31" s="76">
        <f t="shared" ref="C31:C44" si="1">C14-$C$13</f>
        <v>-1.0137626896293312</v>
      </c>
      <c r="D31" s="76">
        <f t="shared" ref="D31:D44" si="2">D14-$D$13</f>
        <v>4.2228849545063296</v>
      </c>
      <c r="E31" s="76">
        <f t="shared" ref="E31:E44" si="3">E14-$E$13</f>
        <v>2.9610425588682077</v>
      </c>
      <c r="F31" s="76">
        <f t="shared" ref="F31:F44" si="4">F14-$F$13</f>
        <v>1.8230793817498459</v>
      </c>
      <c r="G31" s="76">
        <f t="shared" ref="G31:G44" si="5">G14-$G$13</f>
        <v>23.885417842175912</v>
      </c>
      <c r="H31" s="76">
        <f t="shared" ref="H31:H44" si="6">H14-$H$13</f>
        <v>2.7286857523467916</v>
      </c>
      <c r="I31" s="76">
        <f t="shared" ref="I31:I44" si="7">I14-$I$13</f>
        <v>-105.15733809713075</v>
      </c>
      <c r="J31" s="77">
        <f t="shared" ref="J31:J44" si="8">J14-$J$13</f>
        <v>-143.77423730206488</v>
      </c>
      <c r="S31" s="128" t="s">
        <v>490</v>
      </c>
      <c r="T31" s="76">
        <v>-1.0137626896293312</v>
      </c>
      <c r="U31" s="76">
        <v>4.2228849545063296</v>
      </c>
      <c r="V31" s="76">
        <v>2.9610425588682077</v>
      </c>
      <c r="W31" s="76">
        <v>1.8230793817498459</v>
      </c>
      <c r="X31" s="76">
        <v>23.885417842175912</v>
      </c>
      <c r="Y31" s="76">
        <v>2.7286857523467916</v>
      </c>
      <c r="Z31" s="76">
        <v>-105.15733809713075</v>
      </c>
      <c r="AA31" s="77">
        <v>-143.77423730206488</v>
      </c>
      <c r="AJ31" s="25" t="s">
        <v>490</v>
      </c>
      <c r="AK31" s="76">
        <v>-0.59957825290944333</v>
      </c>
      <c r="AL31" s="76">
        <v>5.1796608268158177</v>
      </c>
      <c r="AM31" s="76">
        <v>3.3270038268168207</v>
      </c>
      <c r="AN31" s="76">
        <v>4.3481640150696315</v>
      </c>
      <c r="AO31" s="76">
        <v>20.133182435953145</v>
      </c>
      <c r="AP31" s="76">
        <v>-2.3035878535016536</v>
      </c>
      <c r="AQ31" s="76">
        <v>-95.883093198812389</v>
      </c>
      <c r="AR31" s="77">
        <v>-129.98537888553693</v>
      </c>
      <c r="BA31" s="25" t="s">
        <v>490</v>
      </c>
      <c r="BB31" s="76">
        <v>-0.48471546709560265</v>
      </c>
      <c r="BC31" s="76">
        <v>7.7722257734798088</v>
      </c>
      <c r="BD31" s="76">
        <v>1.1209288345246655</v>
      </c>
      <c r="BE31" s="76">
        <v>3.0522105315281074</v>
      </c>
      <c r="BF31" s="76">
        <v>19.363979917047892</v>
      </c>
      <c r="BG31" s="76">
        <v>-5.7808019838360849</v>
      </c>
      <c r="BH31" s="76">
        <v>-98.434469149056952</v>
      </c>
      <c r="BI31" s="77">
        <v>-110.73366650236215</v>
      </c>
      <c r="BR31" s="75" t="s">
        <v>490</v>
      </c>
      <c r="BS31" s="76">
        <v>-0.68377694151851531</v>
      </c>
      <c r="BT31" s="76">
        <v>7.2879788301438193</v>
      </c>
      <c r="BU31" s="76">
        <v>0.82202964275538282</v>
      </c>
      <c r="BV31" s="76">
        <v>2.8787217017421121</v>
      </c>
      <c r="BW31" s="76">
        <v>19.281472174451487</v>
      </c>
      <c r="BX31" s="76">
        <v>-5.4870764681543278</v>
      </c>
      <c r="BY31" s="76">
        <v>-99.12902434131351</v>
      </c>
      <c r="BZ31" s="77">
        <v>-110.51314692233633</v>
      </c>
      <c r="CI31" s="75" t="s">
        <v>490</v>
      </c>
      <c r="CJ31" s="76">
        <v>-1.1929969360334245</v>
      </c>
      <c r="CK31" s="76">
        <v>8.597406244379636</v>
      </c>
      <c r="CL31" s="76">
        <v>-7.2888709180471523E-2</v>
      </c>
      <c r="CM31" s="76">
        <v>4.2260604815035023</v>
      </c>
      <c r="CN31" s="76">
        <v>16.48120697859531</v>
      </c>
      <c r="CO31" s="76">
        <v>-5.3676050955987336</v>
      </c>
      <c r="CP31" s="76">
        <v>-101.73556603691823</v>
      </c>
      <c r="CQ31" s="77">
        <v>-111.56070769564661</v>
      </c>
      <c r="CZ31" s="75" t="s">
        <v>490</v>
      </c>
      <c r="DA31" s="76">
        <v>-2.1390221139195407</v>
      </c>
      <c r="DB31" s="76">
        <v>7.4536675613191496</v>
      </c>
      <c r="DC31" s="76">
        <v>-0.47480247473464487</v>
      </c>
      <c r="DD31" s="76">
        <v>3.856060483635531</v>
      </c>
      <c r="DE31" s="76">
        <v>17.694946748223295</v>
      </c>
      <c r="DF31" s="76">
        <v>-10.952689040616917</v>
      </c>
      <c r="DG31" s="76">
        <v>-108.3268961744801</v>
      </c>
      <c r="DH31" s="77">
        <v>-114.55104022799003</v>
      </c>
      <c r="DQ31" s="70" t="s">
        <v>490</v>
      </c>
      <c r="DR31" s="76">
        <v>0.14189911976553526</v>
      </c>
      <c r="DS31" s="76">
        <v>7.0337107452659291</v>
      </c>
      <c r="DT31" s="76">
        <v>-2.1297860224839482E-2</v>
      </c>
      <c r="DU31" s="76">
        <v>6.4212289890631382</v>
      </c>
      <c r="DV31" s="76">
        <v>15.046176445190262</v>
      </c>
      <c r="DW31" s="76">
        <v>-7.8873734044476862</v>
      </c>
      <c r="DX31" s="76">
        <v>-112.13589167012249</v>
      </c>
      <c r="DY31" s="77">
        <v>-121.49459407982954</v>
      </c>
      <c r="EH31" s="128" t="s">
        <v>490</v>
      </c>
      <c r="EI31" s="76">
        <v>2.7564599598944706</v>
      </c>
      <c r="EJ31" s="76">
        <v>12.006417825403387</v>
      </c>
      <c r="EK31" s="76">
        <v>-1.4282924618949462</v>
      </c>
      <c r="EL31" s="76">
        <v>9.1484955523239151</v>
      </c>
      <c r="EM31" s="76">
        <v>19.979344403048806</v>
      </c>
      <c r="EN31" s="76">
        <v>-2.2940480686686016</v>
      </c>
      <c r="EO31" s="76">
        <v>-99.549457838360112</v>
      </c>
      <c r="EP31" s="77">
        <v>-132.59197187992416</v>
      </c>
      <c r="EQ31" s="118"/>
      <c r="ER31" s="118"/>
      <c r="ES31" s="118"/>
      <c r="ET31" s="118"/>
      <c r="EU31" s="118"/>
      <c r="EV31" s="118"/>
      <c r="EW31" s="118"/>
      <c r="FD31" s="128" t="s">
        <v>490</v>
      </c>
      <c r="FE31" s="137">
        <v>3.9444739232640504</v>
      </c>
      <c r="FF31" s="137">
        <v>12.205235630884186</v>
      </c>
      <c r="FG31" s="76">
        <v>-1.3590131760455373</v>
      </c>
      <c r="FH31" s="76">
        <v>10.277209935471777</v>
      </c>
      <c r="FI31" s="76">
        <v>22.017926679203477</v>
      </c>
      <c r="FJ31" s="76">
        <v>4.35833328228874</v>
      </c>
      <c r="FK31" s="76">
        <v>-94.357432032386683</v>
      </c>
      <c r="FL31" s="77">
        <v>-136.14448240219517</v>
      </c>
    </row>
    <row r="32" spans="2:172" x14ac:dyDescent="0.25">
      <c r="B32" s="70" t="s">
        <v>491</v>
      </c>
      <c r="C32" s="76">
        <f t="shared" si="1"/>
        <v>-3.1833416506108048E-2</v>
      </c>
      <c r="D32" s="76">
        <f t="shared" si="2"/>
        <v>-1.2067277530472618</v>
      </c>
      <c r="E32" s="76">
        <f t="shared" si="3"/>
        <v>-2.384794943225327</v>
      </c>
      <c r="F32" s="76">
        <f t="shared" si="4"/>
        <v>-1.3846886504286005</v>
      </c>
      <c r="G32" s="76">
        <f t="shared" si="5"/>
        <v>-5.1365774167000851</v>
      </c>
      <c r="H32" s="76">
        <f t="shared" si="6"/>
        <v>-1.5860124076011033</v>
      </c>
      <c r="I32" s="76">
        <f t="shared" si="7"/>
        <v>48.568294776758279</v>
      </c>
      <c r="J32" s="77">
        <f t="shared" si="8"/>
        <v>96.686530394902405</v>
      </c>
      <c r="S32" s="128" t="s">
        <v>491</v>
      </c>
      <c r="T32" s="76">
        <v>-3.1833416506108048E-2</v>
      </c>
      <c r="U32" s="76">
        <v>-1.2067277530472618</v>
      </c>
      <c r="V32" s="76">
        <v>-2.384794943225327</v>
      </c>
      <c r="W32" s="76">
        <v>-1.3846886504286005</v>
      </c>
      <c r="X32" s="76">
        <v>-5.1365774167000851</v>
      </c>
      <c r="Y32" s="76">
        <v>-1.5860124076011033</v>
      </c>
      <c r="Z32" s="76">
        <v>48.568294776758279</v>
      </c>
      <c r="AA32" s="77">
        <v>96.686530394902405</v>
      </c>
      <c r="AJ32" s="25" t="s">
        <v>491</v>
      </c>
      <c r="AK32" s="76">
        <v>-0.16979918006674932</v>
      </c>
      <c r="AL32" s="76">
        <v>-1.4914141005856674</v>
      </c>
      <c r="AM32" s="76">
        <v>-2.8884685133308636</v>
      </c>
      <c r="AN32" s="76">
        <v>-2.3256677649697508</v>
      </c>
      <c r="AO32" s="76">
        <v>-3.4320206615939171</v>
      </c>
      <c r="AP32" s="76">
        <v>-0.2393053468878179</v>
      </c>
      <c r="AQ32" s="76">
        <v>45.366360420576171</v>
      </c>
      <c r="AR32" s="77">
        <v>87.531068747406209</v>
      </c>
      <c r="BA32" s="25" t="s">
        <v>491</v>
      </c>
      <c r="BB32" s="76">
        <v>0.29356040203306266</v>
      </c>
      <c r="BC32" s="76">
        <v>-2.3670367740762215</v>
      </c>
      <c r="BD32" s="76">
        <v>-2.5519687881444604</v>
      </c>
      <c r="BE32" s="76">
        <v>-2.1528990607163365</v>
      </c>
      <c r="BF32" s="76">
        <v>-3.5089173993329794</v>
      </c>
      <c r="BG32" s="76">
        <v>1.5660146963633537</v>
      </c>
      <c r="BH32" s="76">
        <v>39.794414099934812</v>
      </c>
      <c r="BI32" s="77">
        <v>72.46372290937245</v>
      </c>
      <c r="BR32" s="75" t="s">
        <v>491</v>
      </c>
      <c r="BS32" s="76">
        <v>0.1311514614680469</v>
      </c>
      <c r="BT32" s="76">
        <v>-2.7631087690277525</v>
      </c>
      <c r="BU32" s="76">
        <v>-2.9089693238627863</v>
      </c>
      <c r="BV32" s="76">
        <v>-2.3115258954817541</v>
      </c>
      <c r="BW32" s="76">
        <v>-3.9519897833011015</v>
      </c>
      <c r="BX32" s="76">
        <v>0.31647320992169625</v>
      </c>
      <c r="BY32" s="76">
        <v>38.927771516702649</v>
      </c>
      <c r="BZ32" s="77">
        <v>71.764766063343757</v>
      </c>
      <c r="CI32" s="75" t="s">
        <v>491</v>
      </c>
      <c r="CJ32" s="76">
        <v>0.63314349250793489</v>
      </c>
      <c r="CK32" s="76">
        <v>-2.8345756268353752</v>
      </c>
      <c r="CL32" s="76">
        <v>-2.7188594987744121</v>
      </c>
      <c r="CM32" s="76">
        <v>-2.6211057430015856</v>
      </c>
      <c r="CN32" s="76">
        <v>-2.6529555664201325</v>
      </c>
      <c r="CO32" s="76">
        <v>0.50842291300506304</v>
      </c>
      <c r="CP32" s="76">
        <v>42.396391748565463</v>
      </c>
      <c r="CQ32" s="77">
        <v>72.029454928778733</v>
      </c>
      <c r="CZ32" s="75" t="s">
        <v>491</v>
      </c>
      <c r="DA32" s="76">
        <v>1.1393248590610554</v>
      </c>
      <c r="DB32" s="76">
        <v>-2.5910509225668186</v>
      </c>
      <c r="DC32" s="76">
        <v>-2.323798383632373</v>
      </c>
      <c r="DD32" s="76">
        <v>-2.0703451621737408</v>
      </c>
      <c r="DE32" s="76">
        <v>-2.6513762909452581</v>
      </c>
      <c r="DF32" s="76">
        <v>2.4113750108366929</v>
      </c>
      <c r="DG32" s="76">
        <v>48.07256499052707</v>
      </c>
      <c r="DH32" s="77">
        <v>72.504670618240738</v>
      </c>
      <c r="DQ32" s="70" t="s">
        <v>491</v>
      </c>
      <c r="DR32" s="76">
        <v>1.1466104841412936</v>
      </c>
      <c r="DS32" s="76">
        <v>-2.5062439004758463</v>
      </c>
      <c r="DT32" s="76">
        <v>-2.2433203850443713</v>
      </c>
      <c r="DU32" s="76">
        <v>-1.8768018658928725</v>
      </c>
      <c r="DV32" s="76">
        <v>-0.86795669218212623</v>
      </c>
      <c r="DW32" s="76">
        <v>3.436309763624493</v>
      </c>
      <c r="DX32" s="76">
        <v>51.078059202201246</v>
      </c>
      <c r="DY32" s="77">
        <v>84.125763701087948</v>
      </c>
      <c r="EH32" s="128" t="s">
        <v>491</v>
      </c>
      <c r="EI32" s="76">
        <v>0.61754883032529539</v>
      </c>
      <c r="EJ32" s="76">
        <v>-4.0852027473023762</v>
      </c>
      <c r="EK32" s="76">
        <v>-1.5423804448976375</v>
      </c>
      <c r="EL32" s="76">
        <v>-2.0709377231661996</v>
      </c>
      <c r="EM32" s="76">
        <v>-1.1545746778193191</v>
      </c>
      <c r="EN32" s="76">
        <v>2.1025736086554616</v>
      </c>
      <c r="EO32" s="76">
        <v>45.540820727567251</v>
      </c>
      <c r="EP32" s="77">
        <v>94.97729974661604</v>
      </c>
      <c r="EQ32" s="118"/>
      <c r="ER32" s="118"/>
      <c r="ES32" s="118"/>
      <c r="ET32" s="118"/>
      <c r="EU32" s="118"/>
      <c r="EV32" s="118"/>
      <c r="EW32" s="118"/>
      <c r="FD32" s="128" t="s">
        <v>491</v>
      </c>
      <c r="FE32" s="138">
        <v>-0.41525012624875535</v>
      </c>
      <c r="FF32" s="138">
        <v>-4.1236862700122314</v>
      </c>
      <c r="FG32" s="138">
        <v>-1.5630350261579702</v>
      </c>
      <c r="FH32" s="138">
        <v>-2.2214145130313447</v>
      </c>
      <c r="FI32" s="138">
        <v>-0.9756318706313607</v>
      </c>
      <c r="FJ32" s="76">
        <v>1.240609157439863</v>
      </c>
      <c r="FK32" s="76">
        <v>38.746763229056398</v>
      </c>
      <c r="FL32" s="77">
        <v>100.17164802943154</v>
      </c>
    </row>
    <row r="33" spans="2:168" x14ac:dyDescent="0.25">
      <c r="B33" s="70" t="s">
        <v>492</v>
      </c>
      <c r="C33" s="76">
        <f t="shared" si="1"/>
        <v>-1.0489687493620448E-2</v>
      </c>
      <c r="D33" s="76">
        <f t="shared" si="2"/>
        <v>-1.2774822653081488</v>
      </c>
      <c r="E33" s="76">
        <f t="shared" si="3"/>
        <v>2.8378776414924491</v>
      </c>
      <c r="F33" s="76">
        <f t="shared" si="4"/>
        <v>3.5341711210046292</v>
      </c>
      <c r="G33" s="76">
        <f t="shared" si="5"/>
        <v>-7.7374045499041841</v>
      </c>
      <c r="H33" s="76">
        <f t="shared" si="6"/>
        <v>12.114029865020356</v>
      </c>
      <c r="I33" s="76">
        <f t="shared" si="7"/>
        <v>60.544715627596048</v>
      </c>
      <c r="J33" s="77">
        <f t="shared" si="8"/>
        <v>-2.1471286366640072</v>
      </c>
      <c r="S33" s="128" t="s">
        <v>492</v>
      </c>
      <c r="T33" s="76">
        <v>-1.0489687493620448E-2</v>
      </c>
      <c r="U33" s="76">
        <v>-1.2774822653081488</v>
      </c>
      <c r="V33" s="76">
        <v>2.8378776414924491</v>
      </c>
      <c r="W33" s="76">
        <v>3.5341711210046292</v>
      </c>
      <c r="X33" s="76">
        <v>-7.7374045499041841</v>
      </c>
      <c r="Y33" s="76">
        <v>12.114029865020356</v>
      </c>
      <c r="Z33" s="76">
        <v>60.544715627596048</v>
      </c>
      <c r="AA33" s="77">
        <v>-2.1471286366640072</v>
      </c>
      <c r="AJ33" s="25" t="s">
        <v>492</v>
      </c>
      <c r="AK33" s="76">
        <v>-0.13202338902778399</v>
      </c>
      <c r="AL33" s="76">
        <v>-0.64497530569178529</v>
      </c>
      <c r="AM33" s="76">
        <v>2.2196406454777762</v>
      </c>
      <c r="AN33" s="76">
        <v>3.1876035268057947</v>
      </c>
      <c r="AO33" s="76">
        <v>-9.7297495529197917</v>
      </c>
      <c r="AP33" s="76">
        <v>15.104600374120153</v>
      </c>
      <c r="AQ33" s="76">
        <v>55.948197373532111</v>
      </c>
      <c r="AR33" s="77">
        <v>0.20876752404711851</v>
      </c>
      <c r="BA33" s="25" t="s">
        <v>492</v>
      </c>
      <c r="BB33" s="76">
        <v>-0.85393935554580058</v>
      </c>
      <c r="BC33" s="76">
        <v>0.66731422261126827</v>
      </c>
      <c r="BD33" s="76">
        <v>3.6700214911991846</v>
      </c>
      <c r="BE33" s="76">
        <v>4.6153261124373728</v>
      </c>
      <c r="BF33" s="76">
        <v>-8.1075253167787054</v>
      </c>
      <c r="BG33" s="76">
        <v>16.034986786440683</v>
      </c>
      <c r="BH33" s="76">
        <v>72.914238757569166</v>
      </c>
      <c r="BI33" s="77">
        <v>13.178178709942188</v>
      </c>
      <c r="BR33" s="75" t="s">
        <v>492</v>
      </c>
      <c r="BS33" s="76">
        <v>2.426223376969272E-2</v>
      </c>
      <c r="BT33" s="76">
        <v>1.6936675661643279</v>
      </c>
      <c r="BU33" s="76">
        <v>4.4873427167849078</v>
      </c>
      <c r="BV33" s="76">
        <v>5.2452369150997491</v>
      </c>
      <c r="BW33" s="76">
        <v>-7.1586480089644056</v>
      </c>
      <c r="BX33" s="76">
        <v>17.277413816804156</v>
      </c>
      <c r="BY33" s="76">
        <v>74.846880888203202</v>
      </c>
      <c r="BZ33" s="77">
        <v>13.736897830555392</v>
      </c>
      <c r="CI33" s="75" t="s">
        <v>492</v>
      </c>
      <c r="CJ33" s="76">
        <v>-1.1555480211348566</v>
      </c>
      <c r="CK33" s="76">
        <v>0.80627174558970172</v>
      </c>
      <c r="CL33" s="76">
        <v>4.8936059470217916</v>
      </c>
      <c r="CM33" s="76">
        <v>4.3673076945019638</v>
      </c>
      <c r="CN33" s="76">
        <v>-7.4305754739686165</v>
      </c>
      <c r="CO33" s="76">
        <v>16.000472711446946</v>
      </c>
      <c r="CP33" s="76">
        <v>69.522501112584109</v>
      </c>
      <c r="CQ33" s="77">
        <v>14.352764374685592</v>
      </c>
      <c r="CZ33" s="75" t="s">
        <v>492</v>
      </c>
      <c r="DA33" s="76">
        <v>-1.1774599548248639</v>
      </c>
      <c r="DB33" s="76">
        <v>1.0764820858249662</v>
      </c>
      <c r="DC33" s="76">
        <v>4.3384516784978775</v>
      </c>
      <c r="DD33" s="76">
        <v>3.6296876248318384</v>
      </c>
      <c r="DE33" s="76">
        <v>-9.5731369740331687</v>
      </c>
      <c r="DF33" s="76">
        <v>17.822884651455567</v>
      </c>
      <c r="DG33" s="76">
        <v>65.682797815742532</v>
      </c>
      <c r="DH33" s="77">
        <v>17.193674381167881</v>
      </c>
      <c r="DQ33" s="70" t="s">
        <v>492</v>
      </c>
      <c r="DR33" s="76">
        <v>-2.5196382798430736</v>
      </c>
      <c r="DS33" s="76">
        <v>0.78561365849589393</v>
      </c>
      <c r="DT33" s="76">
        <v>4.3100302735041502</v>
      </c>
      <c r="DU33" s="76">
        <v>2.3663228235711493</v>
      </c>
      <c r="DV33" s="76">
        <v>-13.921759031685312</v>
      </c>
      <c r="DW33" s="76">
        <v>13.382886424241548</v>
      </c>
      <c r="DX33" s="76">
        <v>60.829339056576771</v>
      </c>
      <c r="DY33" s="77">
        <v>3.7302255697327666</v>
      </c>
      <c r="EH33" s="128" t="s">
        <v>492</v>
      </c>
      <c r="EI33" s="76">
        <v>-2.631431939154683</v>
      </c>
      <c r="EJ33" s="76">
        <v>1.2124778066617323</v>
      </c>
      <c r="EK33" s="76">
        <v>4.7877461095675047</v>
      </c>
      <c r="EL33" s="76">
        <v>0.94053656784657491</v>
      </c>
      <c r="EM33" s="76">
        <v>-15.339485347443549</v>
      </c>
      <c r="EN33" s="76">
        <v>15.576224288260704</v>
      </c>
      <c r="EO33" s="76">
        <v>62.882714691110181</v>
      </c>
      <c r="EP33" s="77">
        <v>-5.9238557486141019</v>
      </c>
      <c r="EQ33" s="118"/>
      <c r="ER33" s="118"/>
      <c r="ES33" s="118"/>
      <c r="ET33" s="118"/>
      <c r="EU33" s="118"/>
      <c r="EV33" s="118"/>
      <c r="EW33" s="118"/>
      <c r="FD33" s="128" t="s">
        <v>492</v>
      </c>
      <c r="FE33" s="76">
        <v>-1.904619837521373</v>
      </c>
      <c r="FF33" s="76">
        <v>0.18951444417038782</v>
      </c>
      <c r="FG33" s="76">
        <v>4.2751333302410393</v>
      </c>
      <c r="FH33" s="76">
        <v>-1.8666947871814017</v>
      </c>
      <c r="FI33" s="76">
        <v>-14.710937981874494</v>
      </c>
      <c r="FJ33" s="76">
        <v>12.394018282047099</v>
      </c>
      <c r="FK33" s="76">
        <v>71.7193221444561</v>
      </c>
      <c r="FL33" s="77">
        <v>-15.014053045146568</v>
      </c>
    </row>
    <row r="34" spans="2:168" x14ac:dyDescent="0.25">
      <c r="B34" s="70" t="s">
        <v>493</v>
      </c>
      <c r="C34" s="76">
        <f t="shared" si="1"/>
        <v>1.239151186206934</v>
      </c>
      <c r="D34" s="76">
        <f t="shared" si="2"/>
        <v>0.75391907574826167</v>
      </c>
      <c r="E34" s="76">
        <f t="shared" si="3"/>
        <v>0.93179729034755798</v>
      </c>
      <c r="F34" s="76">
        <f t="shared" si="4"/>
        <v>-1.2117128390290901</v>
      </c>
      <c r="G34" s="76">
        <f t="shared" si="5"/>
        <v>-1.6942861436968784</v>
      </c>
      <c r="H34" s="76">
        <f t="shared" si="6"/>
        <v>-12.080238485760574</v>
      </c>
      <c r="I34" s="76">
        <f t="shared" si="7"/>
        <v>-120.70277555331513</v>
      </c>
      <c r="J34" s="77">
        <f t="shared" si="8"/>
        <v>-156.30916468668988</v>
      </c>
      <c r="S34" s="128" t="s">
        <v>493</v>
      </c>
      <c r="T34" s="76">
        <v>1.239151186206934</v>
      </c>
      <c r="U34" s="76">
        <v>0.75391907574826167</v>
      </c>
      <c r="V34" s="76">
        <v>0.93179729034755798</v>
      </c>
      <c r="W34" s="76">
        <v>-1.2117128390290901</v>
      </c>
      <c r="X34" s="76">
        <v>-1.6942861436968784</v>
      </c>
      <c r="Y34" s="76">
        <v>-12.080238485760574</v>
      </c>
      <c r="Z34" s="76">
        <v>-120.70277555331513</v>
      </c>
      <c r="AA34" s="77">
        <v>-156.30916468668988</v>
      </c>
      <c r="AJ34" s="25" t="s">
        <v>493</v>
      </c>
      <c r="AK34" s="76">
        <v>1.2314728186983488</v>
      </c>
      <c r="AL34" s="76">
        <v>-0.42175633859493011</v>
      </c>
      <c r="AM34" s="76">
        <v>2.6480755681412482</v>
      </c>
      <c r="AN34" s="76">
        <v>-0.78232178439069244</v>
      </c>
      <c r="AO34" s="76">
        <v>-0.78305602113975681</v>
      </c>
      <c r="AP34" s="76">
        <v>-14.604458024027522</v>
      </c>
      <c r="AQ34" s="76">
        <v>-114.87421890240762</v>
      </c>
      <c r="AR34" s="77">
        <v>-144.98498466092542</v>
      </c>
      <c r="BA34" s="25" t="s">
        <v>493</v>
      </c>
      <c r="BB34" s="76">
        <v>0.45399042248516208</v>
      </c>
      <c r="BC34" s="76">
        <v>-2.0257866156697868</v>
      </c>
      <c r="BD34" s="76">
        <v>2.1497519643629825</v>
      </c>
      <c r="BE34" s="76">
        <v>-1.5551046660623307</v>
      </c>
      <c r="BF34" s="76">
        <v>-1.4421139829240133</v>
      </c>
      <c r="BG34" s="76">
        <v>-17.813125481732172</v>
      </c>
      <c r="BH34" s="76">
        <v>-116.00878257247732</v>
      </c>
      <c r="BI34" s="77">
        <v>-129.48137203530931</v>
      </c>
      <c r="BR34" s="75" t="s">
        <v>493</v>
      </c>
      <c r="BS34" s="76">
        <v>0.15548059976944995</v>
      </c>
      <c r="BT34" s="76">
        <v>-1.4414996367831776</v>
      </c>
      <c r="BU34" s="76">
        <v>2.703065990106194</v>
      </c>
      <c r="BV34" s="76">
        <v>-1.6578319485192559</v>
      </c>
      <c r="BW34" s="76">
        <v>-1.0863830225769817</v>
      </c>
      <c r="BX34" s="76">
        <v>-15.711892335785663</v>
      </c>
      <c r="BY34" s="76">
        <v>-114.85529828102545</v>
      </c>
      <c r="BZ34" s="77">
        <v>-128.19008341459698</v>
      </c>
      <c r="CI34" s="75" t="s">
        <v>493</v>
      </c>
      <c r="CJ34" s="76">
        <v>0.60300284780085223</v>
      </c>
      <c r="CK34" s="76">
        <v>-1.4470904997889686</v>
      </c>
      <c r="CL34" s="76">
        <v>2.751174196010453</v>
      </c>
      <c r="CM34" s="76">
        <v>-1.0455069568579987</v>
      </c>
      <c r="CN34" s="76">
        <v>-1.6062730477921079</v>
      </c>
      <c r="CO34" s="76">
        <v>-14.72921900642514</v>
      </c>
      <c r="CP34" s="76">
        <v>-116.14219043224311</v>
      </c>
      <c r="CQ34" s="77">
        <v>-128.1787647541255</v>
      </c>
      <c r="CZ34" s="75" t="s">
        <v>493</v>
      </c>
      <c r="DA34" s="76">
        <v>0.10677763705567056</v>
      </c>
      <c r="DB34" s="76">
        <v>-1.2705097379570565</v>
      </c>
      <c r="DC34" s="76">
        <v>2.6026128565739235</v>
      </c>
      <c r="DD34" s="76">
        <v>-1.5205703610046939</v>
      </c>
      <c r="DE34" s="76">
        <v>-0.22600423405472014</v>
      </c>
      <c r="DF34" s="76">
        <v>-16.583674949321548</v>
      </c>
      <c r="DG34" s="76">
        <v>-121.69648171109191</v>
      </c>
      <c r="DH34" s="77">
        <v>-129.84253929678744</v>
      </c>
      <c r="DQ34" s="70" t="s">
        <v>493</v>
      </c>
      <c r="DR34" s="76">
        <v>-1.6519360785555885</v>
      </c>
      <c r="DS34" s="76">
        <v>-4.9136023052112971</v>
      </c>
      <c r="DT34" s="76">
        <v>-1.8207092533747451</v>
      </c>
      <c r="DU34" s="76">
        <v>-3.1264971337986864</v>
      </c>
      <c r="DV34" s="76">
        <v>-15.64781250237327</v>
      </c>
      <c r="DW34" s="76">
        <v>-30.981425725099413</v>
      </c>
      <c r="DX34" s="76">
        <v>-140.6204677429638</v>
      </c>
      <c r="DY34" s="77">
        <v>-139.07493457981633</v>
      </c>
      <c r="EH34" s="128" t="s">
        <v>493</v>
      </c>
      <c r="EI34" s="76">
        <v>-1.2417486914289293</v>
      </c>
      <c r="EJ34" s="76">
        <v>-1.0436465433500588</v>
      </c>
      <c r="EK34" s="76">
        <v>-1.0120329504316778</v>
      </c>
      <c r="EL34" s="76">
        <v>-1.8652618958790725</v>
      </c>
      <c r="EM34" s="76">
        <v>-15.12068216385282</v>
      </c>
      <c r="EN34" s="76">
        <v>-25.452546704525773</v>
      </c>
      <c r="EO34" s="76">
        <v>-129.96794180691234</v>
      </c>
      <c r="EP34" s="77">
        <v>-151.10762010247751</v>
      </c>
      <c r="EQ34" s="118"/>
      <c r="ER34" s="118"/>
      <c r="ES34" s="118"/>
      <c r="ET34" s="118"/>
      <c r="EU34" s="118"/>
      <c r="EV34" s="118"/>
      <c r="EW34" s="118"/>
      <c r="FD34" s="128" t="s">
        <v>493</v>
      </c>
      <c r="FE34" s="76">
        <v>-1.0034354863662103</v>
      </c>
      <c r="FF34" s="76">
        <v>-0.468982909717371</v>
      </c>
      <c r="FG34" s="76">
        <v>1.5855304756770305</v>
      </c>
      <c r="FH34" s="76">
        <v>-3.7113872164077613</v>
      </c>
      <c r="FI34" s="76">
        <v>-10.205007225755253</v>
      </c>
      <c r="FJ34" s="76">
        <v>-23.888739000029943</v>
      </c>
      <c r="FK34" s="76">
        <v>-122.83517031372763</v>
      </c>
      <c r="FL34" s="77">
        <v>-154.40383124156435</v>
      </c>
    </row>
    <row r="35" spans="2:168" x14ac:dyDescent="0.25">
      <c r="B35" s="70" t="s">
        <v>494</v>
      </c>
      <c r="C35" s="76">
        <f t="shared" si="1"/>
        <v>-2.4302260521401253</v>
      </c>
      <c r="D35" s="76">
        <f t="shared" si="2"/>
        <v>-4.4066674646592023</v>
      </c>
      <c r="E35" s="76">
        <f t="shared" si="3"/>
        <v>-8.0139864471336182</v>
      </c>
      <c r="F35" s="76">
        <f t="shared" si="4"/>
        <v>-15.531917344676316</v>
      </c>
      <c r="G35" s="76">
        <f t="shared" si="5"/>
        <v>-44.999140129490385</v>
      </c>
      <c r="H35" s="76">
        <f t="shared" si="6"/>
        <v>-46.970306705660548</v>
      </c>
      <c r="I35" s="76">
        <f t="shared" si="7"/>
        <v>-91.735326405522216</v>
      </c>
      <c r="J35" s="77">
        <f t="shared" si="8"/>
        <v>-89.105578837790304</v>
      </c>
      <c r="S35" s="128" t="s">
        <v>494</v>
      </c>
      <c r="T35" s="76">
        <v>-2.4302260521401253</v>
      </c>
      <c r="U35" s="76">
        <v>-4.4066674646592023</v>
      </c>
      <c r="V35" s="76">
        <v>-8.0139864471336182</v>
      </c>
      <c r="W35" s="76">
        <v>-15.531917344676316</v>
      </c>
      <c r="X35" s="76">
        <v>-44.999140129490385</v>
      </c>
      <c r="Y35" s="76">
        <v>-46.970306705660548</v>
      </c>
      <c r="Z35" s="76">
        <v>-91.735326405522216</v>
      </c>
      <c r="AA35" s="77">
        <v>-89.105578837790304</v>
      </c>
      <c r="AJ35" s="25" t="s">
        <v>494</v>
      </c>
      <c r="AK35" s="76">
        <v>-3.0291718037655859</v>
      </c>
      <c r="AL35" s="76">
        <v>-6.4801628580739354</v>
      </c>
      <c r="AM35" s="76">
        <v>-10.77471680451162</v>
      </c>
      <c r="AN35" s="76">
        <v>-16.690105193378397</v>
      </c>
      <c r="AO35" s="76">
        <v>-45.657730256795951</v>
      </c>
      <c r="AP35" s="76">
        <v>-51.789051816883642</v>
      </c>
      <c r="AQ35" s="76">
        <v>-82.975329598295133</v>
      </c>
      <c r="AR35" s="77">
        <v>-88.360916355459452</v>
      </c>
      <c r="BA35" s="25" t="s">
        <v>494</v>
      </c>
      <c r="BB35" s="76">
        <v>-0.15803580244229876</v>
      </c>
      <c r="BC35" s="76">
        <v>-4.6965790080258625</v>
      </c>
      <c r="BD35" s="76">
        <v>-8.4861753540630502</v>
      </c>
      <c r="BE35" s="76">
        <v>-14.553239396247131</v>
      </c>
      <c r="BF35" s="76">
        <v>-43.919741911016459</v>
      </c>
      <c r="BG35" s="76">
        <v>-49.220970490877761</v>
      </c>
      <c r="BH35" s="76">
        <v>-78.723210808618092</v>
      </c>
      <c r="BI35" s="77">
        <v>-68.286061948788642</v>
      </c>
      <c r="BR35" s="75" t="s">
        <v>494</v>
      </c>
      <c r="BS35" s="76">
        <v>-0.50860000597828026</v>
      </c>
      <c r="BT35" s="76">
        <v>-4.5394217254785074</v>
      </c>
      <c r="BU35" s="76">
        <v>-8.7722149302720069</v>
      </c>
      <c r="BV35" s="76">
        <v>-14.307325185564705</v>
      </c>
      <c r="BW35" s="76">
        <v>-44.067730085392817</v>
      </c>
      <c r="BX35" s="76">
        <v>-48.381592443710282</v>
      </c>
      <c r="BY35" s="76">
        <v>-77.822193065282534</v>
      </c>
      <c r="BZ35" s="77">
        <v>-68.809089135437702</v>
      </c>
      <c r="CI35" s="75" t="s">
        <v>494</v>
      </c>
      <c r="CJ35" s="76">
        <v>1.0889324057948913</v>
      </c>
      <c r="CK35" s="76">
        <v>-5.0222250053438362</v>
      </c>
      <c r="CL35" s="76">
        <v>-7.5450276291906224</v>
      </c>
      <c r="CM35" s="76">
        <v>-13.873245744303645</v>
      </c>
      <c r="CN35" s="76">
        <v>-41.744844028438493</v>
      </c>
      <c r="CO35" s="76">
        <v>-45.284539732158599</v>
      </c>
      <c r="CP35" s="76">
        <v>-76.910926378343788</v>
      </c>
      <c r="CQ35" s="77">
        <v>-68.156273126687339</v>
      </c>
      <c r="CZ35" s="75" t="s">
        <v>494</v>
      </c>
      <c r="DA35" s="76">
        <v>2.1579056454123986</v>
      </c>
      <c r="DB35" s="76">
        <v>-4.1050652865254866</v>
      </c>
      <c r="DC35" s="76">
        <v>-6.9707853415297381</v>
      </c>
      <c r="DD35" s="76">
        <v>-14.351064364932157</v>
      </c>
      <c r="DE35" s="76">
        <v>-44.910187380490612</v>
      </c>
      <c r="DF35" s="76">
        <v>-41.663341398516309</v>
      </c>
      <c r="DG35" s="76">
        <v>-83.887876073579463</v>
      </c>
      <c r="DH35" s="77">
        <v>-68.338430665923198</v>
      </c>
      <c r="DQ35" s="70" t="s">
        <v>494</v>
      </c>
      <c r="DR35" s="76">
        <v>1.1405316581957137</v>
      </c>
      <c r="DS35" s="76">
        <v>-3.2715032612618185</v>
      </c>
      <c r="DT35" s="76">
        <v>-7.2617407498024411</v>
      </c>
      <c r="DU35" s="76">
        <v>-16.59053592723723</v>
      </c>
      <c r="DV35" s="76">
        <v>-47.80910032049411</v>
      </c>
      <c r="DW35" s="76">
        <v>-42.44854847352066</v>
      </c>
      <c r="DX35" s="76">
        <v>-81.032475848668696</v>
      </c>
      <c r="DY35" s="77">
        <v>-71.016432064809791</v>
      </c>
      <c r="EH35" s="128" t="s">
        <v>494</v>
      </c>
      <c r="EI35" s="76">
        <v>2.2522543403740127</v>
      </c>
      <c r="EJ35" s="76">
        <v>-3.7770909282514604</v>
      </c>
      <c r="EK35" s="76">
        <v>-6.1149974663764981</v>
      </c>
      <c r="EL35" s="76">
        <v>-16.247843211837999</v>
      </c>
      <c r="EM35" s="76">
        <v>-49.228314032609433</v>
      </c>
      <c r="EN35" s="76">
        <v>-43.333372583747071</v>
      </c>
      <c r="EO35" s="76">
        <v>-75.192733670908098</v>
      </c>
      <c r="EP35" s="77">
        <v>-75.283457874887347</v>
      </c>
      <c r="EQ35" s="118"/>
      <c r="ER35" s="118"/>
      <c r="ES35" s="118"/>
      <c r="ET35" s="118"/>
      <c r="EU35" s="118"/>
      <c r="EV35" s="118"/>
      <c r="EW35" s="118"/>
      <c r="FD35" s="128" t="s">
        <v>494</v>
      </c>
      <c r="FE35" s="138">
        <v>-0.88146919273687985</v>
      </c>
      <c r="FF35" s="138">
        <v>-5.0669843267778925</v>
      </c>
      <c r="FG35" s="76">
        <v>-6.7253577699134315</v>
      </c>
      <c r="FH35" s="76">
        <v>-17.538621247858995</v>
      </c>
      <c r="FI35" s="76">
        <v>-47.436618232974368</v>
      </c>
      <c r="FJ35" s="76">
        <v>-46.006079554963094</v>
      </c>
      <c r="FK35" s="76">
        <v>-73.743328335800612</v>
      </c>
      <c r="FL35" s="77">
        <v>-73.376956397066991</v>
      </c>
    </row>
    <row r="36" spans="2:168" x14ac:dyDescent="0.25">
      <c r="B36" s="70" t="s">
        <v>495</v>
      </c>
      <c r="C36" s="76">
        <f t="shared" si="1"/>
        <v>2.1577087434902413</v>
      </c>
      <c r="D36" s="76">
        <f t="shared" si="2"/>
        <v>1.4279873304810033</v>
      </c>
      <c r="E36" s="76">
        <f t="shared" si="3"/>
        <v>0.11101239947944119</v>
      </c>
      <c r="F36" s="76">
        <f t="shared" si="4"/>
        <v>-16.216744949512925</v>
      </c>
      <c r="G36" s="76">
        <f t="shared" si="5"/>
        <v>3.8072994142827881</v>
      </c>
      <c r="H36" s="76">
        <f t="shared" si="6"/>
        <v>-4.7136048618628905</v>
      </c>
      <c r="I36" s="76">
        <f t="shared" si="7"/>
        <v>25.47248884668582</v>
      </c>
      <c r="J36" s="77">
        <f t="shared" si="8"/>
        <v>2.1375793961672969</v>
      </c>
      <c r="S36" s="128" t="s">
        <v>495</v>
      </c>
      <c r="T36" s="76">
        <v>2.1577087434902413</v>
      </c>
      <c r="U36" s="76">
        <v>1.4279873304810033</v>
      </c>
      <c r="V36" s="76">
        <v>0.11101239947944119</v>
      </c>
      <c r="W36" s="76">
        <v>-16.216744949512925</v>
      </c>
      <c r="X36" s="76">
        <v>3.8072994142827881</v>
      </c>
      <c r="Y36" s="76">
        <v>-4.7136048618628905</v>
      </c>
      <c r="Z36" s="76">
        <v>25.47248884668582</v>
      </c>
      <c r="AA36" s="77">
        <v>2.1375793961672969</v>
      </c>
      <c r="AJ36" s="25" t="s">
        <v>495</v>
      </c>
      <c r="AK36" s="76">
        <v>2.7931872299530274</v>
      </c>
      <c r="AL36" s="76">
        <v>4.8028122825733046</v>
      </c>
      <c r="AM36" s="76">
        <v>3.3881568472182995</v>
      </c>
      <c r="AN36" s="76">
        <v>-12.048010087532894</v>
      </c>
      <c r="AO36" s="76">
        <v>6.1758455241379195</v>
      </c>
      <c r="AP36" s="76">
        <v>4.8921485398294777</v>
      </c>
      <c r="AQ36" s="76">
        <v>46.947120034948881</v>
      </c>
      <c r="AR36" s="77">
        <v>14.185374476665686</v>
      </c>
      <c r="BA36" s="25" t="s">
        <v>495</v>
      </c>
      <c r="BB36" s="76">
        <v>0.24735637136003241</v>
      </c>
      <c r="BC36" s="76">
        <v>4.6660037136080152</v>
      </c>
      <c r="BD36" s="76">
        <v>4.1162429245859471</v>
      </c>
      <c r="BE36" s="76">
        <v>-12.697738207533332</v>
      </c>
      <c r="BF36" s="76">
        <v>3.3966707686176036</v>
      </c>
      <c r="BG36" s="76">
        <v>6.1736638282205831</v>
      </c>
      <c r="BH36" s="76">
        <v>46.608803426589333</v>
      </c>
      <c r="BI36" s="77">
        <v>29.402250391885048</v>
      </c>
      <c r="BR36" s="75" t="s">
        <v>495</v>
      </c>
      <c r="BS36" s="76">
        <v>0.24599678347278831</v>
      </c>
      <c r="BT36" s="76">
        <v>4.4241717326401915</v>
      </c>
      <c r="BU36" s="76">
        <v>3.7590604705739734</v>
      </c>
      <c r="BV36" s="76">
        <v>-11.276435220678389</v>
      </c>
      <c r="BW36" s="76">
        <v>4.1955451475425605</v>
      </c>
      <c r="BX36" s="76">
        <v>5.1353541937171769</v>
      </c>
      <c r="BY36" s="76">
        <v>45.018554159803614</v>
      </c>
      <c r="BZ36" s="77">
        <v>28.867808386526178</v>
      </c>
      <c r="CI36" s="75" t="s">
        <v>495</v>
      </c>
      <c r="CJ36" s="76">
        <v>-1.9506774846773836</v>
      </c>
      <c r="CK36" s="76">
        <v>1.3605051462236606</v>
      </c>
      <c r="CL36" s="76">
        <v>0.91949038613921275</v>
      </c>
      <c r="CM36" s="76">
        <v>-12.44441869367407</v>
      </c>
      <c r="CN36" s="76">
        <v>3.9377220641854791</v>
      </c>
      <c r="CO36" s="76">
        <v>2.782933776506411</v>
      </c>
      <c r="CP36" s="76">
        <v>34.408441349258055</v>
      </c>
      <c r="CQ36" s="77">
        <v>21.260495880788596</v>
      </c>
      <c r="CZ36" s="75" t="s">
        <v>495</v>
      </c>
      <c r="DA36" s="76">
        <v>-2.8832382216579746</v>
      </c>
      <c r="DB36" s="76">
        <v>1.5330267983525365</v>
      </c>
      <c r="DC36" s="76">
        <v>1.4923067559208878</v>
      </c>
      <c r="DD36" s="76">
        <v>-13.358052031944759</v>
      </c>
      <c r="DE36" s="76">
        <v>-0.89914620944989565</v>
      </c>
      <c r="DF36" s="76">
        <v>5.8576230291490958</v>
      </c>
      <c r="DG36" s="76">
        <v>26.106332010156734</v>
      </c>
      <c r="DH36" s="77">
        <v>18.517995547923107</v>
      </c>
      <c r="DQ36" s="70" t="s">
        <v>495</v>
      </c>
      <c r="DR36" s="76">
        <v>-2.9472571653005115</v>
      </c>
      <c r="DS36" s="76">
        <v>-1.1690807701492032</v>
      </c>
      <c r="DT36" s="76">
        <v>0.50079272910650552</v>
      </c>
      <c r="DU36" s="76">
        <v>-15.416202843847902</v>
      </c>
      <c r="DV36" s="76">
        <v>-2.9081352661509996</v>
      </c>
      <c r="DW36" s="76">
        <v>4.3474558931774396</v>
      </c>
      <c r="DX36" s="76">
        <v>27.001196872879689</v>
      </c>
      <c r="DY36" s="77">
        <v>12.541677743887561</v>
      </c>
      <c r="EH36" s="128" t="s">
        <v>495</v>
      </c>
      <c r="EI36" s="76">
        <v>-2.7487281607415701</v>
      </c>
      <c r="EJ36" s="76">
        <v>-1.91809727113636</v>
      </c>
      <c r="EK36" s="76">
        <v>-0.80473496475322559</v>
      </c>
      <c r="EL36" s="76">
        <v>-13.17736325086122</v>
      </c>
      <c r="EM36" s="76">
        <v>-2.381969093761839</v>
      </c>
      <c r="EN36" s="76">
        <v>5.4685664497574038</v>
      </c>
      <c r="EO36" s="76">
        <v>40.814113418552182</v>
      </c>
      <c r="EP36" s="77">
        <v>-0.20689436155399221</v>
      </c>
      <c r="EQ36" s="118"/>
      <c r="ER36" s="118"/>
      <c r="ES36" s="118"/>
      <c r="ET36" s="118"/>
      <c r="EU36" s="118"/>
      <c r="EV36" s="118"/>
      <c r="EW36" s="118"/>
      <c r="FD36" s="128" t="s">
        <v>495</v>
      </c>
      <c r="FE36" s="138">
        <v>-1.5386784225675245</v>
      </c>
      <c r="FF36" s="138">
        <v>-1.1805967764567653</v>
      </c>
      <c r="FG36" s="138">
        <v>-0.60744617774922549</v>
      </c>
      <c r="FH36" s="138">
        <v>-12.678772203703451</v>
      </c>
      <c r="FI36" s="76">
        <v>3.0107215538734025</v>
      </c>
      <c r="FJ36" s="76">
        <v>6.1239018265768976</v>
      </c>
      <c r="FK36" s="76">
        <v>43.211510242360021</v>
      </c>
      <c r="FL36" s="77">
        <v>-4.4892535099973543</v>
      </c>
    </row>
    <row r="37" spans="2:168" x14ac:dyDescent="0.25">
      <c r="B37" s="70" t="s">
        <v>496</v>
      </c>
      <c r="C37" s="76">
        <f t="shared" si="1"/>
        <v>-0.83052863455194448</v>
      </c>
      <c r="D37" s="76">
        <f t="shared" si="2"/>
        <v>3.9734649612862354</v>
      </c>
      <c r="E37" s="76">
        <f t="shared" si="3"/>
        <v>0.19422944172390011</v>
      </c>
      <c r="F37" s="76">
        <f t="shared" si="4"/>
        <v>-7.1561809494139776</v>
      </c>
      <c r="G37" s="76">
        <f t="shared" si="5"/>
        <v>4.3810489771834469</v>
      </c>
      <c r="H37" s="76">
        <f t="shared" si="6"/>
        <v>-29.629336692757434</v>
      </c>
      <c r="I37" s="76">
        <f t="shared" si="7"/>
        <v>-176.63651079844107</v>
      </c>
      <c r="J37" s="77">
        <f t="shared" si="8"/>
        <v>-128.96147202935086</v>
      </c>
      <c r="S37" s="128" t="s">
        <v>496</v>
      </c>
      <c r="T37" s="76">
        <v>-0.83052863455194448</v>
      </c>
      <c r="U37" s="76">
        <v>3.9734649612862354</v>
      </c>
      <c r="V37" s="76">
        <v>0.19422944172390011</v>
      </c>
      <c r="W37" s="76">
        <v>-7.1561809494139776</v>
      </c>
      <c r="X37" s="76">
        <v>4.3810489771834469</v>
      </c>
      <c r="Y37" s="76">
        <v>-29.629336692757434</v>
      </c>
      <c r="Z37" s="76">
        <v>-176.63651079844107</v>
      </c>
      <c r="AA37" s="77">
        <v>-128.96147202935086</v>
      </c>
      <c r="AJ37" s="25" t="s">
        <v>496</v>
      </c>
      <c r="AK37" s="76">
        <v>-0.21038753501870433</v>
      </c>
      <c r="AL37" s="76">
        <v>3.2300947141498715</v>
      </c>
      <c r="AM37" s="76">
        <v>-4.7503523518476678</v>
      </c>
      <c r="AN37" s="76">
        <v>-5.7593890444546947</v>
      </c>
      <c r="AO37" s="76">
        <v>-9.0975540768989802</v>
      </c>
      <c r="AP37" s="76">
        <v>-41.638909964882487</v>
      </c>
      <c r="AQ37" s="76">
        <v>-186.61305426939052</v>
      </c>
      <c r="AR37" s="77">
        <v>-122.33974749914833</v>
      </c>
      <c r="BA37" s="25" t="s">
        <v>496</v>
      </c>
      <c r="BB37" s="76">
        <v>1.0714241275971212</v>
      </c>
      <c r="BC37" s="76">
        <v>8.6902683566654577</v>
      </c>
      <c r="BD37" s="76">
        <v>-9.7142831577865749</v>
      </c>
      <c r="BE37" s="76">
        <v>-7.9486424072984772</v>
      </c>
      <c r="BF37" s="76">
        <v>-11.170500936905725</v>
      </c>
      <c r="BG37" s="76">
        <v>-54.322491940477065</v>
      </c>
      <c r="BH37" s="76">
        <v>-191.67482760255933</v>
      </c>
      <c r="BI37" s="77">
        <v>-108.26203792569768</v>
      </c>
      <c r="BR37" s="75" t="s">
        <v>496</v>
      </c>
      <c r="BS37" s="76">
        <v>0.75817859099533713</v>
      </c>
      <c r="BT37" s="76">
        <v>7.4513346829624432</v>
      </c>
      <c r="BU37" s="76">
        <v>-10.477317574870613</v>
      </c>
      <c r="BV37" s="76">
        <v>-8.9185558697016365</v>
      </c>
      <c r="BW37" s="76">
        <v>-12.062262083547537</v>
      </c>
      <c r="BX37" s="76">
        <v>-53.473529916072835</v>
      </c>
      <c r="BY37" s="76">
        <v>-192.07671908012156</v>
      </c>
      <c r="BZ37" s="77">
        <v>-108.43388058702705</v>
      </c>
      <c r="CI37" s="75" t="s">
        <v>496</v>
      </c>
      <c r="CJ37" s="76">
        <v>-1.2818589957340891</v>
      </c>
      <c r="CK37" s="76">
        <v>11.662564473959627</v>
      </c>
      <c r="CL37" s="76">
        <v>-10.488641334861651</v>
      </c>
      <c r="CM37" s="76">
        <v>-7.4679197449994135</v>
      </c>
      <c r="CN37" s="76">
        <v>-16.327637115428352</v>
      </c>
      <c r="CO37" s="76">
        <v>-54.106120460727503</v>
      </c>
      <c r="CP37" s="76">
        <v>-191.51096803567091</v>
      </c>
      <c r="CQ37" s="77">
        <v>-106.9639565331324</v>
      </c>
      <c r="CZ37" s="75" t="s">
        <v>496</v>
      </c>
      <c r="DA37" s="76">
        <v>-2.6270245751602301</v>
      </c>
      <c r="DB37" s="76">
        <v>8.9774064628944714</v>
      </c>
      <c r="DC37" s="76">
        <v>-10.388987870462273</v>
      </c>
      <c r="DD37" s="76">
        <v>-6.1527954389416131</v>
      </c>
      <c r="DE37" s="76">
        <v>-15.875705458086593</v>
      </c>
      <c r="DF37" s="76">
        <v>-52.751758680608702</v>
      </c>
      <c r="DG37" s="76">
        <v>-195.36021176341833</v>
      </c>
      <c r="DH37" s="77">
        <v>-112.75393083513333</v>
      </c>
      <c r="DQ37" s="70" t="s">
        <v>496</v>
      </c>
      <c r="DR37" s="76">
        <v>4.2805166491244044</v>
      </c>
      <c r="DS37" s="76">
        <v>12.453503772416017</v>
      </c>
      <c r="DT37" s="76">
        <v>-8.1434794267054524</v>
      </c>
      <c r="DU37" s="76">
        <v>0.41434687644386869</v>
      </c>
      <c r="DV37" s="76">
        <v>-11.53354040732863</v>
      </c>
      <c r="DW37" s="76">
        <v>-53.832553312117255</v>
      </c>
      <c r="DX37" s="76">
        <v>-200.33536223068569</v>
      </c>
      <c r="DY37" s="77">
        <v>-122.88059393328101</v>
      </c>
      <c r="EH37" s="128" t="s">
        <v>496</v>
      </c>
      <c r="EI37" s="76">
        <v>7.1780077172142054</v>
      </c>
      <c r="EJ37" s="76">
        <v>18.498187397580693</v>
      </c>
      <c r="EK37" s="76">
        <v>-5.0362970292045182</v>
      </c>
      <c r="EL37" s="76">
        <v>6.5237687897771295</v>
      </c>
      <c r="EM37" s="76">
        <v>-3.4327671500628156</v>
      </c>
      <c r="EN37" s="76">
        <v>-45.246326848773421</v>
      </c>
      <c r="EO37" s="76">
        <v>-187.60157368049266</v>
      </c>
      <c r="EP37" s="77">
        <v>-134.27645869692276</v>
      </c>
      <c r="EQ37" s="118"/>
      <c r="ER37" s="118"/>
      <c r="ES37" s="118"/>
      <c r="ET37" s="118"/>
      <c r="EU37" s="118"/>
      <c r="EV37" s="118"/>
      <c r="EW37" s="118"/>
      <c r="FD37" s="128" t="s">
        <v>496</v>
      </c>
      <c r="FE37" s="137">
        <v>8.2012580256179533</v>
      </c>
      <c r="FF37" s="137">
        <v>14.124035829703397</v>
      </c>
      <c r="FG37" s="76">
        <v>-7.2303891200463273</v>
      </c>
      <c r="FH37" s="76">
        <v>4.8725377026702823</v>
      </c>
      <c r="FI37" s="76">
        <v>-7.6393883185073932</v>
      </c>
      <c r="FJ37" s="76">
        <v>-52.859553033484389</v>
      </c>
      <c r="FK37" s="76">
        <v>-184.10224728338352</v>
      </c>
      <c r="FL37" s="77">
        <v>-139.77690374979102</v>
      </c>
    </row>
    <row r="38" spans="2:168" x14ac:dyDescent="0.25">
      <c r="B38" s="70" t="s">
        <v>497</v>
      </c>
      <c r="C38" s="76">
        <f t="shared" si="1"/>
        <v>-1.6095713149261774</v>
      </c>
      <c r="D38" s="76">
        <f t="shared" si="2"/>
        <v>-1.1969769202818306</v>
      </c>
      <c r="E38" s="76">
        <f t="shared" si="3"/>
        <v>0.4688785629043819</v>
      </c>
      <c r="F38" s="76">
        <f t="shared" si="4"/>
        <v>-4.8373612446981653</v>
      </c>
      <c r="G38" s="76">
        <f t="shared" si="5"/>
        <v>-15.320275306581824</v>
      </c>
      <c r="H38" s="76">
        <f t="shared" si="6"/>
        <v>-34.993316587849641</v>
      </c>
      <c r="I38" s="76">
        <f t="shared" si="7"/>
        <v>-132.26941436078206</v>
      </c>
      <c r="J38" s="77">
        <f t="shared" si="8"/>
        <v>-134.43060281677992</v>
      </c>
      <c r="S38" s="128" t="s">
        <v>497</v>
      </c>
      <c r="T38" s="76">
        <v>-1.6095713149261774</v>
      </c>
      <c r="U38" s="76">
        <v>-1.1969769202818306</v>
      </c>
      <c r="V38" s="76">
        <v>0.4688785629043819</v>
      </c>
      <c r="W38" s="76">
        <v>-4.8373612446981653</v>
      </c>
      <c r="X38" s="76">
        <v>-15.320275306581824</v>
      </c>
      <c r="Y38" s="76">
        <v>-34.993316587849641</v>
      </c>
      <c r="Z38" s="76">
        <v>-132.26941436078206</v>
      </c>
      <c r="AA38" s="77">
        <v>-134.43060281677992</v>
      </c>
      <c r="AJ38" s="25" t="s">
        <v>497</v>
      </c>
      <c r="AK38" s="76">
        <v>1.3175849220136615</v>
      </c>
      <c r="AL38" s="76">
        <v>0.91526227194507959</v>
      </c>
      <c r="AM38" s="76">
        <v>1.7658965521941798</v>
      </c>
      <c r="AN38" s="76">
        <v>-0.16464630240845324</v>
      </c>
      <c r="AO38" s="76">
        <v>-15.424640480159709</v>
      </c>
      <c r="AP38" s="76">
        <v>-34.357296236579508</v>
      </c>
      <c r="AQ38" s="76">
        <v>-123.01126117485488</v>
      </c>
      <c r="AR38" s="77">
        <v>-121.87140994054171</v>
      </c>
      <c r="BA38" s="25" t="s">
        <v>497</v>
      </c>
      <c r="BB38" s="76">
        <v>0.80829864663323026</v>
      </c>
      <c r="BC38" s="76">
        <v>-0.94551526351950343</v>
      </c>
      <c r="BD38" s="76">
        <v>1.3268137551306189</v>
      </c>
      <c r="BE38" s="76">
        <v>-0.3742625030781852</v>
      </c>
      <c r="BF38" s="76">
        <v>-4.4858155990042761</v>
      </c>
      <c r="BG38" s="76">
        <v>-40.114216861344858</v>
      </c>
      <c r="BH38" s="76">
        <v>-124.28588573684861</v>
      </c>
      <c r="BI38" s="77">
        <v>-108.92319850912233</v>
      </c>
      <c r="BR38" s="75" t="s">
        <v>497</v>
      </c>
      <c r="BS38" s="76">
        <v>1.6478536499759175</v>
      </c>
      <c r="BT38" s="76">
        <v>-0.21714815687233013</v>
      </c>
      <c r="BU38" s="76">
        <v>1.9729311927650768</v>
      </c>
      <c r="BV38" s="76">
        <v>0.22788939492641447</v>
      </c>
      <c r="BW38" s="76">
        <v>-4.8558924993314179</v>
      </c>
      <c r="BX38" s="76">
        <v>-37.446585859109931</v>
      </c>
      <c r="BY38" s="76">
        <v>-122.65645825318995</v>
      </c>
      <c r="BZ38" s="77">
        <v>-107.09554544943151</v>
      </c>
      <c r="CI38" s="75" t="s">
        <v>497</v>
      </c>
      <c r="CJ38" s="76">
        <v>3.3200300779386116</v>
      </c>
      <c r="CK38" s="76">
        <v>0.40787866103944115</v>
      </c>
      <c r="CL38" s="76">
        <v>2.725381369704051</v>
      </c>
      <c r="CM38" s="76">
        <v>0.33724719377411105</v>
      </c>
      <c r="CN38" s="76">
        <v>-4.175864938820304</v>
      </c>
      <c r="CO38" s="76">
        <v>-34.738445694571823</v>
      </c>
      <c r="CP38" s="76">
        <v>-120.21190173939894</v>
      </c>
      <c r="CQ38" s="77">
        <v>-104.92427536020634</v>
      </c>
      <c r="CZ38" s="75" t="s">
        <v>497</v>
      </c>
      <c r="DA38" s="76">
        <v>2.6126360993959405</v>
      </c>
      <c r="DB38" s="76">
        <v>6.246361353507357E-2</v>
      </c>
      <c r="DC38" s="76">
        <v>1.6322758843477114</v>
      </c>
      <c r="DD38" s="76">
        <v>0.31573045584021031</v>
      </c>
      <c r="DE38" s="76">
        <v>-6.1754971160588426</v>
      </c>
      <c r="DF38" s="76">
        <v>-33.412489083592767</v>
      </c>
      <c r="DG38" s="76">
        <v>-127.14845554232485</v>
      </c>
      <c r="DH38" s="77">
        <v>-106.29284414119689</v>
      </c>
      <c r="DQ38" s="70" t="s">
        <v>497</v>
      </c>
      <c r="DR38" s="76">
        <v>0.83653915829042758</v>
      </c>
      <c r="DS38" s="76">
        <v>0.47878776577730875</v>
      </c>
      <c r="DT38" s="76">
        <v>1.4906596773841745</v>
      </c>
      <c r="DU38" s="76">
        <v>2.2714471458015915</v>
      </c>
      <c r="DV38" s="76">
        <v>-10.873185627570571</v>
      </c>
      <c r="DW38" s="76">
        <v>-36.003138896876195</v>
      </c>
      <c r="DX38" s="76">
        <v>-129.44416375689542</v>
      </c>
      <c r="DY38" s="77">
        <v>-114.02879165691695</v>
      </c>
      <c r="EH38" s="128" t="s">
        <v>497</v>
      </c>
      <c r="EI38" s="76">
        <v>-0.22616742185292349</v>
      </c>
      <c r="EJ38" s="76">
        <v>1.6415366941786322</v>
      </c>
      <c r="EK38" s="76">
        <v>6.7286643161549087E-2</v>
      </c>
      <c r="EL38" s="76">
        <v>0.82439111682013078</v>
      </c>
      <c r="EM38" s="76">
        <v>-11.028367915241709</v>
      </c>
      <c r="EN38" s="76">
        <v>-36.799390277585488</v>
      </c>
      <c r="EO38" s="76">
        <v>-125.31313935329683</v>
      </c>
      <c r="EP38" s="77">
        <v>-121.46436500525168</v>
      </c>
      <c r="EQ38" s="118"/>
      <c r="ER38" s="118"/>
      <c r="ES38" s="118"/>
      <c r="ET38" s="118"/>
      <c r="EU38" s="118"/>
      <c r="EV38" s="118"/>
      <c r="EW38" s="118"/>
      <c r="FD38" s="128" t="s">
        <v>497</v>
      </c>
      <c r="FE38" s="76">
        <v>-1.4688089377624298</v>
      </c>
      <c r="FF38" s="76">
        <v>0.70706106162268179</v>
      </c>
      <c r="FG38" s="76">
        <v>-1.0347752190697186</v>
      </c>
      <c r="FH38" s="76">
        <v>0.19486172021146331</v>
      </c>
      <c r="FI38" s="76">
        <v>-11.521531808575077</v>
      </c>
      <c r="FJ38" s="76">
        <v>-37.463402200519212</v>
      </c>
      <c r="FK38" s="76">
        <v>-119.98818698695958</v>
      </c>
      <c r="FL38" s="77">
        <v>-127.34012121153592</v>
      </c>
    </row>
    <row r="39" spans="2:168" x14ac:dyDescent="0.25">
      <c r="B39" s="70" t="s">
        <v>498</v>
      </c>
      <c r="C39" s="76">
        <f t="shared" si="1"/>
        <v>1.0181058664199143</v>
      </c>
      <c r="D39" s="76">
        <f t="shared" si="2"/>
        <v>0.8446479733112211</v>
      </c>
      <c r="E39" s="76">
        <f t="shared" si="3"/>
        <v>2.7468051973652692</v>
      </c>
      <c r="F39" s="76">
        <f t="shared" si="4"/>
        <v>14.286157737399726</v>
      </c>
      <c r="G39" s="76">
        <f t="shared" si="5"/>
        <v>69.234311674620656</v>
      </c>
      <c r="H39" s="76">
        <f t="shared" si="6"/>
        <v>90.265255561954689</v>
      </c>
      <c r="I39" s="76">
        <f t="shared" si="7"/>
        <v>729.55826424528095</v>
      </c>
      <c r="J39" s="77">
        <f t="shared" si="8"/>
        <v>487.35051312506255</v>
      </c>
      <c r="S39" s="128" t="s">
        <v>498</v>
      </c>
      <c r="T39" s="76">
        <v>1.0181058664199143</v>
      </c>
      <c r="U39" s="76">
        <v>0.8446479733112211</v>
      </c>
      <c r="V39" s="76">
        <v>2.7468051973652692</v>
      </c>
      <c r="W39" s="76">
        <v>14.286157737399726</v>
      </c>
      <c r="X39" s="76">
        <v>69.234311674620656</v>
      </c>
      <c r="Y39" s="76">
        <v>90.265255561954689</v>
      </c>
      <c r="Z39" s="76">
        <v>729.55826424528095</v>
      </c>
      <c r="AA39" s="77">
        <v>487.35051312506255</v>
      </c>
      <c r="AJ39" s="25" t="s">
        <v>498</v>
      </c>
      <c r="AK39" s="76">
        <v>-1.2104536432138093</v>
      </c>
      <c r="AL39" s="76">
        <v>-0.85262897402140414</v>
      </c>
      <c r="AM39" s="76">
        <v>1.7803515770188589</v>
      </c>
      <c r="AN39" s="76">
        <v>9.8257126395871133</v>
      </c>
      <c r="AO39" s="76">
        <v>65.701264592951119</v>
      </c>
      <c r="AP39" s="76">
        <v>92.854645568836006</v>
      </c>
      <c r="AQ39" s="76">
        <v>664.22804130124882</v>
      </c>
      <c r="AR39" s="77">
        <v>418.64622493015713</v>
      </c>
      <c r="BA39" s="25" t="s">
        <v>498</v>
      </c>
      <c r="BB39" s="76">
        <v>-2.2978625925720615</v>
      </c>
      <c r="BC39" s="76">
        <v>-0.76029017632874973</v>
      </c>
      <c r="BD39" s="76">
        <v>5.3752626203348477</v>
      </c>
      <c r="BE39" s="76">
        <v>11.669265370487178</v>
      </c>
      <c r="BF39" s="76">
        <v>60.522053092348919</v>
      </c>
      <c r="BG39" s="76">
        <v>105.87733550600885</v>
      </c>
      <c r="BH39" s="76">
        <v>644.24763020800469</v>
      </c>
      <c r="BI39" s="77">
        <v>307.40704767290202</v>
      </c>
      <c r="BR39" s="75" t="s">
        <v>498</v>
      </c>
      <c r="BS39" s="76">
        <v>-1.5662741246350216</v>
      </c>
      <c r="BT39" s="76">
        <v>-1.1362365240093437</v>
      </c>
      <c r="BU39" s="76">
        <v>5.3947741870347636</v>
      </c>
      <c r="BV39" s="76">
        <v>11.592153577349606</v>
      </c>
      <c r="BW39" s="76">
        <v>64.216429534216275</v>
      </c>
      <c r="BX39" s="76">
        <v>99.995804961120811</v>
      </c>
      <c r="BY39" s="76">
        <v>642.48334635336425</v>
      </c>
      <c r="BZ39" s="77">
        <v>307.26025527326522</v>
      </c>
      <c r="CI39" s="75" t="s">
        <v>498</v>
      </c>
      <c r="CJ39" s="76">
        <v>-1.2745796410544035</v>
      </c>
      <c r="CK39" s="76">
        <v>-0.70105540079579232</v>
      </c>
      <c r="CL39" s="76">
        <v>8.0493519755944654</v>
      </c>
      <c r="CM39" s="76">
        <v>14.370130255303383</v>
      </c>
      <c r="CN39" s="76">
        <v>66.606659012728912</v>
      </c>
      <c r="CO39" s="76">
        <v>100.19706442682902</v>
      </c>
      <c r="CP39" s="76">
        <v>665.83648262075576</v>
      </c>
      <c r="CQ39" s="77">
        <v>311.30547919420729</v>
      </c>
      <c r="CZ39" s="75" t="s">
        <v>498</v>
      </c>
      <c r="DA39" s="76">
        <v>-0.21832657914622722</v>
      </c>
      <c r="DB39" s="76">
        <v>-3.6825277182908067E-3</v>
      </c>
      <c r="DC39" s="76">
        <v>8.0923599610843073</v>
      </c>
      <c r="DD39" s="76">
        <v>14.60439830512156</v>
      </c>
      <c r="DE39" s="76">
        <v>66.95362564949167</v>
      </c>
      <c r="DF39" s="76">
        <v>98.208246781295585</v>
      </c>
      <c r="DG39" s="76">
        <v>728.8408797592316</v>
      </c>
      <c r="DH39" s="77">
        <v>315.37145325512779</v>
      </c>
      <c r="DQ39" s="70" t="s">
        <v>498</v>
      </c>
      <c r="DR39" s="76">
        <v>-1.3924750685015685</v>
      </c>
      <c r="DS39" s="76">
        <v>-3.4619173350344603</v>
      </c>
      <c r="DT39" s="76">
        <v>6.0749080756711535</v>
      </c>
      <c r="DU39" s="76">
        <v>10.795409426454917</v>
      </c>
      <c r="DV39" s="76">
        <v>61.019396854403062</v>
      </c>
      <c r="DW39" s="76">
        <v>92.142261520546654</v>
      </c>
      <c r="DX39" s="76">
        <v>727.89938688130769</v>
      </c>
      <c r="DY39" s="77">
        <v>303.05435290032528</v>
      </c>
      <c r="EH39" s="128" t="s">
        <v>498</v>
      </c>
      <c r="EI39" s="76">
        <v>-0.37597844491848464</v>
      </c>
      <c r="EJ39" s="76">
        <v>-6.5114142529121155</v>
      </c>
      <c r="EK39" s="76">
        <v>7.7989092291268731</v>
      </c>
      <c r="EL39" s="76">
        <v>8.9586058545155502</v>
      </c>
      <c r="EM39" s="76">
        <v>56.805267740975957</v>
      </c>
      <c r="EN39" s="76">
        <v>93.466048862959966</v>
      </c>
      <c r="EO39" s="76">
        <v>685.96605526376413</v>
      </c>
      <c r="EP39" s="77">
        <v>283.57851383149659</v>
      </c>
      <c r="EQ39" s="118"/>
      <c r="ER39" s="118"/>
      <c r="ES39" s="118"/>
      <c r="ET39" s="118"/>
      <c r="EU39" s="118"/>
      <c r="EV39" s="118"/>
      <c r="EW39" s="118"/>
      <c r="FD39" s="128" t="s">
        <v>498</v>
      </c>
      <c r="FE39" s="139">
        <v>-1.4319130689358217</v>
      </c>
      <c r="FF39" s="139">
        <v>-6.3137266327634602</v>
      </c>
      <c r="FG39" s="76">
        <v>5.6776462704437778</v>
      </c>
      <c r="FH39" s="76">
        <v>4.7298236048458762</v>
      </c>
      <c r="FI39" s="76">
        <v>49.608871615122986</v>
      </c>
      <c r="FJ39" s="76">
        <v>90.001675938649043</v>
      </c>
      <c r="FK39" s="76">
        <v>607.44201406306433</v>
      </c>
      <c r="FL39" s="77">
        <v>271.00485516812978</v>
      </c>
    </row>
    <row r="40" spans="2:168" x14ac:dyDescent="0.25">
      <c r="B40" s="70" t="s">
        <v>499</v>
      </c>
      <c r="C40" s="76">
        <f t="shared" si="1"/>
        <v>0.40781942059148424</v>
      </c>
      <c r="D40" s="76">
        <f t="shared" si="2"/>
        <v>2.4964751401126755</v>
      </c>
      <c r="E40" s="76">
        <f t="shared" si="3"/>
        <v>-1.9814575852694389</v>
      </c>
      <c r="F40" s="76">
        <f t="shared" si="4"/>
        <v>7.7457393651434536</v>
      </c>
      <c r="G40" s="76">
        <f t="shared" si="5"/>
        <v>0.88161617181756213</v>
      </c>
      <c r="H40" s="76">
        <f t="shared" si="6"/>
        <v>3.8922187233838059</v>
      </c>
      <c r="I40" s="76">
        <f t="shared" si="7"/>
        <v>-63.63074041576661</v>
      </c>
      <c r="J40" s="77">
        <f t="shared" si="8"/>
        <v>-112.40544530939364</v>
      </c>
      <c r="S40" s="128" t="s">
        <v>499</v>
      </c>
      <c r="T40" s="76">
        <v>0.40781942059148424</v>
      </c>
      <c r="U40" s="76">
        <v>2.4964751401126755</v>
      </c>
      <c r="V40" s="76">
        <v>-1.9814575852694389</v>
      </c>
      <c r="W40" s="76">
        <v>7.7457393651434536</v>
      </c>
      <c r="X40" s="76">
        <v>0.88161617181756213</v>
      </c>
      <c r="Y40" s="76">
        <v>3.8922187233838059</v>
      </c>
      <c r="Z40" s="76">
        <v>-63.63074041576661</v>
      </c>
      <c r="AA40" s="77">
        <v>-112.40544530939364</v>
      </c>
      <c r="AJ40" s="25" t="s">
        <v>499</v>
      </c>
      <c r="AK40" s="76">
        <v>0.31448278623827575</v>
      </c>
      <c r="AL40" s="76">
        <v>0.20629034178798777</v>
      </c>
      <c r="AM40" s="76">
        <v>-0.25698890211006642</v>
      </c>
      <c r="AN40" s="76">
        <v>5.2116830235495115</v>
      </c>
      <c r="AO40" s="76">
        <v>2.9435690877783003</v>
      </c>
      <c r="AP40" s="76">
        <v>4.9526316186492636</v>
      </c>
      <c r="AQ40" s="76">
        <v>-62.503373227522161</v>
      </c>
      <c r="AR40" s="77">
        <v>-102.25494346997087</v>
      </c>
      <c r="BA40" s="25" t="s">
        <v>499</v>
      </c>
      <c r="BB40" s="76">
        <v>0.56254210103029845</v>
      </c>
      <c r="BC40" s="76">
        <v>-1.6602258255950513</v>
      </c>
      <c r="BD40" s="76">
        <v>-1.1933118405457588</v>
      </c>
      <c r="BE40" s="76">
        <v>4.8358750316986452</v>
      </c>
      <c r="BF40" s="76">
        <v>-1.9483639446538774</v>
      </c>
      <c r="BG40" s="76">
        <v>3.3665025913181523</v>
      </c>
      <c r="BH40" s="76">
        <v>-58.961793173289209</v>
      </c>
      <c r="BI40" s="77">
        <v>-88.041515838545138</v>
      </c>
      <c r="BR40" s="75" t="s">
        <v>499</v>
      </c>
      <c r="BS40" s="76">
        <v>0.53688193648528681</v>
      </c>
      <c r="BT40" s="76">
        <v>-2.1093985251701626</v>
      </c>
      <c r="BU40" s="76">
        <v>-0.86762314537473451</v>
      </c>
      <c r="BV40" s="76">
        <v>4.5057147408916123</v>
      </c>
      <c r="BW40" s="76">
        <v>-2.6348503737007292</v>
      </c>
      <c r="BX40" s="76">
        <v>4.297263267437188</v>
      </c>
      <c r="BY40" s="76">
        <v>-58.238190449087085</v>
      </c>
      <c r="BZ40" s="77">
        <v>-87.856005759048912</v>
      </c>
      <c r="CI40" s="75" t="s">
        <v>499</v>
      </c>
      <c r="CJ40" s="76">
        <v>0.40339426545032087</v>
      </c>
      <c r="CK40" s="76">
        <v>-1.7627208028858892</v>
      </c>
      <c r="CL40" s="76">
        <v>-0.68065480395965583</v>
      </c>
      <c r="CM40" s="76">
        <v>4.4463617123773496</v>
      </c>
      <c r="CN40" s="76">
        <v>-2.6419402912954268</v>
      </c>
      <c r="CO40" s="76">
        <v>3.6409357506809243</v>
      </c>
      <c r="CP40" s="76">
        <v>-64.521272447947581</v>
      </c>
      <c r="CQ40" s="77">
        <v>-85.625191656525146</v>
      </c>
      <c r="CZ40" s="75" t="s">
        <v>499</v>
      </c>
      <c r="DA40" s="76">
        <v>0.85795897379577113</v>
      </c>
      <c r="DB40" s="76">
        <v>-1.4333277224640306</v>
      </c>
      <c r="DC40" s="76">
        <v>2.5766511150747462E-2</v>
      </c>
      <c r="DD40" s="76">
        <v>4.2583693342354856</v>
      </c>
      <c r="DE40" s="76">
        <v>-1.6019629858228654</v>
      </c>
      <c r="DF40" s="76">
        <v>1.6286547720521014</v>
      </c>
      <c r="DG40" s="76">
        <v>-71.190109821321442</v>
      </c>
      <c r="DH40" s="77">
        <v>-86.565529381590366</v>
      </c>
      <c r="DQ40" s="70" t="s">
        <v>499</v>
      </c>
      <c r="DR40" s="76">
        <v>1.3810651521625368</v>
      </c>
      <c r="DS40" s="76">
        <v>-1.4156937503488356</v>
      </c>
      <c r="DT40" s="76">
        <v>0.96771323073225801</v>
      </c>
      <c r="DU40" s="76">
        <v>3.9245258466415969</v>
      </c>
      <c r="DV40" s="76">
        <v>-1.5985289170117269</v>
      </c>
      <c r="DW40" s="76">
        <v>0.77818295466860832</v>
      </c>
      <c r="DX40" s="76">
        <v>-73.449827877268433</v>
      </c>
      <c r="DY40" s="77">
        <v>-89.673784724386735</v>
      </c>
      <c r="EH40" s="128" t="s">
        <v>499</v>
      </c>
      <c r="EI40" s="76">
        <v>0.77701713295640795</v>
      </c>
      <c r="EJ40" s="76">
        <v>-2.3264573682093754</v>
      </c>
      <c r="EK40" s="76">
        <v>0.66202670502634486</v>
      </c>
      <c r="EL40" s="76">
        <v>2.5121208361174219</v>
      </c>
      <c r="EM40" s="76">
        <v>-2.6927129096901083</v>
      </c>
      <c r="EN40" s="76">
        <v>-2.345436371012255</v>
      </c>
      <c r="EO40" s="76">
        <v>-75.481096644065815</v>
      </c>
      <c r="EP40" s="77">
        <v>-100.05066860469557</v>
      </c>
      <c r="EQ40" s="118"/>
      <c r="ER40" s="118"/>
      <c r="ES40" s="118"/>
      <c r="ET40" s="118"/>
      <c r="EU40" s="118"/>
      <c r="EV40" s="118"/>
      <c r="EW40" s="118"/>
      <c r="FD40" s="128" t="s">
        <v>499</v>
      </c>
      <c r="FE40" s="76">
        <v>1.4464735930175396</v>
      </c>
      <c r="FF40" s="76">
        <v>-1.5034360722188485</v>
      </c>
      <c r="FG40" s="76">
        <v>1.5569661574553031</v>
      </c>
      <c r="FH40" s="76">
        <v>2.4843235508337784</v>
      </c>
      <c r="FI40" s="76">
        <v>-4.4842033946454904</v>
      </c>
      <c r="FJ40" s="76">
        <v>-7.4619554312122034</v>
      </c>
      <c r="FK40" s="76">
        <v>-67.908397786396108</v>
      </c>
      <c r="FL40" s="77">
        <v>-106.91040013695057</v>
      </c>
    </row>
    <row r="41" spans="2:168" x14ac:dyDescent="0.25">
      <c r="B41" s="70" t="s">
        <v>515</v>
      </c>
      <c r="C41" s="76">
        <f t="shared" si="1"/>
        <v>-5.2411339382109352</v>
      </c>
      <c r="D41" s="76">
        <f t="shared" si="2"/>
        <v>-10.546920922094014</v>
      </c>
      <c r="E41" s="76">
        <f t="shared" si="3"/>
        <v>-6.9267881459089953</v>
      </c>
      <c r="F41" s="76">
        <f t="shared" si="4"/>
        <v>3.3897626771087346</v>
      </c>
      <c r="G41" s="76">
        <f t="shared" si="5"/>
        <v>19.052916379572835</v>
      </c>
      <c r="H41" s="76">
        <f t="shared" si="6"/>
        <v>90.150177426369424</v>
      </c>
      <c r="I41" s="76">
        <f t="shared" si="7"/>
        <v>116.01615981572726</v>
      </c>
      <c r="J41" s="77">
        <f t="shared" si="8"/>
        <v>433.54734388052407</v>
      </c>
      <c r="S41" s="128" t="s">
        <v>515</v>
      </c>
      <c r="T41" s="76">
        <v>-5.2411339382109352</v>
      </c>
      <c r="U41" s="76">
        <v>-10.546920922094014</v>
      </c>
      <c r="V41" s="76">
        <v>-6.9267881459089953</v>
      </c>
      <c r="W41" s="76">
        <v>3.3897626771087346</v>
      </c>
      <c r="X41" s="76">
        <v>19.052916379572835</v>
      </c>
      <c r="Y41" s="76">
        <v>90.150177426369424</v>
      </c>
      <c r="Z41" s="76">
        <v>116.01615981572726</v>
      </c>
      <c r="AA41" s="77">
        <v>433.54734388052407</v>
      </c>
      <c r="AJ41" s="25" t="s">
        <v>515</v>
      </c>
      <c r="AK41" s="76">
        <v>-5.0028454160691131</v>
      </c>
      <c r="AL41" s="76">
        <v>-8.3681269566662237</v>
      </c>
      <c r="AM41" s="76">
        <v>-7.3680303292197511</v>
      </c>
      <c r="AN41" s="76">
        <v>1.1270155529789285</v>
      </c>
      <c r="AO41" s="76">
        <v>19.934687284744754</v>
      </c>
      <c r="AP41" s="76">
        <v>87.925333254639767</v>
      </c>
      <c r="AQ41" s="76">
        <v>134.85572791525769</v>
      </c>
      <c r="AR41" s="77">
        <v>410.13354611578973</v>
      </c>
      <c r="BA41" s="25" t="s">
        <v>515</v>
      </c>
      <c r="BB41" s="76">
        <v>-5.1898110584966464</v>
      </c>
      <c r="BC41" s="76">
        <v>-6.8262499631731499</v>
      </c>
      <c r="BD41" s="76">
        <v>-6.9763845713400343</v>
      </c>
      <c r="BE41" s="76">
        <v>2.0229209976028244</v>
      </c>
      <c r="BF41" s="76">
        <v>27.283932744631294</v>
      </c>
      <c r="BG41" s="76">
        <v>102.28164627818771</v>
      </c>
      <c r="BH41" s="76">
        <v>135.5159024599009</v>
      </c>
      <c r="BI41" s="77">
        <v>420.56687005786171</v>
      </c>
      <c r="BR41" s="75" t="s">
        <v>515</v>
      </c>
      <c r="BS41" s="76">
        <v>-5.4890445326670347</v>
      </c>
      <c r="BT41" s="76">
        <v>-6.3767197587315092</v>
      </c>
      <c r="BU41" s="76">
        <v>-7.4274470297094259</v>
      </c>
      <c r="BV41" s="76">
        <v>-0.38575808821848412</v>
      </c>
      <c r="BW41" s="76">
        <v>26.946760618013464</v>
      </c>
      <c r="BX41" s="76">
        <v>95.97573687112363</v>
      </c>
      <c r="BY41" s="76">
        <v>132.65529208805424</v>
      </c>
      <c r="BZ41" s="77">
        <v>414.9508875480841</v>
      </c>
      <c r="CI41" s="75" t="s">
        <v>515</v>
      </c>
      <c r="CJ41" s="76">
        <v>-4.4876573650147993</v>
      </c>
      <c r="CK41" s="76">
        <v>-5.6582718152675788</v>
      </c>
      <c r="CL41" s="76">
        <v>-7.0157193393558126</v>
      </c>
      <c r="CM41" s="76">
        <v>-1.2862505041923313</v>
      </c>
      <c r="CN41" s="76">
        <v>24.798956115039218</v>
      </c>
      <c r="CO41" s="76">
        <v>94.989201992898003</v>
      </c>
      <c r="CP41" s="76">
        <v>138.23454904220102</v>
      </c>
      <c r="CQ41" s="77">
        <v>411.29579426823011</v>
      </c>
      <c r="CZ41" s="75" t="s">
        <v>515</v>
      </c>
      <c r="DA41" s="76">
        <v>-6.6144270309843165</v>
      </c>
      <c r="DB41" s="76">
        <v>-6.6118019695746124</v>
      </c>
      <c r="DC41" s="76">
        <v>-8.3231212565423025</v>
      </c>
      <c r="DD41" s="76">
        <v>-0.38480428094339914</v>
      </c>
      <c r="DE41" s="76">
        <v>27.54126035782442</v>
      </c>
      <c r="DF41" s="76">
        <v>89.56458426049862</v>
      </c>
      <c r="DG41" s="76">
        <v>132.42606698479526</v>
      </c>
      <c r="DH41" s="77">
        <v>422.9084523843361</v>
      </c>
      <c r="DQ41" s="70" t="s">
        <v>515</v>
      </c>
      <c r="DR41" s="76">
        <v>-4.887596131015246</v>
      </c>
      <c r="DS41" s="76">
        <v>-3.2778661801381537</v>
      </c>
      <c r="DT41" s="76">
        <v>-8.0817055691298414</v>
      </c>
      <c r="DU41" s="76">
        <v>11.92086848125205</v>
      </c>
      <c r="DV41" s="76">
        <v>45.618855510531866</v>
      </c>
      <c r="DW41" s="76">
        <v>112.43196867088794</v>
      </c>
      <c r="DX41" s="76">
        <v>156.56738301824169</v>
      </c>
      <c r="DY41" s="77">
        <v>499.02262206500404</v>
      </c>
      <c r="EH41" s="128" t="s">
        <v>515</v>
      </c>
      <c r="EI41" s="76">
        <v>-3.7229779616125107</v>
      </c>
      <c r="EJ41" s="76">
        <v>-1.8861559934024772</v>
      </c>
      <c r="EK41" s="76">
        <v>-5.5630986319030988</v>
      </c>
      <c r="EL41" s="76">
        <v>15.985417141079814</v>
      </c>
      <c r="EM41" s="76">
        <v>58.969161643121929</v>
      </c>
      <c r="EN41" s="76">
        <v>117.08303410447012</v>
      </c>
      <c r="EO41" s="76">
        <v>161.54629316209994</v>
      </c>
      <c r="EP41" s="77">
        <v>619.87917550963937</v>
      </c>
      <c r="EQ41" s="118"/>
      <c r="ER41" s="118"/>
      <c r="ES41" s="118"/>
      <c r="ET41" s="118"/>
      <c r="EU41" s="118"/>
      <c r="EV41" s="118"/>
      <c r="EW41" s="118"/>
      <c r="FD41" s="128" t="s">
        <v>515</v>
      </c>
      <c r="FE41" s="138">
        <v>-3.7479953550003033</v>
      </c>
      <c r="FF41" s="138">
        <v>-0.22901625261586028</v>
      </c>
      <c r="FG41" s="138">
        <v>-4.6623802414500641</v>
      </c>
      <c r="FH41" s="76">
        <v>20.405512105583238</v>
      </c>
      <c r="FI41" s="76">
        <v>68.485362096275566</v>
      </c>
      <c r="FJ41" s="76">
        <v>152.10345806106659</v>
      </c>
      <c r="FK41" s="76">
        <v>191.87560046612992</v>
      </c>
      <c r="FL41" s="77">
        <v>673.91367794454334</v>
      </c>
    </row>
    <row r="42" spans="2:168" x14ac:dyDescent="0.25">
      <c r="B42" s="70" t="s">
        <v>500</v>
      </c>
      <c r="C42" s="76">
        <f t="shared" si="1"/>
        <v>4.4021871346075159</v>
      </c>
      <c r="D42" s="76">
        <f t="shared" si="2"/>
        <v>4.1392698072508027</v>
      </c>
      <c r="E42" s="76">
        <f t="shared" si="3"/>
        <v>2.4883745611550232</v>
      </c>
      <c r="F42" s="76">
        <f t="shared" si="4"/>
        <v>7.8506810113730729</v>
      </c>
      <c r="G42" s="76">
        <f t="shared" si="5"/>
        <v>1.1589163390962867</v>
      </c>
      <c r="H42" s="76">
        <f t="shared" si="6"/>
        <v>-10.79126578312777</v>
      </c>
      <c r="I42" s="76">
        <f t="shared" si="7"/>
        <v>-109.21962131370518</v>
      </c>
      <c r="J42" s="77">
        <f t="shared" si="8"/>
        <v>-127.10126619698198</v>
      </c>
      <c r="S42" s="128" t="s">
        <v>500</v>
      </c>
      <c r="T42" s="76">
        <v>4.4021871346075159</v>
      </c>
      <c r="U42" s="76">
        <v>4.1392698072508027</v>
      </c>
      <c r="V42" s="76">
        <v>2.4883745611550232</v>
      </c>
      <c r="W42" s="76">
        <v>7.8506810113730729</v>
      </c>
      <c r="X42" s="76">
        <v>1.1589163390962867</v>
      </c>
      <c r="Y42" s="76">
        <v>-10.79126578312777</v>
      </c>
      <c r="Z42" s="76">
        <v>-109.21962131370518</v>
      </c>
      <c r="AA42" s="77">
        <v>-127.10126619698198</v>
      </c>
      <c r="AJ42" s="25" t="s">
        <v>500</v>
      </c>
      <c r="AK42" s="76">
        <v>2.2363703775134165</v>
      </c>
      <c r="AL42" s="76">
        <v>2.9731097917989593</v>
      </c>
      <c r="AM42" s="76">
        <v>-0.10713093053734468</v>
      </c>
      <c r="AN42" s="76">
        <v>8.9109223936847393</v>
      </c>
      <c r="AO42" s="76">
        <v>0.79660862529098608</v>
      </c>
      <c r="AP42" s="76">
        <v>-14.171242049622961</v>
      </c>
      <c r="AQ42" s="76">
        <v>-107.39155644096559</v>
      </c>
      <c r="AR42" s="77">
        <v>-122.65809042308905</v>
      </c>
      <c r="BA42" s="25" t="s">
        <v>500</v>
      </c>
      <c r="BB42" s="76">
        <v>2.1960214119155137</v>
      </c>
      <c r="BC42" s="76">
        <v>2.8591154425565386</v>
      </c>
      <c r="BD42" s="76">
        <v>-6.1135848147214844E-2</v>
      </c>
      <c r="BE42" s="76">
        <v>8.8562135509257622</v>
      </c>
      <c r="BF42" s="76">
        <v>1.1339377165091449</v>
      </c>
      <c r="BG42" s="76">
        <v>-17.546128636031185</v>
      </c>
      <c r="BH42" s="76">
        <v>-102.79502748370103</v>
      </c>
      <c r="BI42" s="77">
        <v>-109.3174488271561</v>
      </c>
      <c r="BR42" s="75" t="s">
        <v>500</v>
      </c>
      <c r="BS42" s="76">
        <v>0.72872104429361029</v>
      </c>
      <c r="BT42" s="76">
        <v>2.8035680684542217</v>
      </c>
      <c r="BU42" s="76">
        <v>-0.48747849771811591</v>
      </c>
      <c r="BV42" s="76">
        <v>7.7519384891098539</v>
      </c>
      <c r="BW42" s="76">
        <v>5.0825689166302368E-2</v>
      </c>
      <c r="BX42" s="76">
        <v>-15.923478007466798</v>
      </c>
      <c r="BY42" s="76">
        <v>-103.16460491595815</v>
      </c>
      <c r="BZ42" s="77">
        <v>-108.64687420256371</v>
      </c>
      <c r="CI42" s="75" t="s">
        <v>500</v>
      </c>
      <c r="CJ42" s="76">
        <v>0.66007785672635189</v>
      </c>
      <c r="CK42" s="76">
        <v>2.5673934318788243</v>
      </c>
      <c r="CL42" s="76">
        <v>-2.3683482784328955</v>
      </c>
      <c r="CM42" s="76">
        <v>7.7424107717472346</v>
      </c>
      <c r="CN42" s="76">
        <v>-0.92906761175130015</v>
      </c>
      <c r="CO42" s="76">
        <v>-18.537508396129255</v>
      </c>
      <c r="CP42" s="76">
        <v>-104.85444530347276</v>
      </c>
      <c r="CQ42" s="77">
        <v>-111.49625592238608</v>
      </c>
      <c r="CZ42" s="75" t="s">
        <v>500</v>
      </c>
      <c r="DA42" s="76">
        <v>1.7937333444763492</v>
      </c>
      <c r="DB42" s="76">
        <v>2.6951718442737942</v>
      </c>
      <c r="DC42" s="76">
        <v>-2.2229193862598438</v>
      </c>
      <c r="DD42" s="76">
        <v>9.0168925750747171</v>
      </c>
      <c r="DE42" s="76">
        <v>5.3905521996209131</v>
      </c>
      <c r="DF42" s="76">
        <v>-17.996069526544403</v>
      </c>
      <c r="DG42" s="76">
        <v>-110.21688497170869</v>
      </c>
      <c r="DH42" s="77">
        <v>-113.65275864854968</v>
      </c>
      <c r="DQ42" s="70" t="s">
        <v>500</v>
      </c>
      <c r="DR42" s="76">
        <v>0.49271936107864178</v>
      </c>
      <c r="DS42" s="76">
        <v>2.7200000117668619</v>
      </c>
      <c r="DT42" s="76">
        <v>-1.8381529851757845</v>
      </c>
      <c r="DU42" s="76">
        <v>6.9498360373607895</v>
      </c>
      <c r="DV42" s="76">
        <v>7.4608574571104711</v>
      </c>
      <c r="DW42" s="76">
        <v>-20.826558164806642</v>
      </c>
      <c r="DX42" s="76">
        <v>-116.18039112512022</v>
      </c>
      <c r="DY42" s="77">
        <v>-128.76039359557231</v>
      </c>
      <c r="EH42" s="128" t="s">
        <v>500</v>
      </c>
      <c r="EI42" s="76">
        <v>-1.4915529832589158</v>
      </c>
      <c r="EJ42" s="76">
        <v>2.6176651768268298</v>
      </c>
      <c r="EK42" s="76">
        <v>-4.0776550666052831</v>
      </c>
      <c r="EL42" s="76">
        <v>5.3174352629824213</v>
      </c>
      <c r="EM42" s="76">
        <v>5.9484882988926344</v>
      </c>
      <c r="EN42" s="76">
        <v>-24.687405952388197</v>
      </c>
      <c r="EO42" s="76">
        <v>-113.98056283961482</v>
      </c>
      <c r="EP42" s="77">
        <v>-140.13546232575538</v>
      </c>
      <c r="EQ42" s="118"/>
      <c r="ER42" s="118"/>
      <c r="ES42" s="118"/>
      <c r="ET42" s="118"/>
      <c r="EU42" s="118"/>
      <c r="EV42" s="118"/>
      <c r="EW42" s="118"/>
      <c r="FD42" s="128" t="s">
        <v>500</v>
      </c>
      <c r="FE42" s="137">
        <v>0.36295257017269389</v>
      </c>
      <c r="FF42" s="137">
        <v>3.7344150624576793</v>
      </c>
      <c r="FG42" s="76">
        <v>-3.6627822273507991</v>
      </c>
      <c r="FH42" s="76">
        <v>8.4294653757783919</v>
      </c>
      <c r="FI42" s="76">
        <v>0.79949364359563901</v>
      </c>
      <c r="FJ42" s="76">
        <v>-27.353429048273469</v>
      </c>
      <c r="FK42" s="76">
        <v>-108.94986172513462</v>
      </c>
      <c r="FL42" s="77">
        <v>-143.07741216650044</v>
      </c>
    </row>
    <row r="43" spans="2:168" x14ac:dyDescent="0.25">
      <c r="B43" s="70" t="s">
        <v>505</v>
      </c>
      <c r="C43" s="76">
        <f t="shared" si="1"/>
        <v>0.40493254339465157</v>
      </c>
      <c r="D43" s="76">
        <f t="shared" si="2"/>
        <v>-2.3593015609993202</v>
      </c>
      <c r="E43" s="76">
        <f t="shared" si="3"/>
        <v>4.7623490273479145</v>
      </c>
      <c r="F43" s="76">
        <f t="shared" si="4"/>
        <v>-11.051975884722042</v>
      </c>
      <c r="G43" s="76">
        <f t="shared" si="5"/>
        <v>-26.064695452516073</v>
      </c>
      <c r="H43" s="76">
        <f t="shared" si="6"/>
        <v>-15.103883190383527</v>
      </c>
      <c r="I43" s="76">
        <f t="shared" si="7"/>
        <v>-78.435991710518124</v>
      </c>
      <c r="J43" s="77">
        <f t="shared" si="8"/>
        <v>87.674061066325947</v>
      </c>
      <c r="S43" s="128" t="s">
        <v>505</v>
      </c>
      <c r="T43" s="76">
        <v>0.40493254339465157</v>
      </c>
      <c r="U43" s="76">
        <v>-2.3593015609993202</v>
      </c>
      <c r="V43" s="76">
        <v>4.7623490273479145</v>
      </c>
      <c r="W43" s="76">
        <v>-11.051975884722042</v>
      </c>
      <c r="X43" s="76">
        <v>-26.064695452516073</v>
      </c>
      <c r="Y43" s="76">
        <v>-15.103883190383527</v>
      </c>
      <c r="Z43" s="76">
        <v>-78.435991710518124</v>
      </c>
      <c r="AA43" s="77">
        <v>87.674061066325947</v>
      </c>
      <c r="AJ43" s="25" t="s">
        <v>505</v>
      </c>
      <c r="AK43" s="76">
        <v>1.546757037943681</v>
      </c>
      <c r="AL43" s="76">
        <v>2.2132539692501338</v>
      </c>
      <c r="AM43" s="76">
        <v>5.0919921087995004</v>
      </c>
      <c r="AN43" s="76">
        <v>-8.2126946445183169</v>
      </c>
      <c r="AO43" s="76">
        <v>-19.40397476847847</v>
      </c>
      <c r="AP43" s="76">
        <v>-11.194741376478177</v>
      </c>
      <c r="AQ43" s="76">
        <v>-74.740834586155955</v>
      </c>
      <c r="AR43" s="77">
        <v>117.41966845709743</v>
      </c>
      <c r="BA43" s="25" t="s">
        <v>505</v>
      </c>
      <c r="BB43" s="76">
        <v>0.69681633636936047</v>
      </c>
      <c r="BC43" s="76">
        <v>3.0522061451367875</v>
      </c>
      <c r="BD43" s="76">
        <v>4.7587008088709926</v>
      </c>
      <c r="BE43" s="76">
        <v>-10.033577764022727</v>
      </c>
      <c r="BF43" s="76">
        <v>-20.583347363401</v>
      </c>
      <c r="BG43" s="76">
        <v>-9.0898898239652652</v>
      </c>
      <c r="BH43" s="76">
        <v>-67.56322385666823</v>
      </c>
      <c r="BI43" s="77">
        <v>123.2971097710568</v>
      </c>
      <c r="BR43" s="75" t="s">
        <v>505</v>
      </c>
      <c r="BS43" s="76">
        <v>1.7114800359649389</v>
      </c>
      <c r="BT43" s="76">
        <v>4.0682718277950389</v>
      </c>
      <c r="BU43" s="76">
        <v>5.5978191993404556</v>
      </c>
      <c r="BV43" s="76">
        <v>-6.4204999596688168</v>
      </c>
      <c r="BW43" s="76">
        <v>-19.570802535083192</v>
      </c>
      <c r="BX43" s="76">
        <v>-5.817477929561349</v>
      </c>
      <c r="BY43" s="76">
        <v>-65.70095452091644</v>
      </c>
      <c r="BZ43" s="77">
        <v>126.32771297435866</v>
      </c>
      <c r="CI43" s="75" t="s">
        <v>505</v>
      </c>
      <c r="CJ43" s="76">
        <v>-0.13283620096862458</v>
      </c>
      <c r="CK43" s="76">
        <v>3.015805060562311</v>
      </c>
      <c r="CL43" s="76">
        <v>4.9983480674081076</v>
      </c>
      <c r="CM43" s="76">
        <v>-9.6596959891266376</v>
      </c>
      <c r="CN43" s="76">
        <v>-19.826853897865114</v>
      </c>
      <c r="CO43" s="76">
        <v>-7.7107594608336285</v>
      </c>
      <c r="CP43" s="76">
        <v>-72.280591158605489</v>
      </c>
      <c r="CQ43" s="77">
        <v>120.66635203921714</v>
      </c>
      <c r="CZ43" s="75" t="s">
        <v>505</v>
      </c>
      <c r="DA43" s="76">
        <v>0.14497163721485951</v>
      </c>
      <c r="DB43" s="76">
        <v>3.1914561992402257</v>
      </c>
      <c r="DC43" s="76">
        <v>5.8543840419754378</v>
      </c>
      <c r="DD43" s="76">
        <v>-10.313070283673142</v>
      </c>
      <c r="DE43" s="76">
        <v>-22.209031941753871</v>
      </c>
      <c r="DF43" s="76">
        <v>-7.0671111552262147</v>
      </c>
      <c r="DG43" s="76">
        <v>-76.694979727500538</v>
      </c>
      <c r="DH43" s="77">
        <v>119.20442003663143</v>
      </c>
      <c r="DQ43" s="70" t="s">
        <v>505</v>
      </c>
      <c r="DR43" s="76">
        <v>-1.496523862068954</v>
      </c>
      <c r="DS43" s="76">
        <v>1.9953550817215104</v>
      </c>
      <c r="DT43" s="76">
        <v>6.3121635338680289</v>
      </c>
      <c r="DU43" s="76">
        <v>-18.665549839523859</v>
      </c>
      <c r="DV43" s="76">
        <v>-25.216927022632042</v>
      </c>
      <c r="DW43" s="76">
        <v>-9.9351469891649486</v>
      </c>
      <c r="DX43" s="76">
        <v>-77.306459012218966</v>
      </c>
      <c r="DY43" s="77">
        <v>119.00870252459814</v>
      </c>
      <c r="EH43" s="128" t="s">
        <v>505</v>
      </c>
      <c r="EI43" s="76">
        <v>-0.73881587590710129</v>
      </c>
      <c r="EJ43" s="76">
        <v>1.5047403829725647</v>
      </c>
      <c r="EK43" s="76">
        <v>6.4870843321621257</v>
      </c>
      <c r="EL43" s="76">
        <v>-19.765730320918909</v>
      </c>
      <c r="EM43" s="76">
        <v>-29.199415478027241</v>
      </c>
      <c r="EN43" s="76">
        <v>-10.224507474223714</v>
      </c>
      <c r="EO43" s="76">
        <v>-71.310576909810266</v>
      </c>
      <c r="EP43" s="77">
        <v>102.73349702218616</v>
      </c>
      <c r="EQ43" s="118"/>
      <c r="ER43" s="118"/>
      <c r="ES43" s="118"/>
      <c r="ET43" s="118"/>
      <c r="EU43" s="118"/>
      <c r="EV43" s="118"/>
      <c r="EW43" s="118"/>
      <c r="FD43" s="81" t="s">
        <v>505</v>
      </c>
      <c r="FE43" s="76">
        <v>2.2642733834463789</v>
      </c>
      <c r="FF43" s="76">
        <v>-1.8073270430988784</v>
      </c>
      <c r="FG43" s="76">
        <v>1.092127172530259</v>
      </c>
      <c r="FH43" s="76">
        <v>-5.7304163326276552</v>
      </c>
      <c r="FI43" s="76">
        <v>20.573270605156928</v>
      </c>
      <c r="FJ43" s="76">
        <v>70.967417987684684</v>
      </c>
      <c r="FK43" s="76">
        <v>654.68227954606505</v>
      </c>
      <c r="FL43" s="77">
        <v>-30.009017153163114</v>
      </c>
    </row>
    <row r="44" spans="2:168" ht="15.75" thickBot="1" x14ac:dyDescent="0.3">
      <c r="B44" s="110" t="s">
        <v>516</v>
      </c>
      <c r="C44" s="112">
        <f t="shared" si="1"/>
        <v>0.70580356752997675</v>
      </c>
      <c r="D44" s="112">
        <f t="shared" si="2"/>
        <v>1.3574249321795859</v>
      </c>
      <c r="E44" s="112">
        <f t="shared" si="3"/>
        <v>15.796541377652886</v>
      </c>
      <c r="F44" s="112">
        <f t="shared" si="4"/>
        <v>5.6212757685553889</v>
      </c>
      <c r="G44" s="112">
        <f t="shared" si="5"/>
        <v>-22.546774440088207</v>
      </c>
      <c r="H44" s="112">
        <f t="shared" si="6"/>
        <v>-52.938005949620248</v>
      </c>
      <c r="I44" s="112">
        <f t="shared" si="7"/>
        <v>-180.50764898987552</v>
      </c>
      <c r="J44" s="113">
        <f t="shared" si="8"/>
        <v>-200.45594991521838</v>
      </c>
      <c r="S44" s="135" t="s">
        <v>516</v>
      </c>
      <c r="T44" s="112">
        <v>0.70580356752997675</v>
      </c>
      <c r="U44" s="112">
        <v>1.3574249321795859</v>
      </c>
      <c r="V44" s="112">
        <v>15.796541377652886</v>
      </c>
      <c r="W44" s="112">
        <v>5.6212757685553889</v>
      </c>
      <c r="X44" s="112">
        <v>-22.546774440088207</v>
      </c>
      <c r="Y44" s="112">
        <v>-52.938005949620248</v>
      </c>
      <c r="Z44" s="112">
        <v>-180.50764898987552</v>
      </c>
      <c r="AA44" s="113">
        <v>-200.45594991521838</v>
      </c>
      <c r="AJ44" s="26" t="s">
        <v>516</v>
      </c>
      <c r="AK44" s="112">
        <v>-0.1743469798191648</v>
      </c>
      <c r="AL44" s="112">
        <v>2.9234006766818239</v>
      </c>
      <c r="AM44" s="112">
        <v>16.461871620842718</v>
      </c>
      <c r="AN44" s="112">
        <v>4.8089432680300455</v>
      </c>
      <c r="AO44" s="112">
        <v>-22.575508871905914</v>
      </c>
      <c r="AP44" s="112">
        <v>-52.623732591827093</v>
      </c>
      <c r="AQ44" s="112">
        <v>-176.12439384440086</v>
      </c>
      <c r="AR44" s="113">
        <v>-184.80361625386365</v>
      </c>
      <c r="BA44" s="26" t="s">
        <v>516</v>
      </c>
      <c r="BB44" s="112">
        <v>0.20032065103894148</v>
      </c>
      <c r="BC44" s="112">
        <v>4.5237646121987432</v>
      </c>
      <c r="BD44" s="112">
        <v>15.537265562588869</v>
      </c>
      <c r="BE44" s="112">
        <v>3.9768717930054187</v>
      </c>
      <c r="BF44" s="112">
        <v>-25.038258914949548</v>
      </c>
      <c r="BG44" s="112">
        <v>-59.143459598614697</v>
      </c>
      <c r="BH44" s="112">
        <v>-173.12914769763876</v>
      </c>
      <c r="BI44" s="113">
        <v>-167.07924088141058</v>
      </c>
      <c r="BR44" s="114" t="s">
        <v>516</v>
      </c>
      <c r="BS44" s="112">
        <v>0.42051095401979577</v>
      </c>
      <c r="BT44" s="112">
        <v>5.0007861702946705</v>
      </c>
      <c r="BU44" s="112">
        <v>15.011378635597659</v>
      </c>
      <c r="BV44" s="112">
        <v>4.5441730741421686</v>
      </c>
      <c r="BW44" s="112">
        <v>-25.296655589210204</v>
      </c>
      <c r="BX44" s="112">
        <v>-58.884951719925738</v>
      </c>
      <c r="BY44" s="112">
        <v>-172.92171245683798</v>
      </c>
      <c r="BZ44" s="113">
        <v>-166.35878936034788</v>
      </c>
      <c r="CI44" s="114" t="s">
        <v>516</v>
      </c>
      <c r="CJ44" s="112">
        <v>-0.563811395830629</v>
      </c>
      <c r="CK44" s="112">
        <v>3.4407692948031148</v>
      </c>
      <c r="CL44" s="112">
        <v>14.238245329387091</v>
      </c>
      <c r="CM44" s="112">
        <v>4.3144097314242202</v>
      </c>
      <c r="CN44" s="112">
        <v>-24.274161556479548</v>
      </c>
      <c r="CO44" s="112">
        <v>-56.765662533413668</v>
      </c>
      <c r="CP44" s="112">
        <v>-172.8226249688866</v>
      </c>
      <c r="CQ44" s="113">
        <v>-164.24492369485557</v>
      </c>
      <c r="CZ44" s="114" t="s">
        <v>516</v>
      </c>
      <c r="DA44" s="112">
        <v>-1.1049371827040693</v>
      </c>
      <c r="DB44" s="112">
        <v>3.346572942521358</v>
      </c>
      <c r="DC44" s="112">
        <v>12.692851603692899</v>
      </c>
      <c r="DD44" s="112">
        <v>2.7009707909031135</v>
      </c>
      <c r="DE44" s="112">
        <v>-27.307300228716102</v>
      </c>
      <c r="DF44" s="112">
        <v>-53.425048081895369</v>
      </c>
      <c r="DG44" s="112">
        <v>-176.96014340785632</v>
      </c>
      <c r="DH44" s="113">
        <v>-165.04202032471866</v>
      </c>
      <c r="DQ44" s="110" t="s">
        <v>516</v>
      </c>
      <c r="DR44" s="112">
        <v>-0.31396321000440164</v>
      </c>
      <c r="DS44" s="112">
        <v>3.1585883263910155</v>
      </c>
      <c r="DT44" s="112">
        <v>10.555178588951124</v>
      </c>
      <c r="DU44" s="112">
        <v>0.6654098351711113</v>
      </c>
      <c r="DV44" s="112">
        <v>-29.511901917997832</v>
      </c>
      <c r="DW44" s="112">
        <v>-54.987437349973867</v>
      </c>
      <c r="DX44" s="112">
        <v>-181.46779360458919</v>
      </c>
      <c r="DY44" s="113">
        <v>-172.29334246027011</v>
      </c>
      <c r="EH44" s="135" t="s">
        <v>516</v>
      </c>
      <c r="EI44" s="112">
        <v>-5.5134616480578824E-2</v>
      </c>
      <c r="EJ44" s="112">
        <v>3.8827123050741985</v>
      </c>
      <c r="EK44" s="112">
        <v>10.498568218368195</v>
      </c>
      <c r="EL44" s="112">
        <v>1.8354208673016608</v>
      </c>
      <c r="EM44" s="112">
        <v>-35.693876713904245</v>
      </c>
      <c r="EN44" s="112">
        <v>-53.028580057843236</v>
      </c>
      <c r="EO44" s="112">
        <v>-172.84965988575141</v>
      </c>
      <c r="EP44" s="113">
        <v>-183.48572497445312</v>
      </c>
      <c r="EQ44" s="118"/>
      <c r="ER44" s="118"/>
      <c r="ES44" s="118"/>
      <c r="ET44" s="118"/>
      <c r="EU44" s="118"/>
      <c r="EV44" s="118"/>
      <c r="EW44" s="118"/>
      <c r="FD44" s="116" t="s">
        <v>516</v>
      </c>
      <c r="FE44" s="140">
        <v>0.6431509442222052</v>
      </c>
      <c r="FF44" s="140">
        <v>4.5244721373550236</v>
      </c>
      <c r="FG44" s="140">
        <v>12.858600003759566</v>
      </c>
      <c r="FH44" s="112">
        <v>2.4637716272493861</v>
      </c>
      <c r="FI44" s="112">
        <v>-31.755062683615165</v>
      </c>
      <c r="FJ44" s="112">
        <v>-52.746209264749716</v>
      </c>
      <c r="FK44" s="112">
        <v>-164.07496868029699</v>
      </c>
      <c r="FL44" s="113">
        <v>-185.68533972084117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493B-EA4B-4C95-98D6-7EF949166DD9}">
  <sheetPr codeName="Sheet9"/>
  <dimension ref="A1:FI14"/>
  <sheetViews>
    <sheetView topLeftCell="CF1" workbookViewId="0">
      <selection activeCell="CU14" sqref="CU14:DB14"/>
    </sheetView>
  </sheetViews>
  <sheetFormatPr defaultRowHeight="15" x14ac:dyDescent="0.25"/>
  <cols>
    <col min="1" max="1" width="16.85546875" customWidth="1"/>
    <col min="4" max="4" width="12.7109375" customWidth="1"/>
    <col min="56" max="56" width="9.140625" style="3"/>
    <col min="57" max="57" width="13.7109375" customWidth="1"/>
    <col min="58" max="58" width="12.85546875" customWidth="1"/>
    <col min="59" max="59" width="11" customWidth="1"/>
    <col min="68" max="68" width="15.5703125" customWidth="1"/>
    <col min="80" max="80" width="14.28515625" customWidth="1"/>
    <col min="81" max="81" width="15" customWidth="1"/>
    <col min="82" max="82" width="15.42578125" customWidth="1"/>
    <col min="83" max="83" width="15" customWidth="1"/>
    <col min="84" max="84" width="17.85546875" customWidth="1"/>
    <col min="85" max="85" width="14.5703125" customWidth="1"/>
    <col min="86" max="86" width="14.7109375" customWidth="1"/>
    <col min="87" max="87" width="19.28515625" customWidth="1"/>
    <col min="89" max="89" width="15.7109375" customWidth="1"/>
    <col min="90" max="90" width="16.7109375" customWidth="1"/>
    <col min="98" max="98" width="18.28515625" customWidth="1"/>
  </cols>
  <sheetData>
    <row r="1" spans="1:165" ht="15.75" thickBot="1" x14ac:dyDescent="0.3"/>
    <row r="2" spans="1:165" ht="15.75" thickBot="1" x14ac:dyDescent="0.3">
      <c r="A2" s="1" t="s">
        <v>139</v>
      </c>
      <c r="B2" t="str">
        <f>_xll.TR($A$2:$A$13,"CF_NAME;TR.GICSSector;TR.CompanyMarketCap/*Market Cap*/;TR.ExchangeCountry;TR.PriceMoCountryRank/*StarMine Price Momentum Country Rank*/;TR.Volatility5D;TR.Volatility10D;TR.Volatility20D;TR.Volatility30D;TR.Volatility40D;TR.Volatilit"&amp;"y50D;TR.Volatility60D;TR.Volatility80D;TR.Volatility100D;TR.Volatility120D;TR.Volatility150D;TR.Volatility180D;TR.Volatility240D;TR.PriceAvg5D;TR.PriceAvg10D;TR.PriceAvg20D;TR.PriceAvg30D;TR.PriceAvg40D;TR.Price50DayAverage;TR.PriceAvg60D;TR.PriceAvg"&amp;"80D;TR.PriceAvg100D;TR.PriceAvg120D;TR.PriceAvg160D;TR.PriceAvg180D;TR.Price200DayAverage;TR.PriceAvg240D;TR.PricePctChgOver50DayAvg;AVG(TR.PriceClose(SDate=0D,EDate=0D-49D))/AVG(TR.PriceClose(SDate=0D,EDate=0D-199D))/*50/200 Day*/;TR.PriceClose(SDat"&amp;"e=0D)/TR.PreferredMeasureMeanEst(Period=NTM,SDate=0D)/*Forward P/E (NTM) - Mean*/;TR.DirMovIdxDiMinus;TR.DirMovIdxDiPlus;TR.AvgDirMovIdxRating14D;TR.BollingerUpBand;TR.BollingerMidBand;TR.BollingerLowBand;TR.MovAvgCDSignal;TR.PriceClose(SDate=0D)/*Pr"&amp;"ice Close*/;TR.PriceAvgPctDiff50D;TR.PriceAvgPctDiff200D;AVAIL(PERCENT_CHG(TR.FundNAV(SDate=0D),TR.FundNAV(SDate=0D-1AM)),PERCENT_CHG(TR.PriceClose(SDate=0D),TR.PriceClose(SDate=0D-1AM)))/*Price %Chg -1 Month*/;AVAIL(PERCENT_CHG(TR.FundNAV(SDate=0D),"&amp;"TR.FundNAV(SDate=0D-3AM)),PERCENT_CHG(TR.PriceClose(SDate=0D),TR.PriceClose(SDate=0D-3AM)))/*Price %Chg -3 Months*/;AVAIL(PERCENT_CHG(TR.FundNAV(SDate=0D),TR.FundNAV(SDate=0D-6AM)),PERCENT_CHG(TR.PriceClose(SDate=0D),TR.PriceClose(SDate=0D-6AM)))/*Pr"&amp;"ice %Chg -6 Months*/;AVAIL(PERCENT_CHG(TR.FundNAV(SDate=0D),TR.FundNAV(SDate=0D-12AM)),PERCENT_CHG(TR.PriceClose(SDate=0D),TR.PriceClose(SDate=0D-12AM)))/*Price %Chg -12 Months*/;AVAIL(PERCENT_CHG(TR.FundNAV(SDate=0D),TR.FundNAV(SDate=0D-2AY)),PERCEN"&amp;"T_CHG(TR.PriceClose(SDate=0D),TR.PriceClose(SDate=0D-2AY)))/*Price %Chg -2 Years*/;AVAIL(PERCENT_CHG(TR.FundNAV(SDate=0D),TR.FundNAV(SDate=0D-3AY)),PERCENT_CHG(TR.PriceClose(SDate=0D),TR.PriceClose(SDate=0D-3AY)))/*Price %Chg -3 Years*/;AVAIL(PERCENT"&amp;"_CHG(TR.FundNAV(SDate=0D),TR.FundNAV(SDate=0D-5AY)),PERCENT_CHG(TR.PriceClose(SDate=0D),TR.PriceClose(SDate=0D-5AY)))/*Price %Chg -5 Years*/;AVAIL(PERCENT_CHG(TR.FundNAV(SDate=0D),TR.FundNAV(SDate=0D-10AY)),PERCENT_CHG(TR.PriceClose(SDate=0D),TR.Pric"&amp;"eClose(SDate=0D-10AY)))/*Price %Chg -10 Years*/","CH=Fd RH=IN",B3)</f>
        <v>Updated at 14:24:27</v>
      </c>
      <c r="BE2" s="5" t="s">
        <v>473</v>
      </c>
    </row>
    <row r="3" spans="1:165" ht="15.75" thickBot="1" x14ac:dyDescent="0.3">
      <c r="A3" s="1" t="s">
        <v>184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477</v>
      </c>
      <c r="AU3" t="s">
        <v>478</v>
      </c>
      <c r="AV3" t="s">
        <v>45</v>
      </c>
      <c r="AW3" t="s">
        <v>479</v>
      </c>
      <c r="AX3" t="s">
        <v>480</v>
      </c>
      <c r="AY3" t="s">
        <v>46</v>
      </c>
      <c r="AZ3" t="s">
        <v>481</v>
      </c>
      <c r="BA3" t="s">
        <v>482</v>
      </c>
      <c r="BB3" t="s">
        <v>483</v>
      </c>
      <c r="BC3" s="2" t="s">
        <v>484</v>
      </c>
      <c r="BE3" s="6" t="s">
        <v>440</v>
      </c>
      <c r="BF3" s="7" t="s">
        <v>439</v>
      </c>
      <c r="BG3" s="7" t="s">
        <v>441</v>
      </c>
      <c r="BH3" s="7" t="s">
        <v>442</v>
      </c>
      <c r="BI3" s="7" t="s">
        <v>443</v>
      </c>
      <c r="BJ3" s="7" t="s">
        <v>444</v>
      </c>
      <c r="BK3" s="7" t="s">
        <v>445</v>
      </c>
      <c r="BL3" s="7" t="s">
        <v>446</v>
      </c>
      <c r="BM3" s="7" t="s">
        <v>447</v>
      </c>
      <c r="BN3" s="7" t="s">
        <v>448</v>
      </c>
      <c r="BO3" s="7" t="s">
        <v>450</v>
      </c>
      <c r="BP3" s="8" t="s">
        <v>449</v>
      </c>
      <c r="BQ3" s="9" t="s">
        <v>451</v>
      </c>
      <c r="BR3" s="10" t="s">
        <v>452</v>
      </c>
      <c r="BS3" s="10" t="s">
        <v>453</v>
      </c>
      <c r="BT3" s="10" t="s">
        <v>454</v>
      </c>
      <c r="BU3" s="10" t="s">
        <v>455</v>
      </c>
      <c r="BV3" s="10" t="s">
        <v>456</v>
      </c>
      <c r="BW3" s="10" t="s">
        <v>457</v>
      </c>
      <c r="BX3" s="10" t="s">
        <v>458</v>
      </c>
      <c r="BY3" s="10" t="s">
        <v>459</v>
      </c>
      <c r="BZ3" s="10" t="s">
        <v>460</v>
      </c>
      <c r="CA3" s="10" t="s">
        <v>461</v>
      </c>
      <c r="CB3" s="10" t="s">
        <v>462</v>
      </c>
      <c r="CC3" s="11" t="s">
        <v>463</v>
      </c>
      <c r="CD3" s="12" t="s">
        <v>465</v>
      </c>
      <c r="CE3" s="13" t="s">
        <v>464</v>
      </c>
      <c r="CF3" s="13" t="s">
        <v>466</v>
      </c>
      <c r="CG3" s="13" t="s">
        <v>467</v>
      </c>
      <c r="CH3" s="13" t="s">
        <v>468</v>
      </c>
      <c r="CI3" s="13" t="s">
        <v>469</v>
      </c>
      <c r="CJ3" s="13" t="s">
        <v>470</v>
      </c>
      <c r="CK3" s="13" t="s">
        <v>471</v>
      </c>
      <c r="CL3" s="14" t="s">
        <v>472</v>
      </c>
      <c r="CM3" s="16" t="s">
        <v>474</v>
      </c>
      <c r="CN3" s="17" t="s">
        <v>475</v>
      </c>
      <c r="CO3" s="18" t="s">
        <v>476</v>
      </c>
      <c r="CP3" s="20" t="s">
        <v>485</v>
      </c>
      <c r="CQ3" s="20" t="s">
        <v>486</v>
      </c>
      <c r="CR3" s="20" t="s">
        <v>487</v>
      </c>
      <c r="CS3" s="3"/>
      <c r="CT3" t="s">
        <v>469</v>
      </c>
      <c r="CU3" s="15">
        <f>AVERAGE(CI4:CI13)</f>
        <v>2.8</v>
      </c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spans="1:165" x14ac:dyDescent="0.25">
      <c r="A4" s="1" t="s">
        <v>195</v>
      </c>
      <c r="B4" s="1" t="s">
        <v>139</v>
      </c>
      <c r="C4" t="s">
        <v>144</v>
      </c>
      <c r="D4" t="s">
        <v>145</v>
      </c>
      <c r="E4">
        <v>12465050035.3585</v>
      </c>
      <c r="F4" t="s">
        <v>70</v>
      </c>
      <c r="G4">
        <v>12</v>
      </c>
      <c r="H4">
        <v>54.911683445142799</v>
      </c>
      <c r="I4">
        <v>44.093838459363802</v>
      </c>
      <c r="J4">
        <v>36.853504531125502</v>
      </c>
      <c r="K4">
        <v>33.014581649240597</v>
      </c>
      <c r="L4">
        <v>30.570439485734902</v>
      </c>
      <c r="M4">
        <v>27.913815233350402</v>
      </c>
      <c r="N4">
        <v>26.476837490615001</v>
      </c>
      <c r="O4">
        <v>26.533482823360998</v>
      </c>
      <c r="P4">
        <v>24.670167329281099</v>
      </c>
      <c r="Q4">
        <v>23.660824837735699</v>
      </c>
      <c r="R4">
        <v>23.4092500639116</v>
      </c>
      <c r="S4">
        <v>22.803016451001401</v>
      </c>
      <c r="T4">
        <v>24.836446002196499</v>
      </c>
      <c r="U4">
        <v>44.292000000000002</v>
      </c>
      <c r="V4">
        <v>42.19</v>
      </c>
      <c r="W4">
        <v>40.308999999999997</v>
      </c>
      <c r="X4">
        <v>39.133333333333297</v>
      </c>
      <c r="Y4">
        <v>38.41675</v>
      </c>
      <c r="Z4">
        <v>37.893000000000001</v>
      </c>
      <c r="AA4">
        <v>37.396500000000003</v>
      </c>
      <c r="AB4">
        <v>37.204875000000001</v>
      </c>
      <c r="AC4">
        <v>36.739800000000002</v>
      </c>
      <c r="AD4">
        <v>36.704083333333301</v>
      </c>
      <c r="AE4">
        <v>36.712375000000002</v>
      </c>
      <c r="AF4">
        <v>36.425833333333301</v>
      </c>
      <c r="AG4">
        <v>36.079250000000002</v>
      </c>
      <c r="AH4">
        <v>36.1518333333333</v>
      </c>
      <c r="AI4" t="s">
        <v>51</v>
      </c>
      <c r="AJ4">
        <v>1.05027127781204</v>
      </c>
      <c r="AK4">
        <v>16.200677926799301</v>
      </c>
      <c r="AL4" s="1">
        <v>1.4824505394285E-2</v>
      </c>
      <c r="AM4">
        <v>0.69283636521498004</v>
      </c>
      <c r="AN4">
        <v>0.51357379377488199</v>
      </c>
      <c r="AO4">
        <v>45.930590166492003</v>
      </c>
      <c r="AP4">
        <v>40.308999999999997</v>
      </c>
      <c r="AQ4">
        <v>34.687409833507999</v>
      </c>
      <c r="AR4">
        <v>1.3617662805814501</v>
      </c>
      <c r="AS4">
        <v>48.44</v>
      </c>
      <c r="AT4">
        <v>27.833636819465301</v>
      </c>
      <c r="AU4">
        <v>34.259997089739898</v>
      </c>
      <c r="AV4">
        <v>32.277444019661402</v>
      </c>
      <c r="AW4">
        <v>29.9356223175966</v>
      </c>
      <c r="AX4">
        <v>34.220005541701298</v>
      </c>
      <c r="AY4">
        <v>23.919160910718801</v>
      </c>
      <c r="AZ4">
        <v>125.302325581395</v>
      </c>
      <c r="BA4">
        <v>187.47774480712201</v>
      </c>
      <c r="BB4">
        <v>406.42969158390002</v>
      </c>
      <c r="BC4">
        <v>96.750609260763596</v>
      </c>
      <c r="BE4" t="b">
        <f t="shared" ref="BE4:BP4" si="0">IF(H4&lt;I4,TRUE)</f>
        <v>0</v>
      </c>
      <c r="BF4" t="b">
        <f t="shared" si="0"/>
        <v>0</v>
      </c>
      <c r="BG4" t="b">
        <f t="shared" si="0"/>
        <v>0</v>
      </c>
      <c r="BH4" t="b">
        <f t="shared" si="0"/>
        <v>0</v>
      </c>
      <c r="BI4" t="b">
        <f t="shared" si="0"/>
        <v>0</v>
      </c>
      <c r="BJ4" t="b">
        <f t="shared" si="0"/>
        <v>0</v>
      </c>
      <c r="BK4" t="b">
        <f t="shared" si="0"/>
        <v>1</v>
      </c>
      <c r="BL4" t="b">
        <f t="shared" si="0"/>
        <v>0</v>
      </c>
      <c r="BM4" t="b">
        <f t="shared" si="0"/>
        <v>0</v>
      </c>
      <c r="BN4" t="b">
        <f t="shared" si="0"/>
        <v>0</v>
      </c>
      <c r="BO4" t="b">
        <f t="shared" si="0"/>
        <v>0</v>
      </c>
      <c r="BP4" t="b">
        <f t="shared" si="0"/>
        <v>1</v>
      </c>
      <c r="BQ4" t="b">
        <f t="shared" ref="BQ4:BV13" si="1">IF(U4&gt;V4,TRUE)</f>
        <v>1</v>
      </c>
      <c r="BR4" t="b">
        <f t="shared" si="1"/>
        <v>1</v>
      </c>
      <c r="BS4" t="b">
        <f t="shared" si="1"/>
        <v>1</v>
      </c>
      <c r="BT4" t="b">
        <f t="shared" si="1"/>
        <v>1</v>
      </c>
      <c r="BU4" t="b">
        <f t="shared" si="1"/>
        <v>1</v>
      </c>
      <c r="BV4" t="b">
        <f t="shared" si="1"/>
        <v>1</v>
      </c>
      <c r="BW4" t="b">
        <f t="shared" ref="BW4:CC13" si="2">IF(AA4&gt;AB4,TRUE)</f>
        <v>1</v>
      </c>
      <c r="BX4" t="b">
        <f t="shared" si="2"/>
        <v>1</v>
      </c>
      <c r="BY4" t="b">
        <f t="shared" si="2"/>
        <v>1</v>
      </c>
      <c r="BZ4" t="b">
        <f t="shared" si="2"/>
        <v>0</v>
      </c>
      <c r="CA4" t="b">
        <f t="shared" si="2"/>
        <v>1</v>
      </c>
      <c r="CB4" t="b">
        <f t="shared" si="2"/>
        <v>1</v>
      </c>
      <c r="CC4" t="b">
        <f t="shared" si="2"/>
        <v>0</v>
      </c>
      <c r="CD4">
        <f t="shared" ref="CD4:CD13" si="3">COUNTIF(BE4:BP4,TRUE)</f>
        <v>2</v>
      </c>
      <c r="CE4">
        <f t="shared" ref="CE4:CE13" si="4">COUNTIF(BE4:BP4,FALSE)</f>
        <v>10</v>
      </c>
      <c r="CF4">
        <f>CD4-CE4</f>
        <v>-8</v>
      </c>
      <c r="CG4">
        <f t="shared" ref="CG4:CG13" si="5">COUNTIF(BQ4:CC4,TRUE)</f>
        <v>11</v>
      </c>
      <c r="CH4">
        <f t="shared" ref="CH4:CH13" si="6">COUNTIF(BQ4:CC4,FALSE)</f>
        <v>2</v>
      </c>
      <c r="CI4">
        <f t="shared" ref="CI4:CI13" si="7">CG4-CH4</f>
        <v>9</v>
      </c>
      <c r="CJ4" s="4">
        <f t="shared" ref="CJ4:CJ13" si="8">CF4+CI4</f>
        <v>1</v>
      </c>
      <c r="CK4">
        <f t="shared" ref="CK4:CK13" si="9">CF4*2+CI4</f>
        <v>-7</v>
      </c>
      <c r="CL4">
        <f t="shared" ref="CL4:CL13" si="10">CF4+CI4*2</f>
        <v>10</v>
      </c>
      <c r="CM4" s="15">
        <f>AM4-AL4</f>
        <v>0.67801185982069501</v>
      </c>
      <c r="CN4" t="b">
        <f>IF(AN4&lt;AL4,TRUE)</f>
        <v>0</v>
      </c>
      <c r="CO4" t="b">
        <f>IF(AP4&gt;AS4,TRUE)</f>
        <v>0</v>
      </c>
      <c r="CP4" t="b">
        <f t="shared" ref="CP4:CQ13" si="11">IF(AT4&gt;0,TRUE)</f>
        <v>1</v>
      </c>
      <c r="CQ4" t="b">
        <f t="shared" si="11"/>
        <v>1</v>
      </c>
      <c r="CR4">
        <f t="shared" ref="CR4:CR13" si="12">COUNTIF(CP4:CQ4,TRUE)</f>
        <v>2</v>
      </c>
      <c r="CT4" t="s">
        <v>466</v>
      </c>
      <c r="CU4" s="15">
        <f>AVERAGE(CF4:CF22)</f>
        <v>0.4</v>
      </c>
    </row>
    <row r="5" spans="1:165" x14ac:dyDescent="0.25">
      <c r="A5" s="1" t="s">
        <v>207</v>
      </c>
      <c r="B5" s="1" t="s">
        <v>184</v>
      </c>
      <c r="C5" t="s">
        <v>189</v>
      </c>
      <c r="D5" t="s">
        <v>145</v>
      </c>
      <c r="E5">
        <v>540805700661.20001</v>
      </c>
      <c r="F5" t="s">
        <v>190</v>
      </c>
      <c r="G5">
        <v>31</v>
      </c>
      <c r="H5">
        <v>20.518487859389801</v>
      </c>
      <c r="I5">
        <v>17.3472155878124</v>
      </c>
      <c r="J5">
        <v>15.5133344594625</v>
      </c>
      <c r="K5">
        <v>14.4366500894146</v>
      </c>
      <c r="L5">
        <v>14.1713397493534</v>
      </c>
      <c r="M5">
        <v>13.8569201878696</v>
      </c>
      <c r="N5">
        <v>13.9849721266099</v>
      </c>
      <c r="O5">
        <v>14.4999141797246</v>
      </c>
      <c r="P5">
        <v>15.7908753241865</v>
      </c>
      <c r="Q5">
        <v>16.219574598330301</v>
      </c>
      <c r="R5">
        <v>17.114391818805601</v>
      </c>
      <c r="S5">
        <v>17.259265211382299</v>
      </c>
      <c r="T5">
        <v>18.936632558885002</v>
      </c>
      <c r="U5">
        <v>163.86</v>
      </c>
      <c r="V5">
        <v>162.84</v>
      </c>
      <c r="W5">
        <v>161.25</v>
      </c>
      <c r="X5">
        <v>159.74666666666701</v>
      </c>
      <c r="Y5">
        <v>157.3175</v>
      </c>
      <c r="Z5">
        <v>155.02799999999999</v>
      </c>
      <c r="AA5">
        <v>153.69333333333299</v>
      </c>
      <c r="AB5">
        <v>150.97375</v>
      </c>
      <c r="AC5">
        <v>149.04400000000001</v>
      </c>
      <c r="AD5">
        <v>149.24833333333299</v>
      </c>
      <c r="AE5">
        <v>148.389375</v>
      </c>
      <c r="AF5">
        <v>148.42222222222199</v>
      </c>
      <c r="AG5">
        <v>149.29849999999999</v>
      </c>
      <c r="AH5">
        <v>149.894583333333</v>
      </c>
      <c r="AI5" t="s">
        <v>51</v>
      </c>
      <c r="AJ5">
        <v>1.03837613907708</v>
      </c>
      <c r="AK5">
        <v>146.47663700624199</v>
      </c>
      <c r="AL5" s="1">
        <v>0.26882619255312601</v>
      </c>
      <c r="AM5">
        <v>0.219415384551469</v>
      </c>
      <c r="AN5">
        <v>0.47179936814849099</v>
      </c>
      <c r="AO5">
        <v>165.25174961736101</v>
      </c>
      <c r="AP5">
        <v>161.25</v>
      </c>
      <c r="AQ5">
        <v>157.24825038263899</v>
      </c>
      <c r="AR5">
        <v>2.4841961541128499</v>
      </c>
      <c r="AS5">
        <v>163.6</v>
      </c>
      <c r="AT5">
        <v>5.52932373506723</v>
      </c>
      <c r="AU5">
        <v>9.5791317394347608</v>
      </c>
      <c r="AV5">
        <v>3.08758664146188</v>
      </c>
      <c r="AW5">
        <v>12.8275862068965</v>
      </c>
      <c r="AX5">
        <v>16.3584637268848</v>
      </c>
      <c r="AY5">
        <v>18.6366932559826</v>
      </c>
      <c r="AZ5">
        <v>18.550724637681199</v>
      </c>
      <c r="BA5">
        <v>7.0680628272251198</v>
      </c>
      <c r="BB5">
        <v>15.700141442715699</v>
      </c>
      <c r="BC5">
        <v>-10.5032822757112</v>
      </c>
      <c r="BE5" t="b">
        <f t="shared" ref="BE5:BP13" si="13">IF(H5&lt;I5,TRUE)</f>
        <v>0</v>
      </c>
      <c r="BF5" t="b">
        <f t="shared" si="13"/>
        <v>0</v>
      </c>
      <c r="BG5" t="b">
        <f t="shared" si="13"/>
        <v>0</v>
      </c>
      <c r="BH5" t="b">
        <f t="shared" si="13"/>
        <v>0</v>
      </c>
      <c r="BI5" t="b">
        <f t="shared" si="13"/>
        <v>0</v>
      </c>
      <c r="BJ5" t="b">
        <f t="shared" si="13"/>
        <v>1</v>
      </c>
      <c r="BK5" t="b">
        <f t="shared" si="13"/>
        <v>1</v>
      </c>
      <c r="BL5" t="b">
        <f t="shared" si="13"/>
        <v>1</v>
      </c>
      <c r="BM5" t="b">
        <f t="shared" si="13"/>
        <v>1</v>
      </c>
      <c r="BN5" t="b">
        <f t="shared" si="13"/>
        <v>1</v>
      </c>
      <c r="BO5" t="b">
        <f t="shared" si="13"/>
        <v>1</v>
      </c>
      <c r="BP5" t="b">
        <f t="shared" si="13"/>
        <v>1</v>
      </c>
      <c r="BQ5" t="b">
        <f t="shared" si="1"/>
        <v>1</v>
      </c>
      <c r="BR5" t="b">
        <f t="shared" si="1"/>
        <v>1</v>
      </c>
      <c r="BS5" t="b">
        <f t="shared" si="1"/>
        <v>1</v>
      </c>
      <c r="BT5" t="b">
        <f t="shared" si="1"/>
        <v>1</v>
      </c>
      <c r="BU5" t="b">
        <f t="shared" si="1"/>
        <v>1</v>
      </c>
      <c r="BV5" t="b">
        <f t="shared" si="1"/>
        <v>1</v>
      </c>
      <c r="BW5" t="b">
        <f t="shared" si="2"/>
        <v>1</v>
      </c>
      <c r="BX5" t="b">
        <f t="shared" si="2"/>
        <v>1</v>
      </c>
      <c r="BY5" t="b">
        <f t="shared" si="2"/>
        <v>0</v>
      </c>
      <c r="BZ5" t="b">
        <f t="shared" si="2"/>
        <v>1</v>
      </c>
      <c r="CA5" t="b">
        <f t="shared" si="2"/>
        <v>0</v>
      </c>
      <c r="CB5" t="b">
        <f t="shared" si="2"/>
        <v>0</v>
      </c>
      <c r="CC5" t="b">
        <f t="shared" si="2"/>
        <v>0</v>
      </c>
      <c r="CD5">
        <f t="shared" si="3"/>
        <v>7</v>
      </c>
      <c r="CE5">
        <f t="shared" si="4"/>
        <v>5</v>
      </c>
      <c r="CF5">
        <f>CD5-CE5</f>
        <v>2</v>
      </c>
      <c r="CG5">
        <f t="shared" si="5"/>
        <v>9</v>
      </c>
      <c r="CH5">
        <f t="shared" si="6"/>
        <v>4</v>
      </c>
      <c r="CI5">
        <f t="shared" si="7"/>
        <v>5</v>
      </c>
      <c r="CJ5" s="4">
        <f t="shared" si="8"/>
        <v>7</v>
      </c>
      <c r="CK5">
        <f t="shared" si="9"/>
        <v>9</v>
      </c>
      <c r="CL5">
        <f t="shared" si="10"/>
        <v>12</v>
      </c>
      <c r="CM5" s="15">
        <f t="shared" ref="CM5:CM12" si="14">AM5-AL5</f>
        <v>-4.9410808001657008E-2</v>
      </c>
      <c r="CN5" t="b">
        <f>IF(AN5&lt;AL5,TRUE)</f>
        <v>0</v>
      </c>
      <c r="CO5" t="b">
        <f t="shared" ref="CO5:CO13" si="15">IF(AP5&gt;AS5,TRUE)</f>
        <v>0</v>
      </c>
      <c r="CP5" t="b">
        <f t="shared" si="11"/>
        <v>1</v>
      </c>
      <c r="CQ5" t="b">
        <f t="shared" si="11"/>
        <v>1</v>
      </c>
      <c r="CR5">
        <f t="shared" si="12"/>
        <v>2</v>
      </c>
      <c r="CT5" t="s">
        <v>470</v>
      </c>
      <c r="CU5" s="15">
        <f>AVERAGE(CJ4:CJ13)</f>
        <v>3.2</v>
      </c>
    </row>
    <row r="6" spans="1:165" x14ac:dyDescent="0.25">
      <c r="A6" s="1" t="s">
        <v>209</v>
      </c>
      <c r="B6" s="1" t="s">
        <v>195</v>
      </c>
      <c r="C6" t="s">
        <v>200</v>
      </c>
      <c r="D6" t="s">
        <v>145</v>
      </c>
      <c r="E6">
        <v>43048775096.5</v>
      </c>
      <c r="F6" t="s">
        <v>190</v>
      </c>
      <c r="G6">
        <v>41</v>
      </c>
      <c r="H6">
        <v>11.4971418997954</v>
      </c>
      <c r="I6">
        <v>14.996217534136701</v>
      </c>
      <c r="J6">
        <v>18.051342934886701</v>
      </c>
      <c r="K6">
        <v>19.589628878049901</v>
      </c>
      <c r="L6">
        <v>18.687693587050202</v>
      </c>
      <c r="M6">
        <v>19.1903882137889</v>
      </c>
      <c r="N6">
        <v>20.970046978394102</v>
      </c>
      <c r="O6">
        <v>23.708919982759099</v>
      </c>
      <c r="P6">
        <v>26.828330321930899</v>
      </c>
      <c r="Q6">
        <v>28.531941947795598</v>
      </c>
      <c r="R6">
        <v>30.378565451909701</v>
      </c>
      <c r="S6">
        <v>29.8988801421471</v>
      </c>
      <c r="T6">
        <v>30.308014610894599</v>
      </c>
      <c r="U6">
        <v>131.13999999999999</v>
      </c>
      <c r="V6">
        <v>132.05000000000001</v>
      </c>
      <c r="W6">
        <v>132.12</v>
      </c>
      <c r="X6">
        <v>129.83000000000001</v>
      </c>
      <c r="Y6">
        <v>126.6825</v>
      </c>
      <c r="Z6">
        <v>123.372</v>
      </c>
      <c r="AA6">
        <v>121.61</v>
      </c>
      <c r="AB6">
        <v>120.7325</v>
      </c>
      <c r="AC6">
        <v>119.063</v>
      </c>
      <c r="AD6">
        <v>120.4975</v>
      </c>
      <c r="AE6">
        <v>124.049375</v>
      </c>
      <c r="AF6">
        <v>123.55</v>
      </c>
      <c r="AG6">
        <v>122.4355</v>
      </c>
      <c r="AH6">
        <v>119.82770833333301</v>
      </c>
      <c r="AI6" t="s">
        <v>51</v>
      </c>
      <c r="AJ6">
        <v>1.00764892535253</v>
      </c>
      <c r="AK6">
        <v>171.124803987273</v>
      </c>
      <c r="AL6" s="1">
        <v>0.134249345838172</v>
      </c>
      <c r="AM6">
        <v>0.17966190574685301</v>
      </c>
      <c r="AN6">
        <v>0.64876774325028597</v>
      </c>
      <c r="AO6">
        <v>135.35641777278599</v>
      </c>
      <c r="AP6">
        <v>132.12</v>
      </c>
      <c r="AQ6">
        <v>128.88358222721399</v>
      </c>
      <c r="AR6">
        <v>2.7335995244385201</v>
      </c>
      <c r="AS6">
        <v>131.5</v>
      </c>
      <c r="AT6">
        <v>6.5882047790422504</v>
      </c>
      <c r="AU6">
        <v>7.4034900008575999</v>
      </c>
      <c r="AV6">
        <v>3.4618410700236102</v>
      </c>
      <c r="AW6">
        <v>10.9704641350211</v>
      </c>
      <c r="AX6">
        <v>-8.1062194269741408</v>
      </c>
      <c r="AY6">
        <v>40.867702196036397</v>
      </c>
      <c r="AZ6">
        <v>102.152190622598</v>
      </c>
      <c r="BA6">
        <v>73.026315789473699</v>
      </c>
      <c r="BB6">
        <v>6.5640194489465102</v>
      </c>
      <c r="BC6">
        <v>-11.868064280552</v>
      </c>
      <c r="BE6" t="b">
        <f t="shared" si="13"/>
        <v>1</v>
      </c>
      <c r="BF6" t="b">
        <f t="shared" si="13"/>
        <v>1</v>
      </c>
      <c r="BG6" t="b">
        <f t="shared" si="13"/>
        <v>1</v>
      </c>
      <c r="BH6" t="b">
        <f t="shared" si="13"/>
        <v>0</v>
      </c>
      <c r="BI6" t="b">
        <f t="shared" si="13"/>
        <v>1</v>
      </c>
      <c r="BJ6" t="b">
        <f t="shared" si="13"/>
        <v>1</v>
      </c>
      <c r="BK6" t="b">
        <f t="shared" si="13"/>
        <v>1</v>
      </c>
      <c r="BL6" t="b">
        <f t="shared" si="13"/>
        <v>1</v>
      </c>
      <c r="BM6" t="b">
        <f t="shared" si="13"/>
        <v>1</v>
      </c>
      <c r="BN6" t="b">
        <f t="shared" si="13"/>
        <v>1</v>
      </c>
      <c r="BO6" t="b">
        <f t="shared" si="13"/>
        <v>0</v>
      </c>
      <c r="BP6" t="b">
        <f t="shared" si="13"/>
        <v>1</v>
      </c>
      <c r="BQ6" t="b">
        <f t="shared" si="1"/>
        <v>0</v>
      </c>
      <c r="BR6" t="b">
        <f t="shared" si="1"/>
        <v>0</v>
      </c>
      <c r="BS6" t="b">
        <f t="shared" si="1"/>
        <v>1</v>
      </c>
      <c r="BT6" t="b">
        <f t="shared" si="1"/>
        <v>1</v>
      </c>
      <c r="BU6" t="b">
        <f t="shared" si="1"/>
        <v>1</v>
      </c>
      <c r="BV6" t="b">
        <f t="shared" si="1"/>
        <v>1</v>
      </c>
      <c r="BW6" t="b">
        <f t="shared" si="2"/>
        <v>1</v>
      </c>
      <c r="BX6" t="b">
        <f t="shared" si="2"/>
        <v>1</v>
      </c>
      <c r="BY6" t="b">
        <f t="shared" si="2"/>
        <v>0</v>
      </c>
      <c r="BZ6" t="b">
        <f t="shared" si="2"/>
        <v>0</v>
      </c>
      <c r="CA6" t="b">
        <f t="shared" si="2"/>
        <v>1</v>
      </c>
      <c r="CB6" t="b">
        <f t="shared" si="2"/>
        <v>1</v>
      </c>
      <c r="CC6" t="b">
        <f t="shared" si="2"/>
        <v>1</v>
      </c>
      <c r="CD6">
        <f t="shared" si="3"/>
        <v>10</v>
      </c>
      <c r="CE6">
        <f t="shared" si="4"/>
        <v>2</v>
      </c>
      <c r="CF6">
        <f t="shared" ref="CF6:CF13" si="16">CD6-CE6</f>
        <v>8</v>
      </c>
      <c r="CG6">
        <f t="shared" si="5"/>
        <v>9</v>
      </c>
      <c r="CH6">
        <f t="shared" si="6"/>
        <v>4</v>
      </c>
      <c r="CI6">
        <f t="shared" si="7"/>
        <v>5</v>
      </c>
      <c r="CJ6" s="4">
        <f t="shared" si="8"/>
        <v>13</v>
      </c>
      <c r="CK6">
        <f t="shared" si="9"/>
        <v>21</v>
      </c>
      <c r="CL6">
        <f t="shared" si="10"/>
        <v>18</v>
      </c>
      <c r="CM6" s="15">
        <f t="shared" si="14"/>
        <v>4.5412559908681011E-2</v>
      </c>
      <c r="CN6" t="b">
        <f t="shared" ref="CN6:CN13" si="17">IF(AN6&lt;AL6,TRUE)</f>
        <v>0</v>
      </c>
      <c r="CO6" t="b">
        <f>IF(AP6&gt;AS6,TRUE)</f>
        <v>1</v>
      </c>
      <c r="CP6" t="b">
        <f t="shared" si="11"/>
        <v>1</v>
      </c>
      <c r="CQ6" t="b">
        <f t="shared" si="11"/>
        <v>1</v>
      </c>
      <c r="CR6">
        <f t="shared" si="12"/>
        <v>2</v>
      </c>
      <c r="CT6" t="s">
        <v>471</v>
      </c>
      <c r="CU6" s="15">
        <f>AVERAGE(CK4:CK22)</f>
        <v>3.6</v>
      </c>
    </row>
    <row r="7" spans="1:165" x14ac:dyDescent="0.25">
      <c r="A7" s="1" t="s">
        <v>221</v>
      </c>
      <c r="B7" s="1" t="s">
        <v>207</v>
      </c>
      <c r="C7" t="s">
        <v>212</v>
      </c>
      <c r="D7" t="s">
        <v>145</v>
      </c>
      <c r="E7">
        <v>58327771016.677002</v>
      </c>
      <c r="F7" t="s">
        <v>190</v>
      </c>
      <c r="G7">
        <v>17</v>
      </c>
      <c r="H7">
        <v>36.114363758811599</v>
      </c>
      <c r="I7">
        <v>33.243257511010498</v>
      </c>
      <c r="J7">
        <v>26.395543151256799</v>
      </c>
      <c r="K7">
        <v>22.584467475443901</v>
      </c>
      <c r="L7">
        <v>22.796243499453801</v>
      </c>
      <c r="M7">
        <v>21.510880714962699</v>
      </c>
      <c r="N7">
        <v>23.6288717539678</v>
      </c>
      <c r="O7">
        <v>23.890084358465199</v>
      </c>
      <c r="P7">
        <v>26.477096428004501</v>
      </c>
      <c r="Q7">
        <v>26.983416520581699</v>
      </c>
      <c r="R7">
        <v>27.7115240964965</v>
      </c>
      <c r="S7">
        <v>27.748528095277798</v>
      </c>
      <c r="T7">
        <v>28.561599075504901</v>
      </c>
      <c r="U7">
        <v>166.16</v>
      </c>
      <c r="V7">
        <v>160.85</v>
      </c>
      <c r="W7">
        <v>157.935</v>
      </c>
      <c r="X7">
        <v>155.87333333333299</v>
      </c>
      <c r="Y7">
        <v>153.63999999999999</v>
      </c>
      <c r="Z7">
        <v>150.93600000000001</v>
      </c>
      <c r="AA7">
        <v>149.755</v>
      </c>
      <c r="AB7">
        <v>147.41249999999999</v>
      </c>
      <c r="AC7">
        <v>143.20400000000001</v>
      </c>
      <c r="AD7">
        <v>143.18833333333299</v>
      </c>
      <c r="AE7">
        <v>142.74812499999999</v>
      </c>
      <c r="AF7">
        <v>143.85944444444399</v>
      </c>
      <c r="AG7">
        <v>145.273</v>
      </c>
      <c r="AH7">
        <v>145.19499999999999</v>
      </c>
      <c r="AI7" t="s">
        <v>51</v>
      </c>
      <c r="AJ7">
        <v>1.03898177913308</v>
      </c>
      <c r="AK7">
        <v>183.438303160392</v>
      </c>
      <c r="AL7" s="1">
        <v>5.7207944966231002E-2</v>
      </c>
      <c r="AM7">
        <v>0.53826097003436901</v>
      </c>
      <c r="AN7">
        <v>0.46882022629865</v>
      </c>
      <c r="AO7">
        <v>169.512439267817</v>
      </c>
      <c r="AP7">
        <v>157.935</v>
      </c>
      <c r="AQ7">
        <v>146.357560732183</v>
      </c>
      <c r="AR7">
        <v>3.0740447697219202</v>
      </c>
      <c r="AS7">
        <v>173.2</v>
      </c>
      <c r="AT7">
        <v>14.7506227805163</v>
      </c>
      <c r="AU7">
        <v>19.223806213129699</v>
      </c>
      <c r="AV7">
        <v>12.4675324675325</v>
      </c>
      <c r="AW7">
        <v>17.823129251700699</v>
      </c>
      <c r="AX7">
        <v>21.8859957776214</v>
      </c>
      <c r="AY7">
        <v>32.618683001531402</v>
      </c>
      <c r="AZ7">
        <v>248.14070351758801</v>
      </c>
      <c r="BA7">
        <v>306.57276995305199</v>
      </c>
      <c r="BB7">
        <v>116.756371850151</v>
      </c>
      <c r="BC7">
        <v>230.36660813023099</v>
      </c>
      <c r="BE7" t="b">
        <f t="shared" si="13"/>
        <v>0</v>
      </c>
      <c r="BF7" t="b">
        <f t="shared" si="13"/>
        <v>0</v>
      </c>
      <c r="BG7" t="b">
        <f t="shared" si="13"/>
        <v>0</v>
      </c>
      <c r="BH7" t="b">
        <f t="shared" si="13"/>
        <v>1</v>
      </c>
      <c r="BI7" t="b">
        <f t="shared" si="13"/>
        <v>0</v>
      </c>
      <c r="BJ7" t="b">
        <f t="shared" si="13"/>
        <v>1</v>
      </c>
      <c r="BK7" t="b">
        <f t="shared" si="13"/>
        <v>1</v>
      </c>
      <c r="BL7" t="b">
        <f t="shared" si="13"/>
        <v>1</v>
      </c>
      <c r="BM7" t="b">
        <f t="shared" si="13"/>
        <v>1</v>
      </c>
      <c r="BN7" t="b">
        <f t="shared" si="13"/>
        <v>1</v>
      </c>
      <c r="BO7" t="b">
        <f t="shared" si="13"/>
        <v>1</v>
      </c>
      <c r="BP7" t="b">
        <f t="shared" si="13"/>
        <v>1</v>
      </c>
      <c r="BQ7" t="b">
        <f t="shared" si="1"/>
        <v>1</v>
      </c>
      <c r="BR7" t="b">
        <f t="shared" si="1"/>
        <v>1</v>
      </c>
      <c r="BS7" t="b">
        <f t="shared" si="1"/>
        <v>1</v>
      </c>
      <c r="BT7" t="b">
        <f t="shared" si="1"/>
        <v>1</v>
      </c>
      <c r="BU7" t="b">
        <f t="shared" si="1"/>
        <v>1</v>
      </c>
      <c r="BV7" t="b">
        <f t="shared" si="1"/>
        <v>1</v>
      </c>
      <c r="BW7" t="b">
        <f t="shared" si="2"/>
        <v>1</v>
      </c>
      <c r="BX7" t="b">
        <f t="shared" si="2"/>
        <v>1</v>
      </c>
      <c r="BY7" t="b">
        <f t="shared" si="2"/>
        <v>1</v>
      </c>
      <c r="BZ7" t="b">
        <f t="shared" si="2"/>
        <v>1</v>
      </c>
      <c r="CA7" t="b">
        <f t="shared" si="2"/>
        <v>0</v>
      </c>
      <c r="CB7" t="b">
        <f t="shared" si="2"/>
        <v>0</v>
      </c>
      <c r="CC7" t="b">
        <f t="shared" si="2"/>
        <v>1</v>
      </c>
      <c r="CD7">
        <f t="shared" si="3"/>
        <v>8</v>
      </c>
      <c r="CE7">
        <f t="shared" si="4"/>
        <v>4</v>
      </c>
      <c r="CF7">
        <f t="shared" si="16"/>
        <v>4</v>
      </c>
      <c r="CG7">
        <f t="shared" si="5"/>
        <v>11</v>
      </c>
      <c r="CH7">
        <f t="shared" si="6"/>
        <v>2</v>
      </c>
      <c r="CI7">
        <f t="shared" si="7"/>
        <v>9</v>
      </c>
      <c r="CJ7" s="4">
        <f t="shared" si="8"/>
        <v>13</v>
      </c>
      <c r="CK7">
        <f t="shared" si="9"/>
        <v>17</v>
      </c>
      <c r="CL7">
        <f t="shared" si="10"/>
        <v>22</v>
      </c>
      <c r="CM7" s="15">
        <f t="shared" si="14"/>
        <v>0.48105302506813802</v>
      </c>
      <c r="CN7" t="b">
        <f t="shared" si="17"/>
        <v>0</v>
      </c>
      <c r="CO7" t="b">
        <f t="shared" si="15"/>
        <v>0</v>
      </c>
      <c r="CP7" t="b">
        <f t="shared" si="11"/>
        <v>1</v>
      </c>
      <c r="CQ7" t="b">
        <f t="shared" si="11"/>
        <v>1</v>
      </c>
      <c r="CR7">
        <f t="shared" si="12"/>
        <v>2</v>
      </c>
      <c r="CT7" t="s">
        <v>472</v>
      </c>
      <c r="CU7" s="15">
        <f>AVERAGE(CL4:CL22)</f>
        <v>6</v>
      </c>
    </row>
    <row r="8" spans="1:165" x14ac:dyDescent="0.25">
      <c r="A8" s="1" t="s">
        <v>223</v>
      </c>
      <c r="B8" s="1" t="s">
        <v>209</v>
      </c>
      <c r="C8" t="s">
        <v>214</v>
      </c>
      <c r="D8" t="s">
        <v>145</v>
      </c>
      <c r="E8">
        <v>18500519206.1497</v>
      </c>
      <c r="F8" t="s">
        <v>190</v>
      </c>
      <c r="G8">
        <v>18</v>
      </c>
      <c r="H8">
        <v>16.1417956990406</v>
      </c>
      <c r="I8">
        <v>13.363347587701099</v>
      </c>
      <c r="J8">
        <v>18.287687483345699</v>
      </c>
      <c r="K8">
        <v>17.904482969804199</v>
      </c>
      <c r="L8">
        <v>20.928939511996099</v>
      </c>
      <c r="M8">
        <v>19.682098329421599</v>
      </c>
      <c r="N8">
        <v>20.606877915810198</v>
      </c>
      <c r="O8">
        <v>26.014347652522702</v>
      </c>
      <c r="P8">
        <v>27.333560246912299</v>
      </c>
      <c r="Q8">
        <v>30.357101452793501</v>
      </c>
      <c r="R8">
        <v>29.422044143166001</v>
      </c>
      <c r="S8">
        <v>28.486520981056099</v>
      </c>
      <c r="T8">
        <v>28.873300214135899</v>
      </c>
      <c r="U8">
        <v>183.14</v>
      </c>
      <c r="V8">
        <v>183.39</v>
      </c>
      <c r="W8">
        <v>184.89</v>
      </c>
      <c r="X8">
        <v>185.506666666667</v>
      </c>
      <c r="Y8">
        <v>183.42</v>
      </c>
      <c r="Z8">
        <v>178.98</v>
      </c>
      <c r="AA8">
        <v>176.416666666667</v>
      </c>
      <c r="AB8">
        <v>173.70249999999999</v>
      </c>
      <c r="AC8">
        <v>173.28800000000001</v>
      </c>
      <c r="AD8">
        <v>174.26750000000001</v>
      </c>
      <c r="AE8">
        <v>177.20625000000001</v>
      </c>
      <c r="AF8">
        <v>178.426111111111</v>
      </c>
      <c r="AG8">
        <v>180.43899999999999</v>
      </c>
      <c r="AH8">
        <v>180.70750000000001</v>
      </c>
      <c r="AI8" t="s">
        <v>51</v>
      </c>
      <c r="AJ8">
        <v>0.99191416489783302</v>
      </c>
      <c r="AK8">
        <v>198.022681011922</v>
      </c>
      <c r="AL8" s="1">
        <v>0.19870634527899</v>
      </c>
      <c r="AM8">
        <v>0.12183238613382801</v>
      </c>
      <c r="AN8">
        <v>0.26969277568586902</v>
      </c>
      <c r="AO8">
        <v>189.31126678679601</v>
      </c>
      <c r="AP8">
        <v>184.89</v>
      </c>
      <c r="AQ8">
        <v>180.46873321320399</v>
      </c>
      <c r="AR8">
        <v>1.2345997514284299</v>
      </c>
      <c r="AS8">
        <v>181.6</v>
      </c>
      <c r="AT8">
        <v>1.4638507095764901</v>
      </c>
      <c r="AU8">
        <v>0.64343074390793598</v>
      </c>
      <c r="AV8">
        <v>-3.45560871876661</v>
      </c>
      <c r="AW8">
        <v>9.9273607748184105</v>
      </c>
      <c r="AX8">
        <v>-2.41805480924234</v>
      </c>
      <c r="AY8">
        <v>6.8235294117647003</v>
      </c>
      <c r="AZ8">
        <v>13.1464174454829</v>
      </c>
      <c r="BA8">
        <v>15.9642401021711</v>
      </c>
      <c r="BB8">
        <v>-3.7625861155272902</v>
      </c>
      <c r="BC8">
        <v>104.044943820225</v>
      </c>
      <c r="BE8" t="b">
        <f t="shared" si="13"/>
        <v>0</v>
      </c>
      <c r="BF8" t="b">
        <f t="shared" si="13"/>
        <v>1</v>
      </c>
      <c r="BG8" t="b">
        <f t="shared" si="13"/>
        <v>0</v>
      </c>
      <c r="BH8" t="b">
        <f t="shared" si="13"/>
        <v>1</v>
      </c>
      <c r="BI8" t="b">
        <f t="shared" si="13"/>
        <v>0</v>
      </c>
      <c r="BJ8" t="b">
        <f t="shared" si="13"/>
        <v>1</v>
      </c>
      <c r="BK8" t="b">
        <f t="shared" si="13"/>
        <v>1</v>
      </c>
      <c r="BL8" t="b">
        <f t="shared" si="13"/>
        <v>1</v>
      </c>
      <c r="BM8" t="b">
        <f t="shared" si="13"/>
        <v>1</v>
      </c>
      <c r="BN8" t="b">
        <f t="shared" si="13"/>
        <v>0</v>
      </c>
      <c r="BO8" t="b">
        <f t="shared" si="13"/>
        <v>0</v>
      </c>
      <c r="BP8" t="b">
        <f t="shared" si="13"/>
        <v>1</v>
      </c>
      <c r="BQ8" t="b">
        <f t="shared" si="1"/>
        <v>0</v>
      </c>
      <c r="BR8" t="b">
        <f t="shared" si="1"/>
        <v>0</v>
      </c>
      <c r="BS8" t="b">
        <f t="shared" si="1"/>
        <v>0</v>
      </c>
      <c r="BT8" t="b">
        <f t="shared" si="1"/>
        <v>1</v>
      </c>
      <c r="BU8" t="b">
        <f t="shared" si="1"/>
        <v>1</v>
      </c>
      <c r="BV8" t="b">
        <f t="shared" si="1"/>
        <v>1</v>
      </c>
      <c r="BW8" t="b">
        <f t="shared" si="2"/>
        <v>1</v>
      </c>
      <c r="BX8" t="b">
        <f t="shared" si="2"/>
        <v>1</v>
      </c>
      <c r="BY8" t="b">
        <f t="shared" si="2"/>
        <v>0</v>
      </c>
      <c r="BZ8" t="b">
        <f t="shared" si="2"/>
        <v>0</v>
      </c>
      <c r="CA8" t="b">
        <f t="shared" si="2"/>
        <v>0</v>
      </c>
      <c r="CB8" t="b">
        <f t="shared" si="2"/>
        <v>0</v>
      </c>
      <c r="CC8" t="b">
        <f t="shared" si="2"/>
        <v>0</v>
      </c>
      <c r="CD8">
        <f t="shared" si="3"/>
        <v>7</v>
      </c>
      <c r="CE8">
        <f t="shared" si="4"/>
        <v>5</v>
      </c>
      <c r="CF8">
        <f t="shared" si="16"/>
        <v>2</v>
      </c>
      <c r="CG8">
        <f t="shared" si="5"/>
        <v>5</v>
      </c>
      <c r="CH8">
        <f t="shared" si="6"/>
        <v>8</v>
      </c>
      <c r="CI8">
        <f t="shared" si="7"/>
        <v>-3</v>
      </c>
      <c r="CJ8" s="4">
        <f t="shared" si="8"/>
        <v>-1</v>
      </c>
      <c r="CK8">
        <f t="shared" si="9"/>
        <v>1</v>
      </c>
      <c r="CL8">
        <f t="shared" si="10"/>
        <v>-4</v>
      </c>
      <c r="CM8" s="15">
        <f t="shared" si="14"/>
        <v>-7.6873959145161999E-2</v>
      </c>
      <c r="CN8" t="b">
        <f t="shared" si="17"/>
        <v>0</v>
      </c>
      <c r="CO8" t="b">
        <f t="shared" si="15"/>
        <v>1</v>
      </c>
      <c r="CP8" t="b">
        <f t="shared" si="11"/>
        <v>1</v>
      </c>
      <c r="CQ8" t="b">
        <f t="shared" si="11"/>
        <v>1</v>
      </c>
      <c r="CR8">
        <f t="shared" si="12"/>
        <v>2</v>
      </c>
      <c r="CU8" s="15"/>
    </row>
    <row r="9" spans="1:165" x14ac:dyDescent="0.25">
      <c r="A9" s="1" t="s">
        <v>225</v>
      </c>
      <c r="B9" s="1" t="s">
        <v>221</v>
      </c>
      <c r="C9" t="s">
        <v>226</v>
      </c>
      <c r="D9" t="s">
        <v>145</v>
      </c>
      <c r="E9">
        <v>11163285858.299999</v>
      </c>
      <c r="F9" t="s">
        <v>190</v>
      </c>
      <c r="G9">
        <v>38</v>
      </c>
      <c r="H9">
        <v>45.421265277709999</v>
      </c>
      <c r="I9">
        <v>52.797800066645202</v>
      </c>
      <c r="J9">
        <v>60.771024809085098</v>
      </c>
      <c r="K9">
        <v>54.936180950740699</v>
      </c>
      <c r="L9">
        <v>49.044177850360398</v>
      </c>
      <c r="M9">
        <v>59.506934240871097</v>
      </c>
      <c r="N9">
        <v>55.271308091570297</v>
      </c>
      <c r="O9">
        <v>50.264086888396903</v>
      </c>
      <c r="P9">
        <v>47.774444900457901</v>
      </c>
      <c r="Q9">
        <v>46.003260644523401</v>
      </c>
      <c r="R9">
        <v>43.512701141958402</v>
      </c>
      <c r="S9">
        <v>44.270173109441501</v>
      </c>
      <c r="T9">
        <v>42.535529951608098</v>
      </c>
      <c r="U9">
        <v>10.018000000000001</v>
      </c>
      <c r="V9">
        <v>10.138999999999999</v>
      </c>
      <c r="W9">
        <v>10.247999999999999</v>
      </c>
      <c r="X9">
        <v>10.621</v>
      </c>
      <c r="Y9">
        <v>11.004</v>
      </c>
      <c r="Z9">
        <v>10.950799999999999</v>
      </c>
      <c r="AA9">
        <v>10.625583333333299</v>
      </c>
      <c r="AB9">
        <v>10.115625</v>
      </c>
      <c r="AC9">
        <v>9.6218500000000002</v>
      </c>
      <c r="AD9">
        <v>9.3436249999999994</v>
      </c>
      <c r="AE9">
        <v>8.8277812499999992</v>
      </c>
      <c r="AF9">
        <v>8.7239722222222298</v>
      </c>
      <c r="AG9">
        <v>8.74570000000001</v>
      </c>
      <c r="AH9">
        <v>8.6443750000000108</v>
      </c>
      <c r="AI9" t="s">
        <v>51</v>
      </c>
      <c r="AJ9">
        <v>1.2521353350789499</v>
      </c>
      <c r="AK9">
        <v>47.7884317970925</v>
      </c>
      <c r="AL9" s="1">
        <v>0.251149351347909</v>
      </c>
      <c r="AM9">
        <v>0.27677971057090101</v>
      </c>
      <c r="AN9">
        <v>0.31138540836310002</v>
      </c>
      <c r="AO9">
        <v>10.774178676877201</v>
      </c>
      <c r="AP9">
        <v>10.247999999999999</v>
      </c>
      <c r="AQ9">
        <v>9.7218213231228301</v>
      </c>
      <c r="AR9">
        <v>-0.22303477032312199</v>
      </c>
      <c r="AS9">
        <v>10.3</v>
      </c>
      <c r="AT9">
        <v>-5.9429448076852696</v>
      </c>
      <c r="AU9">
        <v>17.772162319768501</v>
      </c>
      <c r="AV9">
        <v>-10.8225108225108</v>
      </c>
      <c r="AW9">
        <v>14.5717463848721</v>
      </c>
      <c r="AX9">
        <v>44.662921348314597</v>
      </c>
      <c r="AY9">
        <v>39.755766621438298</v>
      </c>
      <c r="AZ9">
        <v>26.302881667688599</v>
      </c>
      <c r="BA9">
        <v>-32.058047493403699</v>
      </c>
      <c r="BB9">
        <v>6.2951496388028998</v>
      </c>
      <c r="BC9">
        <v>0.98039215686275905</v>
      </c>
      <c r="BE9" t="b">
        <f t="shared" si="13"/>
        <v>1</v>
      </c>
      <c r="BF9" t="b">
        <f t="shared" si="13"/>
        <v>1</v>
      </c>
      <c r="BG9" t="b">
        <f t="shared" si="13"/>
        <v>0</v>
      </c>
      <c r="BH9" t="b">
        <f t="shared" si="13"/>
        <v>0</v>
      </c>
      <c r="BI9" t="b">
        <f t="shared" si="13"/>
        <v>1</v>
      </c>
      <c r="BJ9" t="b">
        <f t="shared" si="13"/>
        <v>0</v>
      </c>
      <c r="BK9" t="b">
        <f t="shared" si="13"/>
        <v>0</v>
      </c>
      <c r="BL9" t="b">
        <f t="shared" si="13"/>
        <v>0</v>
      </c>
      <c r="BM9" t="b">
        <f t="shared" si="13"/>
        <v>0</v>
      </c>
      <c r="BN9" t="b">
        <f t="shared" si="13"/>
        <v>0</v>
      </c>
      <c r="BO9" t="b">
        <f t="shared" si="13"/>
        <v>1</v>
      </c>
      <c r="BP9" t="b">
        <f t="shared" si="13"/>
        <v>0</v>
      </c>
      <c r="BQ9" t="b">
        <f t="shared" si="1"/>
        <v>0</v>
      </c>
      <c r="BR9" t="b">
        <f t="shared" si="1"/>
        <v>0</v>
      </c>
      <c r="BS9" t="b">
        <f t="shared" si="1"/>
        <v>0</v>
      </c>
      <c r="BT9" t="b">
        <f t="shared" si="1"/>
        <v>0</v>
      </c>
      <c r="BU9" t="b">
        <f t="shared" si="1"/>
        <v>1</v>
      </c>
      <c r="BV9" t="b">
        <f t="shared" si="1"/>
        <v>1</v>
      </c>
      <c r="BW9" t="b">
        <f t="shared" si="2"/>
        <v>1</v>
      </c>
      <c r="BX9" t="b">
        <f t="shared" si="2"/>
        <v>1</v>
      </c>
      <c r="BY9" t="b">
        <f t="shared" si="2"/>
        <v>1</v>
      </c>
      <c r="BZ9" t="b">
        <f t="shared" si="2"/>
        <v>1</v>
      </c>
      <c r="CA9" t="b">
        <f t="shared" si="2"/>
        <v>1</v>
      </c>
      <c r="CB9" t="b">
        <f t="shared" si="2"/>
        <v>0</v>
      </c>
      <c r="CC9" t="b">
        <f t="shared" si="2"/>
        <v>1</v>
      </c>
      <c r="CD9">
        <f t="shared" si="3"/>
        <v>4</v>
      </c>
      <c r="CE9">
        <f t="shared" si="4"/>
        <v>8</v>
      </c>
      <c r="CF9">
        <f t="shared" si="16"/>
        <v>-4</v>
      </c>
      <c r="CG9">
        <f t="shared" si="5"/>
        <v>8</v>
      </c>
      <c r="CH9">
        <f t="shared" si="6"/>
        <v>5</v>
      </c>
      <c r="CI9">
        <f t="shared" si="7"/>
        <v>3</v>
      </c>
      <c r="CJ9" s="4">
        <f t="shared" si="8"/>
        <v>-1</v>
      </c>
      <c r="CK9">
        <f t="shared" si="9"/>
        <v>-5</v>
      </c>
      <c r="CL9">
        <f t="shared" si="10"/>
        <v>2</v>
      </c>
      <c r="CM9" s="15">
        <f t="shared" si="14"/>
        <v>2.5630359222992005E-2</v>
      </c>
      <c r="CN9" t="b">
        <f t="shared" si="17"/>
        <v>0</v>
      </c>
      <c r="CO9" t="b">
        <f t="shared" si="15"/>
        <v>0</v>
      </c>
      <c r="CP9" t="b">
        <f t="shared" si="11"/>
        <v>0</v>
      </c>
      <c r="CQ9" t="b">
        <f t="shared" si="11"/>
        <v>1</v>
      </c>
      <c r="CR9">
        <f t="shared" si="12"/>
        <v>1</v>
      </c>
      <c r="CT9" t="s">
        <v>474</v>
      </c>
      <c r="CU9" s="15">
        <f>AVERAGE(CM4:CM13)</f>
        <v>9.4899565714995318E-2</v>
      </c>
    </row>
    <row r="10" spans="1:165" x14ac:dyDescent="0.25">
      <c r="A10" s="1" t="s">
        <v>231</v>
      </c>
      <c r="B10" s="1" t="s">
        <v>223</v>
      </c>
      <c r="C10" t="s">
        <v>228</v>
      </c>
      <c r="D10" t="s">
        <v>145</v>
      </c>
      <c r="E10">
        <v>4773977943.6000004</v>
      </c>
      <c r="F10" t="s">
        <v>190</v>
      </c>
      <c r="G10">
        <v>5</v>
      </c>
      <c r="H10">
        <v>82.081729434385196</v>
      </c>
      <c r="I10">
        <v>62.552435430637402</v>
      </c>
      <c r="J10">
        <v>64.397730212062797</v>
      </c>
      <c r="K10">
        <v>64.964953019606</v>
      </c>
      <c r="L10">
        <v>67.507326578634803</v>
      </c>
      <c r="M10">
        <v>62.804483149512599</v>
      </c>
      <c r="N10">
        <v>59.880699889667497</v>
      </c>
      <c r="O10">
        <v>57.049316500439403</v>
      </c>
      <c r="P10">
        <v>57.348808651044699</v>
      </c>
      <c r="Q10">
        <v>56.544225964060999</v>
      </c>
      <c r="R10">
        <v>54.554773458850299</v>
      </c>
      <c r="S10">
        <v>53.554173017362999</v>
      </c>
      <c r="T10">
        <v>52.987827109914598</v>
      </c>
      <c r="U10">
        <v>15.134</v>
      </c>
      <c r="V10">
        <v>15.637</v>
      </c>
      <c r="W10">
        <v>16.241</v>
      </c>
      <c r="X10">
        <v>16.888999999999999</v>
      </c>
      <c r="Y10">
        <v>16.74475</v>
      </c>
      <c r="Z10">
        <v>16.388400000000001</v>
      </c>
      <c r="AA10">
        <v>16.335166666666701</v>
      </c>
      <c r="AB10">
        <v>16.485250000000001</v>
      </c>
      <c r="AC10">
        <v>16.193999999999999</v>
      </c>
      <c r="AD10">
        <v>16.6875</v>
      </c>
      <c r="AE10">
        <v>17.967625000000002</v>
      </c>
      <c r="AF10">
        <v>18.750055555555601</v>
      </c>
      <c r="AG10">
        <v>19.7502</v>
      </c>
      <c r="AH10">
        <v>21.035525037291698</v>
      </c>
      <c r="AI10" t="s">
        <v>51</v>
      </c>
      <c r="AJ10">
        <v>0.82978400218731996</v>
      </c>
      <c r="AK10">
        <v>-51.595118589489502</v>
      </c>
      <c r="AL10" s="1">
        <v>0.38767287716596499</v>
      </c>
      <c r="AM10">
        <v>7.6800001552545002E-2</v>
      </c>
      <c r="AN10">
        <v>0.30762723474424403</v>
      </c>
      <c r="AO10">
        <v>18.220655525590299</v>
      </c>
      <c r="AP10">
        <v>16.241</v>
      </c>
      <c r="AQ10">
        <v>14.261344474409601</v>
      </c>
      <c r="AR10">
        <v>-0.31156924099339101</v>
      </c>
      <c r="AS10">
        <v>14.1</v>
      </c>
      <c r="AT10">
        <v>-13.963535183422399</v>
      </c>
      <c r="AU10">
        <v>-28.608317890451701</v>
      </c>
      <c r="AV10">
        <v>-24.477771826459598</v>
      </c>
      <c r="AW10">
        <v>-17.204932472108101</v>
      </c>
      <c r="AX10">
        <v>-29.145728643216099</v>
      </c>
      <c r="AY10">
        <v>-39.613844410975901</v>
      </c>
      <c r="AZ10">
        <v>-58.475637715547499</v>
      </c>
      <c r="BA10">
        <v>-59.219286029133897</v>
      </c>
      <c r="BB10">
        <v>-85.534545925498094</v>
      </c>
      <c r="BC10">
        <v>-91.106593274510999</v>
      </c>
      <c r="BE10" t="b">
        <f t="shared" si="13"/>
        <v>0</v>
      </c>
      <c r="BF10" t="b">
        <f t="shared" si="13"/>
        <v>1</v>
      </c>
      <c r="BG10" t="b">
        <f t="shared" si="13"/>
        <v>1</v>
      </c>
      <c r="BH10" t="b">
        <f t="shared" si="13"/>
        <v>1</v>
      </c>
      <c r="BI10" t="b">
        <f t="shared" si="13"/>
        <v>0</v>
      </c>
      <c r="BJ10" t="b">
        <f t="shared" si="13"/>
        <v>0</v>
      </c>
      <c r="BK10" t="b">
        <f t="shared" si="13"/>
        <v>0</v>
      </c>
      <c r="BL10" t="b">
        <f t="shared" si="13"/>
        <v>1</v>
      </c>
      <c r="BM10" t="b">
        <f t="shared" si="13"/>
        <v>0</v>
      </c>
      <c r="BN10" t="b">
        <f t="shared" si="13"/>
        <v>0</v>
      </c>
      <c r="BO10" t="b">
        <f t="shared" si="13"/>
        <v>0</v>
      </c>
      <c r="BP10" t="b">
        <f t="shared" si="13"/>
        <v>0</v>
      </c>
      <c r="BQ10" t="b">
        <f t="shared" si="1"/>
        <v>0</v>
      </c>
      <c r="BR10" t="b">
        <f t="shared" si="1"/>
        <v>0</v>
      </c>
      <c r="BS10" t="b">
        <f t="shared" si="1"/>
        <v>0</v>
      </c>
      <c r="BT10" t="b">
        <f t="shared" si="1"/>
        <v>1</v>
      </c>
      <c r="BU10" t="b">
        <f t="shared" si="1"/>
        <v>1</v>
      </c>
      <c r="BV10" t="b">
        <f t="shared" si="1"/>
        <v>1</v>
      </c>
      <c r="BW10" t="b">
        <f t="shared" si="2"/>
        <v>0</v>
      </c>
      <c r="BX10" t="b">
        <f t="shared" si="2"/>
        <v>1</v>
      </c>
      <c r="BY10" t="b">
        <f t="shared" si="2"/>
        <v>0</v>
      </c>
      <c r="BZ10" t="b">
        <f t="shared" si="2"/>
        <v>0</v>
      </c>
      <c r="CA10" t="b">
        <f t="shared" si="2"/>
        <v>0</v>
      </c>
      <c r="CB10" t="b">
        <f t="shared" si="2"/>
        <v>0</v>
      </c>
      <c r="CC10" t="b">
        <f t="shared" si="2"/>
        <v>0</v>
      </c>
      <c r="CD10">
        <f t="shared" si="3"/>
        <v>4</v>
      </c>
      <c r="CE10">
        <f t="shared" si="4"/>
        <v>8</v>
      </c>
      <c r="CF10">
        <f t="shared" si="16"/>
        <v>-4</v>
      </c>
      <c r="CG10">
        <f t="shared" si="5"/>
        <v>4</v>
      </c>
      <c r="CH10">
        <f t="shared" si="6"/>
        <v>9</v>
      </c>
      <c r="CI10">
        <f t="shared" si="7"/>
        <v>-5</v>
      </c>
      <c r="CJ10" s="4">
        <f t="shared" si="8"/>
        <v>-9</v>
      </c>
      <c r="CK10">
        <f t="shared" si="9"/>
        <v>-13</v>
      </c>
      <c r="CL10">
        <f t="shared" si="10"/>
        <v>-14</v>
      </c>
      <c r="CM10" s="15">
        <f t="shared" si="14"/>
        <v>-0.31087287561341997</v>
      </c>
      <c r="CN10" t="b">
        <f t="shared" si="17"/>
        <v>1</v>
      </c>
      <c r="CO10" t="b">
        <f t="shared" si="15"/>
        <v>1</v>
      </c>
      <c r="CP10" t="b">
        <f t="shared" si="11"/>
        <v>0</v>
      </c>
      <c r="CQ10" t="b">
        <f t="shared" si="11"/>
        <v>0</v>
      </c>
      <c r="CR10">
        <f t="shared" si="12"/>
        <v>0</v>
      </c>
      <c r="CT10" t="s">
        <v>487</v>
      </c>
      <c r="CU10" s="15">
        <f>AVERAGE(CR4:CR13)</f>
        <v>1.5</v>
      </c>
    </row>
    <row r="11" spans="1:165" x14ac:dyDescent="0.25">
      <c r="A11" s="1" t="s">
        <v>314</v>
      </c>
      <c r="B11" s="1" t="s">
        <v>225</v>
      </c>
      <c r="C11" t="s">
        <v>230</v>
      </c>
      <c r="D11" t="s">
        <v>145</v>
      </c>
      <c r="E11">
        <v>11881263927.5397</v>
      </c>
      <c r="F11" t="s">
        <v>190</v>
      </c>
      <c r="G11">
        <v>9</v>
      </c>
      <c r="H11">
        <v>31.026773913373699</v>
      </c>
      <c r="I11">
        <v>43.0350017640367</v>
      </c>
      <c r="J11">
        <v>39.882810802310097</v>
      </c>
      <c r="K11">
        <v>37.607072193454897</v>
      </c>
      <c r="L11">
        <v>34.955763962403097</v>
      </c>
      <c r="M11">
        <v>32.037927337223501</v>
      </c>
      <c r="N11">
        <v>31.556298652829899</v>
      </c>
      <c r="O11">
        <v>33.823191944926698</v>
      </c>
      <c r="P11">
        <v>36.366641124698504</v>
      </c>
      <c r="Q11">
        <v>36.179278335906801</v>
      </c>
      <c r="R11">
        <v>36.649197555256201</v>
      </c>
      <c r="S11">
        <v>36.558422918860401</v>
      </c>
      <c r="T11">
        <v>36.837078039368002</v>
      </c>
      <c r="U11">
        <v>43.08</v>
      </c>
      <c r="V11">
        <v>41.558</v>
      </c>
      <c r="W11">
        <v>41.130499999999998</v>
      </c>
      <c r="X11">
        <v>41.097000000000001</v>
      </c>
      <c r="Y11">
        <v>40.457500000000003</v>
      </c>
      <c r="Z11">
        <v>39.6096</v>
      </c>
      <c r="AA11">
        <v>39.225333333333303</v>
      </c>
      <c r="AB11">
        <v>39.281624999999998</v>
      </c>
      <c r="AC11">
        <v>39.024799999999999</v>
      </c>
      <c r="AD11">
        <v>39.810583333333298</v>
      </c>
      <c r="AE11">
        <v>42.446375000000003</v>
      </c>
      <c r="AF11">
        <v>43.033666666666598</v>
      </c>
      <c r="AG11">
        <v>43.17895</v>
      </c>
      <c r="AH11">
        <v>42.727333333333299</v>
      </c>
      <c r="AI11" t="s">
        <v>51</v>
      </c>
      <c r="AJ11">
        <v>0.91733587778304104</v>
      </c>
      <c r="AK11">
        <v>41.991294955292403</v>
      </c>
      <c r="AL11" s="1">
        <v>0.11109031999434101</v>
      </c>
      <c r="AM11">
        <v>0.25978545437551098</v>
      </c>
      <c r="AN11">
        <v>0.32074715786824898</v>
      </c>
      <c r="AO11">
        <v>43.902859825131202</v>
      </c>
      <c r="AP11">
        <v>41.130499999999998</v>
      </c>
      <c r="AQ11">
        <v>38.358140174868801</v>
      </c>
      <c r="AR11">
        <v>0.54008460386305801</v>
      </c>
      <c r="AS11">
        <v>43.8</v>
      </c>
      <c r="AT11">
        <v>10.5792535142995</v>
      </c>
      <c r="AU11">
        <v>1.4383165871333401</v>
      </c>
      <c r="AV11">
        <v>7.1690726694396902</v>
      </c>
      <c r="AW11">
        <v>9.8019553772875305</v>
      </c>
      <c r="AX11">
        <v>-9.5041322314049594</v>
      </c>
      <c r="AY11">
        <v>6.1560833737275802</v>
      </c>
      <c r="AZ11">
        <v>23.728813559321999</v>
      </c>
      <c r="BA11">
        <v>-7.3995771670190296</v>
      </c>
      <c r="BB11" t="s">
        <v>55</v>
      </c>
      <c r="BC11" t="s">
        <v>55</v>
      </c>
      <c r="BE11" t="b">
        <f t="shared" si="13"/>
        <v>1</v>
      </c>
      <c r="BF11" t="b">
        <f t="shared" si="13"/>
        <v>0</v>
      </c>
      <c r="BG11" t="b">
        <f t="shared" si="13"/>
        <v>0</v>
      </c>
      <c r="BH11" t="b">
        <f t="shared" si="13"/>
        <v>0</v>
      </c>
      <c r="BI11" t="b">
        <f t="shared" si="13"/>
        <v>0</v>
      </c>
      <c r="BJ11" t="b">
        <f t="shared" si="13"/>
        <v>0</v>
      </c>
      <c r="BK11" t="b">
        <f t="shared" si="13"/>
        <v>1</v>
      </c>
      <c r="BL11" t="b">
        <f t="shared" si="13"/>
        <v>1</v>
      </c>
      <c r="BM11" t="b">
        <f t="shared" si="13"/>
        <v>0</v>
      </c>
      <c r="BN11" t="b">
        <f t="shared" si="13"/>
        <v>1</v>
      </c>
      <c r="BO11" t="b">
        <f t="shared" si="13"/>
        <v>0</v>
      </c>
      <c r="BP11" t="b">
        <f t="shared" si="13"/>
        <v>1</v>
      </c>
      <c r="BQ11" t="b">
        <f t="shared" si="1"/>
        <v>1</v>
      </c>
      <c r="BR11" t="b">
        <f t="shared" si="1"/>
        <v>1</v>
      </c>
      <c r="BS11" t="b">
        <f t="shared" si="1"/>
        <v>1</v>
      </c>
      <c r="BT11" t="b">
        <f t="shared" si="1"/>
        <v>1</v>
      </c>
      <c r="BU11" t="b">
        <f t="shared" si="1"/>
        <v>1</v>
      </c>
      <c r="BV11" t="b">
        <f t="shared" si="1"/>
        <v>1</v>
      </c>
      <c r="BW11" t="b">
        <f t="shared" si="2"/>
        <v>0</v>
      </c>
      <c r="BX11" t="b">
        <f t="shared" si="2"/>
        <v>1</v>
      </c>
      <c r="BY11" t="b">
        <f t="shared" si="2"/>
        <v>0</v>
      </c>
      <c r="BZ11" t="b">
        <f t="shared" si="2"/>
        <v>0</v>
      </c>
      <c r="CA11" t="b">
        <f t="shared" si="2"/>
        <v>0</v>
      </c>
      <c r="CB11" t="b">
        <f t="shared" si="2"/>
        <v>0</v>
      </c>
      <c r="CC11" t="b">
        <f t="shared" si="2"/>
        <v>1</v>
      </c>
      <c r="CD11">
        <f t="shared" si="3"/>
        <v>5</v>
      </c>
      <c r="CE11">
        <f t="shared" si="4"/>
        <v>7</v>
      </c>
      <c r="CF11">
        <f t="shared" si="16"/>
        <v>-2</v>
      </c>
      <c r="CG11">
        <f t="shared" si="5"/>
        <v>8</v>
      </c>
      <c r="CH11">
        <f t="shared" si="6"/>
        <v>5</v>
      </c>
      <c r="CI11">
        <f t="shared" si="7"/>
        <v>3</v>
      </c>
      <c r="CJ11" s="4">
        <f t="shared" si="8"/>
        <v>1</v>
      </c>
      <c r="CK11">
        <f t="shared" si="9"/>
        <v>-1</v>
      </c>
      <c r="CL11">
        <f t="shared" si="10"/>
        <v>4</v>
      </c>
      <c r="CM11" s="15">
        <f t="shared" si="14"/>
        <v>0.14869513438116999</v>
      </c>
      <c r="CN11" t="b">
        <f t="shared" si="17"/>
        <v>0</v>
      </c>
      <c r="CO11" t="b">
        <f t="shared" si="15"/>
        <v>0</v>
      </c>
      <c r="CP11" t="b">
        <f t="shared" si="11"/>
        <v>1</v>
      </c>
      <c r="CQ11" t="b">
        <f t="shared" si="11"/>
        <v>1</v>
      </c>
      <c r="CR11">
        <f t="shared" si="12"/>
        <v>2</v>
      </c>
    </row>
    <row r="12" spans="1:165" x14ac:dyDescent="0.25">
      <c r="B12" s="1" t="s">
        <v>231</v>
      </c>
      <c r="C12" t="s">
        <v>236</v>
      </c>
      <c r="D12" t="s">
        <v>145</v>
      </c>
      <c r="E12">
        <v>4472368475.5891399</v>
      </c>
      <c r="F12" t="s">
        <v>190</v>
      </c>
      <c r="G12">
        <v>15</v>
      </c>
      <c r="H12">
        <v>29.270093558626002</v>
      </c>
      <c r="I12">
        <v>37.123110084852101</v>
      </c>
      <c r="J12">
        <v>39.299584671657101</v>
      </c>
      <c r="K12">
        <v>42.244599079609003</v>
      </c>
      <c r="L12">
        <v>41.0398656925666</v>
      </c>
      <c r="M12">
        <v>40.377296924314301</v>
      </c>
      <c r="N12">
        <v>41.174019305715198</v>
      </c>
      <c r="O12">
        <v>42.518438532432498</v>
      </c>
      <c r="P12">
        <v>43.5799568740197</v>
      </c>
      <c r="Q12">
        <v>45.672305921635797</v>
      </c>
      <c r="R12">
        <v>43.763508148101501</v>
      </c>
      <c r="S12">
        <v>45.809209485877098</v>
      </c>
      <c r="T12">
        <v>47.195200591456</v>
      </c>
      <c r="U12">
        <v>31.942</v>
      </c>
      <c r="V12">
        <v>33.277000000000001</v>
      </c>
      <c r="W12">
        <v>34.512</v>
      </c>
      <c r="X12">
        <v>34.479999999999997</v>
      </c>
      <c r="Y12">
        <v>34.490250000000003</v>
      </c>
      <c r="Z12">
        <v>33.898600000000002</v>
      </c>
      <c r="AA12">
        <v>33.426000000000002</v>
      </c>
      <c r="AB12">
        <v>33.621375</v>
      </c>
      <c r="AC12">
        <v>32.680999999999997</v>
      </c>
      <c r="AD12">
        <v>32.920499999999997</v>
      </c>
      <c r="AE12">
        <v>35.022624999999998</v>
      </c>
      <c r="AF12">
        <v>35.502888888888897</v>
      </c>
      <c r="AG12">
        <v>36.070349999999998</v>
      </c>
      <c r="AH12">
        <v>35.609749999999998</v>
      </c>
      <c r="AI12" t="s">
        <v>51</v>
      </c>
      <c r="AJ12">
        <v>0.93979126900626098</v>
      </c>
      <c r="AK12">
        <v>244.449601609035</v>
      </c>
      <c r="AL12" s="1">
        <v>0.33806328758382198</v>
      </c>
      <c r="AM12">
        <v>6.7976586381327003E-2</v>
      </c>
      <c r="AN12">
        <v>0.378163669286121</v>
      </c>
      <c r="AO12">
        <v>37.896911224832898</v>
      </c>
      <c r="AP12">
        <v>34.512</v>
      </c>
      <c r="AQ12">
        <v>31.127088775167099</v>
      </c>
      <c r="AR12">
        <v>-0.18147930444284099</v>
      </c>
      <c r="AS12">
        <v>31.6</v>
      </c>
      <c r="AT12">
        <v>-6.78081100694427</v>
      </c>
      <c r="AU12">
        <v>-12.3934200804817</v>
      </c>
      <c r="AV12">
        <v>-10.1762364980102</v>
      </c>
      <c r="AW12">
        <v>-7.9522283716865596</v>
      </c>
      <c r="AX12">
        <v>-17.364016736401702</v>
      </c>
      <c r="AY12">
        <v>13.059033989266601</v>
      </c>
      <c r="AZ12">
        <v>-45.091225021720199</v>
      </c>
      <c r="BA12">
        <v>-53.219837157660997</v>
      </c>
      <c r="BB12" t="s">
        <v>55</v>
      </c>
      <c r="BC12" t="s">
        <v>55</v>
      </c>
      <c r="BE12" t="b">
        <f t="shared" si="13"/>
        <v>1</v>
      </c>
      <c r="BF12" t="b">
        <f t="shared" si="13"/>
        <v>1</v>
      </c>
      <c r="BG12" t="b">
        <f t="shared" si="13"/>
        <v>1</v>
      </c>
      <c r="BH12" t="b">
        <f t="shared" si="13"/>
        <v>0</v>
      </c>
      <c r="BI12" t="b">
        <f t="shared" si="13"/>
        <v>0</v>
      </c>
      <c r="BJ12" t="b">
        <f t="shared" si="13"/>
        <v>1</v>
      </c>
      <c r="BK12" t="b">
        <f t="shared" si="13"/>
        <v>1</v>
      </c>
      <c r="BL12" t="b">
        <f t="shared" si="13"/>
        <v>1</v>
      </c>
      <c r="BM12" t="b">
        <f t="shared" si="13"/>
        <v>1</v>
      </c>
      <c r="BN12" t="b">
        <f t="shared" si="13"/>
        <v>0</v>
      </c>
      <c r="BO12" t="b">
        <f t="shared" si="13"/>
        <v>1</v>
      </c>
      <c r="BP12" t="b">
        <f t="shared" si="13"/>
        <v>1</v>
      </c>
      <c r="BQ12" t="b">
        <f t="shared" si="1"/>
        <v>0</v>
      </c>
      <c r="BR12" t="b">
        <f t="shared" si="1"/>
        <v>0</v>
      </c>
      <c r="BS12" t="b">
        <f t="shared" si="1"/>
        <v>1</v>
      </c>
      <c r="BT12" t="b">
        <f t="shared" si="1"/>
        <v>0</v>
      </c>
      <c r="BU12" t="b">
        <f t="shared" si="1"/>
        <v>1</v>
      </c>
      <c r="BV12" t="b">
        <f t="shared" si="1"/>
        <v>1</v>
      </c>
      <c r="BW12" t="b">
        <f t="shared" si="2"/>
        <v>0</v>
      </c>
      <c r="BX12" t="b">
        <f t="shared" si="2"/>
        <v>1</v>
      </c>
      <c r="BY12" t="b">
        <f t="shared" si="2"/>
        <v>0</v>
      </c>
      <c r="BZ12" t="b">
        <f t="shared" si="2"/>
        <v>0</v>
      </c>
      <c r="CA12" t="b">
        <f t="shared" si="2"/>
        <v>0</v>
      </c>
      <c r="CB12" t="b">
        <f t="shared" si="2"/>
        <v>0</v>
      </c>
      <c r="CC12" t="b">
        <f t="shared" si="2"/>
        <v>1</v>
      </c>
      <c r="CD12">
        <f t="shared" si="3"/>
        <v>9</v>
      </c>
      <c r="CE12">
        <f t="shared" si="4"/>
        <v>3</v>
      </c>
      <c r="CF12">
        <f t="shared" si="16"/>
        <v>6</v>
      </c>
      <c r="CG12">
        <f t="shared" si="5"/>
        <v>5</v>
      </c>
      <c r="CH12">
        <f t="shared" si="6"/>
        <v>8</v>
      </c>
      <c r="CI12">
        <f t="shared" si="7"/>
        <v>-3</v>
      </c>
      <c r="CJ12" s="4">
        <f t="shared" si="8"/>
        <v>3</v>
      </c>
      <c r="CK12">
        <f t="shared" si="9"/>
        <v>9</v>
      </c>
      <c r="CL12">
        <f t="shared" si="10"/>
        <v>0</v>
      </c>
      <c r="CM12" s="15">
        <f t="shared" si="14"/>
        <v>-0.27008670120249501</v>
      </c>
      <c r="CN12" t="b">
        <f t="shared" si="17"/>
        <v>0</v>
      </c>
      <c r="CO12" t="b">
        <f t="shared" si="15"/>
        <v>1</v>
      </c>
      <c r="CP12" t="b">
        <f t="shared" si="11"/>
        <v>0</v>
      </c>
      <c r="CQ12" t="b">
        <f t="shared" si="11"/>
        <v>0</v>
      </c>
      <c r="CR12">
        <f t="shared" si="12"/>
        <v>0</v>
      </c>
    </row>
    <row r="13" spans="1:165" x14ac:dyDescent="0.25">
      <c r="B13" s="1" t="s">
        <v>314</v>
      </c>
      <c r="C13" t="s">
        <v>319</v>
      </c>
      <c r="D13" t="s">
        <v>145</v>
      </c>
      <c r="E13">
        <v>63836220527.823898</v>
      </c>
      <c r="F13" t="s">
        <v>258</v>
      </c>
      <c r="G13">
        <v>7</v>
      </c>
      <c r="H13">
        <v>16.3241675487821</v>
      </c>
      <c r="I13">
        <v>16.151612986304801</v>
      </c>
      <c r="J13">
        <v>17.4442299007004</v>
      </c>
      <c r="K13">
        <v>15.2288333213131</v>
      </c>
      <c r="L13">
        <v>18.514416896228798</v>
      </c>
      <c r="M13">
        <v>23.427250841493599</v>
      </c>
      <c r="N13">
        <v>23.007767565313301</v>
      </c>
      <c r="O13">
        <v>23.200312796635899</v>
      </c>
      <c r="P13">
        <v>22.948472832253</v>
      </c>
      <c r="Q13">
        <v>22.1281903762974</v>
      </c>
      <c r="R13">
        <v>22.778167279594399</v>
      </c>
      <c r="S13">
        <v>22.419985363112001</v>
      </c>
      <c r="T13">
        <v>22.898953027765401</v>
      </c>
      <c r="U13">
        <v>185.64</v>
      </c>
      <c r="V13">
        <v>183.94</v>
      </c>
      <c r="W13">
        <v>181.11</v>
      </c>
      <c r="X13">
        <v>179.773333333333</v>
      </c>
      <c r="Y13">
        <v>179.0975</v>
      </c>
      <c r="Z13">
        <v>178.48</v>
      </c>
      <c r="AA13">
        <v>179.53333333333299</v>
      </c>
      <c r="AB13">
        <v>178.35374999999999</v>
      </c>
      <c r="AC13">
        <v>175.65899999999999</v>
      </c>
      <c r="AD13">
        <v>174.96416666666701</v>
      </c>
      <c r="AE13">
        <v>174.47806131999999</v>
      </c>
      <c r="AF13">
        <v>175.43981954555599</v>
      </c>
      <c r="AG13">
        <v>176.78068714599999</v>
      </c>
      <c r="AH13">
        <v>177.08164122833301</v>
      </c>
      <c r="AI13" t="s">
        <v>51</v>
      </c>
      <c r="AJ13">
        <v>1.0096125480754401</v>
      </c>
      <c r="AK13">
        <v>186.39004726851601</v>
      </c>
      <c r="AL13" s="1">
        <v>9.1322788338541003E-2</v>
      </c>
      <c r="AM13">
        <v>0.368759851049552</v>
      </c>
      <c r="AN13">
        <v>0.28876141960456603</v>
      </c>
      <c r="AO13">
        <v>188.09996423452901</v>
      </c>
      <c r="AP13">
        <v>181.11</v>
      </c>
      <c r="AQ13">
        <v>174.12003576547099</v>
      </c>
      <c r="AR13">
        <v>1.5210932246819799</v>
      </c>
      <c r="AS13">
        <v>187.5</v>
      </c>
      <c r="AT13">
        <v>5.0537875392200604</v>
      </c>
      <c r="AU13">
        <v>6.0636221224477502</v>
      </c>
      <c r="AV13">
        <v>5.2779337450870303</v>
      </c>
      <c r="AW13">
        <v>4.0510543840177604</v>
      </c>
      <c r="AX13">
        <v>11.540749553836999</v>
      </c>
      <c r="AY13">
        <v>17.109956081742801</v>
      </c>
      <c r="AZ13">
        <v>62.401642116712097</v>
      </c>
      <c r="BA13">
        <v>93.970698800722303</v>
      </c>
      <c r="BB13">
        <v>25.215237647555501</v>
      </c>
      <c r="BC13">
        <v>232.69664850405701</v>
      </c>
      <c r="BE13" t="b">
        <f t="shared" si="13"/>
        <v>0</v>
      </c>
      <c r="BF13" t="b">
        <f t="shared" si="13"/>
        <v>1</v>
      </c>
      <c r="BG13" t="b">
        <f t="shared" si="13"/>
        <v>0</v>
      </c>
      <c r="BH13" t="b">
        <f t="shared" si="13"/>
        <v>1</v>
      </c>
      <c r="BI13" t="b">
        <f t="shared" si="13"/>
        <v>1</v>
      </c>
      <c r="BJ13" t="b">
        <f t="shared" si="13"/>
        <v>0</v>
      </c>
      <c r="BK13" t="b">
        <f t="shared" si="13"/>
        <v>1</v>
      </c>
      <c r="BL13" t="b">
        <f t="shared" si="13"/>
        <v>0</v>
      </c>
      <c r="BM13" t="b">
        <f t="shared" si="13"/>
        <v>0</v>
      </c>
      <c r="BN13" t="b">
        <f t="shared" si="13"/>
        <v>1</v>
      </c>
      <c r="BO13" t="b">
        <f t="shared" si="13"/>
        <v>0</v>
      </c>
      <c r="BP13" t="b">
        <f t="shared" si="13"/>
        <v>1</v>
      </c>
      <c r="BQ13" t="b">
        <f t="shared" si="1"/>
        <v>1</v>
      </c>
      <c r="BR13" t="b">
        <f t="shared" si="1"/>
        <v>1</v>
      </c>
      <c r="BS13" t="b">
        <f t="shared" si="1"/>
        <v>1</v>
      </c>
      <c r="BT13" t="b">
        <f t="shared" si="1"/>
        <v>1</v>
      </c>
      <c r="BU13" t="b">
        <f t="shared" si="1"/>
        <v>1</v>
      </c>
      <c r="BV13" t="b">
        <f t="shared" si="1"/>
        <v>0</v>
      </c>
      <c r="BW13" t="b">
        <f t="shared" si="2"/>
        <v>1</v>
      </c>
      <c r="BX13" t="b">
        <f t="shared" si="2"/>
        <v>1</v>
      </c>
      <c r="BY13" t="b">
        <f t="shared" si="2"/>
        <v>1</v>
      </c>
      <c r="BZ13" t="b">
        <f t="shared" si="2"/>
        <v>1</v>
      </c>
      <c r="CA13" t="b">
        <f t="shared" si="2"/>
        <v>0</v>
      </c>
      <c r="CB13" t="b">
        <f t="shared" si="2"/>
        <v>0</v>
      </c>
      <c r="CC13" t="b">
        <f t="shared" si="2"/>
        <v>0</v>
      </c>
      <c r="CD13">
        <f t="shared" si="3"/>
        <v>6</v>
      </c>
      <c r="CE13">
        <f t="shared" si="4"/>
        <v>6</v>
      </c>
      <c r="CF13">
        <f t="shared" si="16"/>
        <v>0</v>
      </c>
      <c r="CG13">
        <f t="shared" si="5"/>
        <v>9</v>
      </c>
      <c r="CH13">
        <f t="shared" si="6"/>
        <v>4</v>
      </c>
      <c r="CI13">
        <f t="shared" si="7"/>
        <v>5</v>
      </c>
      <c r="CJ13" s="4">
        <f t="shared" si="8"/>
        <v>5</v>
      </c>
      <c r="CK13">
        <f t="shared" si="9"/>
        <v>5</v>
      </c>
      <c r="CL13">
        <f t="shared" si="10"/>
        <v>10</v>
      </c>
      <c r="CM13" s="15">
        <f>AM13-AL13</f>
        <v>0.27743706271101098</v>
      </c>
      <c r="CN13" t="b">
        <f t="shared" si="17"/>
        <v>0</v>
      </c>
      <c r="CO13" t="b">
        <f t="shared" si="15"/>
        <v>0</v>
      </c>
      <c r="CP13" t="b">
        <f t="shared" si="11"/>
        <v>1</v>
      </c>
      <c r="CQ13" t="b">
        <f t="shared" si="11"/>
        <v>1</v>
      </c>
      <c r="CR13">
        <f t="shared" si="12"/>
        <v>2</v>
      </c>
      <c r="CU13" t="s">
        <v>508</v>
      </c>
      <c r="CV13" t="s">
        <v>509</v>
      </c>
      <c r="CW13" t="s">
        <v>510</v>
      </c>
      <c r="CX13" t="s">
        <v>511</v>
      </c>
      <c r="CY13" t="s">
        <v>512</v>
      </c>
      <c r="CZ13" t="s">
        <v>518</v>
      </c>
      <c r="DA13" t="s">
        <v>513</v>
      </c>
      <c r="DB13" t="s">
        <v>514</v>
      </c>
    </row>
    <row r="14" spans="1:165" x14ac:dyDescent="0.25">
      <c r="AV14" s="15"/>
      <c r="AW14" s="15"/>
      <c r="AX14" s="15"/>
      <c r="AY14" s="15"/>
      <c r="AZ14" s="15"/>
      <c r="BA14" s="15"/>
      <c r="BB14" s="15"/>
      <c r="BC14" s="15"/>
      <c r="CJ14" s="19">
        <f>AVERAGE(CJ4:CJ13)</f>
        <v>3.2</v>
      </c>
      <c r="CK14" s="15">
        <f>AVERAGE(CK4:CK13)</f>
        <v>3.6</v>
      </c>
      <c r="CL14" s="15">
        <f>AVERAGE(CL4:CL13)</f>
        <v>6</v>
      </c>
      <c r="CM14" s="15">
        <f>AVERAGE(CM4:CM13)</f>
        <v>9.4899565714995318E-2</v>
      </c>
      <c r="CR14">
        <f>AVERAGE(CR4:CR13)</f>
        <v>1.5</v>
      </c>
      <c r="CU14" s="15">
        <f>AVERAGE(AV4:AV13)</f>
        <v>1.4809282747458905</v>
      </c>
      <c r="CV14" s="15">
        <f t="shared" ref="CV14:DB14" si="18">AVERAGE(AW4:AW13)</f>
        <v>8.4751757988416045</v>
      </c>
      <c r="CW14" s="15">
        <f t="shared" si="18"/>
        <v>6.2129984101119842</v>
      </c>
      <c r="CX14" s="15">
        <f t="shared" si="18"/>
        <v>15.933276443123328</v>
      </c>
      <c r="CY14" s="15">
        <f t="shared" si="18"/>
        <v>51.615883641120014</v>
      </c>
      <c r="CZ14" s="15">
        <f t="shared" si="18"/>
        <v>53.218308443254855</v>
      </c>
      <c r="DA14" s="15">
        <f t="shared" si="18"/>
        <v>60.957934946380774</v>
      </c>
      <c r="DB14" s="15">
        <f t="shared" si="18"/>
        <v>68.920157755170635</v>
      </c>
    </row>
  </sheetData>
  <autoFilter ref="B3:BC13" xr:uid="{E2BA6CDE-8A79-4B66-9374-C992008A7D09}">
    <sortState ref="B4:BC13">
      <sortCondition ref="D3:D13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3A64-4960-4864-910C-31F9C0AB0B2D}">
  <sheetPr codeName="Sheet10"/>
  <dimension ref="A1:FI30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47" max="47" width="11.42578125" customWidth="1"/>
    <col min="56" max="56" width="9.140625" style="3"/>
    <col min="57" max="57" width="13.7109375" customWidth="1"/>
    <col min="58" max="58" width="12.85546875" customWidth="1"/>
    <col min="59" max="59" width="11" customWidth="1"/>
    <col min="68" max="68" width="15.5703125" customWidth="1"/>
    <col min="80" max="80" width="14.28515625" customWidth="1"/>
    <col min="81" max="81" width="15" customWidth="1"/>
    <col min="82" max="82" width="15.42578125" customWidth="1"/>
    <col min="83" max="83" width="15" customWidth="1"/>
    <col min="84" max="84" width="17.85546875" customWidth="1"/>
    <col min="85" max="85" width="14.5703125" customWidth="1"/>
    <col min="86" max="86" width="14.7109375" customWidth="1"/>
    <col min="87" max="87" width="19.28515625" customWidth="1"/>
    <col min="89" max="89" width="15.7109375" customWidth="1"/>
    <col min="90" max="90" width="16.7109375" customWidth="1"/>
    <col min="98" max="98" width="18.28515625" customWidth="1"/>
  </cols>
  <sheetData>
    <row r="1" spans="1:165" ht="15.75" thickBot="1" x14ac:dyDescent="0.3"/>
    <row r="2" spans="1:165" ht="15.75" thickBot="1" x14ac:dyDescent="0.3">
      <c r="A2" s="1" t="s">
        <v>52</v>
      </c>
      <c r="B2" t="str">
        <f>_xll.TR($A$2:$A$29,"CF_NAME;TR.GICSSector;TR.CompanyMarketCap/*Market Cap*/;TR.ExchangeCountry;TR.PriceMoCountryRank/*StarMine Price Momentum Country Rank*/;TR.Volatility5D;TR.Volatility10D;TR.Volatility20D;TR.Volatility30D;TR.Volatility40D;TR.Volatilit"&amp;"y50D;TR.Volatility60D;TR.Volatility80D;TR.Volatility100D;TR.Volatility120D;TR.Volatility150D;TR.Volatility180D;TR.Volatility240D;TR.PriceAvg5D;TR.PriceAvg10D;TR.PriceAvg20D;TR.PriceAvg30D;TR.PriceAvg40D;TR.Price50DayAverage;TR.PriceAvg60D;TR.PriceAvg"&amp;"80D;TR.PriceAvg100D;TR.PriceAvg120D;TR.PriceAvg160D;TR.PriceAvg180D;TR.Price200DayAverage;TR.PriceAvg240D;TR.PricePctChgOver50DayAvg;AVG(TR.PriceClose(SDate=0D,EDate=0D-49D))/AVG(TR.PriceClose(SDate=0D,EDate=0D-199D))/*50/200 Day*/;TR.PriceClose(SDat"&amp;"e=0D)/TR.PreferredMeasureMeanEst(Period=NTM,SDate=0D)/*Forward P/E (NTM) - Mean*/;TR.DirMovIdxDiMinus;TR.DirMovIdxDiPlus;TR.AvgDirMovIdxRating14D;TR.BollingerUpBand;TR.BollingerMidBand;TR.BollingerLowBand;TR.MovAvgCDSignal;TR.PriceClose(SDate=0D)/*Pr"&amp;"ice Close*/;TR.PriceAvgPctDiff50D;TR.PriceAvgPctDiff200D;AVAIL(PERCENT_CHG(TR.FundNAV(SDate=0D),TR.FundNAV(SDate=0D-1AM)),PERCENT_CHG(TR.PriceClose(SDate=0D),TR.PriceClose(SDate=0D-1AM)))/*Price %Chg -1 Month*/;AVAIL(PERCENT_CHG(TR.FundNAV(SDate=0D),"&amp;"TR.FundNAV(SDate=0D-3AM)),PERCENT_CHG(TR.PriceClose(SDate=0D),TR.PriceClose(SDate=0D-3AM)))/*Price %Chg -3 Months*/;AVAIL(PERCENT_CHG(TR.FundNAV(SDate=0D),TR.FundNAV(SDate=0D-6AM)),PERCENT_CHG(TR.PriceClose(SDate=0D),TR.PriceClose(SDate=0D-6AM)))/*Pr"&amp;"ice %Chg -6 Months*/;AVAIL(PERCENT_CHG(TR.FundNAV(SDate=0D),TR.FundNAV(SDate=0D-12AM)),PERCENT_CHG(TR.PriceClose(SDate=0D),TR.PriceClose(SDate=0D-12AM)))/*Price %Chg -12 Months*/;AVAIL(PERCENT_CHG(TR.FundNAV(SDate=0D),TR.FundNAV(SDate=0D-2AY)),PERCEN"&amp;"T_CHG(TR.PriceClose(SDate=0D),TR.PriceClose(SDate=0D-2AY)))/*Price %Chg -2 Years*/;AVAIL(PERCENT_CHG(TR.FundNAV(SDate=0D),TR.FundNAV(SDate=0D-3AY)),PERCENT_CHG(TR.PriceClose(SDate=0D),TR.PriceClose(SDate=0D-3AY)))/*Price %Chg -3 Years*/;AVAIL(PERCENT"&amp;"_CHG(TR.FundNAV(SDate=0D),TR.FundNAV(SDate=0D-5AY)),PERCENT_CHG(TR.PriceClose(SDate=0D),TR.PriceClose(SDate=0D-5AY)))/*Price %Chg -5 Years*/;AVAIL(PERCENT_CHG(TR.FundNAV(SDate=0D),TR.FundNAV(SDate=0D-10AY)),PERCENT_CHG(TR.PriceClose(SDate=0D),TR.Pric"&amp;"eClose(SDate=0D-10AY)))/*Price %Chg -10 Years*/","CH=Fd RH=IN",B3)</f>
        <v>Updated at 14:24:27</v>
      </c>
      <c r="BE2" s="5" t="s">
        <v>473</v>
      </c>
    </row>
    <row r="3" spans="1:165" ht="15.75" thickBot="1" x14ac:dyDescent="0.3">
      <c r="A3" s="1" t="s">
        <v>88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477</v>
      </c>
      <c r="AU3" t="s">
        <v>478</v>
      </c>
      <c r="AV3" t="s">
        <v>45</v>
      </c>
      <c r="AW3" t="s">
        <v>479</v>
      </c>
      <c r="AX3" t="s">
        <v>480</v>
      </c>
      <c r="AY3" t="s">
        <v>46</v>
      </c>
      <c r="AZ3" t="s">
        <v>481</v>
      </c>
      <c r="BA3" t="s">
        <v>482</v>
      </c>
      <c r="BB3" t="s">
        <v>483</v>
      </c>
      <c r="BC3" s="2" t="s">
        <v>484</v>
      </c>
      <c r="BE3" s="6" t="s">
        <v>440</v>
      </c>
      <c r="BF3" s="7" t="s">
        <v>439</v>
      </c>
      <c r="BG3" s="7" t="s">
        <v>441</v>
      </c>
      <c r="BH3" s="7" t="s">
        <v>442</v>
      </c>
      <c r="BI3" s="7" t="s">
        <v>443</v>
      </c>
      <c r="BJ3" s="7" t="s">
        <v>444</v>
      </c>
      <c r="BK3" s="7" t="s">
        <v>445</v>
      </c>
      <c r="BL3" s="7" t="s">
        <v>446</v>
      </c>
      <c r="BM3" s="7" t="s">
        <v>447</v>
      </c>
      <c r="BN3" s="7" t="s">
        <v>448</v>
      </c>
      <c r="BO3" s="7" t="s">
        <v>450</v>
      </c>
      <c r="BP3" s="8" t="s">
        <v>449</v>
      </c>
      <c r="BQ3" s="9" t="s">
        <v>451</v>
      </c>
      <c r="BR3" s="10" t="s">
        <v>452</v>
      </c>
      <c r="BS3" s="10" t="s">
        <v>453</v>
      </c>
      <c r="BT3" s="10" t="s">
        <v>454</v>
      </c>
      <c r="BU3" s="10" t="s">
        <v>455</v>
      </c>
      <c r="BV3" s="10" t="s">
        <v>456</v>
      </c>
      <c r="BW3" s="10" t="s">
        <v>457</v>
      </c>
      <c r="BX3" s="10" t="s">
        <v>458</v>
      </c>
      <c r="BY3" s="10" t="s">
        <v>459</v>
      </c>
      <c r="BZ3" s="10" t="s">
        <v>460</v>
      </c>
      <c r="CA3" s="10" t="s">
        <v>461</v>
      </c>
      <c r="CB3" s="10" t="s">
        <v>462</v>
      </c>
      <c r="CC3" s="11" t="s">
        <v>463</v>
      </c>
      <c r="CD3" s="12" t="s">
        <v>465</v>
      </c>
      <c r="CE3" s="13" t="s">
        <v>464</v>
      </c>
      <c r="CF3" s="13" t="s">
        <v>466</v>
      </c>
      <c r="CG3" s="13" t="s">
        <v>467</v>
      </c>
      <c r="CH3" s="13" t="s">
        <v>468</v>
      </c>
      <c r="CI3" s="13" t="s">
        <v>469</v>
      </c>
      <c r="CJ3" s="13" t="s">
        <v>470</v>
      </c>
      <c r="CK3" s="13" t="s">
        <v>471</v>
      </c>
      <c r="CL3" s="14" t="s">
        <v>472</v>
      </c>
      <c r="CM3" s="16" t="s">
        <v>474</v>
      </c>
      <c r="CN3" s="17" t="s">
        <v>475</v>
      </c>
      <c r="CO3" s="18" t="s">
        <v>476</v>
      </c>
      <c r="CP3" s="20" t="s">
        <v>485</v>
      </c>
      <c r="CQ3" s="20" t="s">
        <v>486</v>
      </c>
      <c r="CR3" s="20" t="s">
        <v>487</v>
      </c>
      <c r="CS3" s="3"/>
      <c r="CT3" t="s">
        <v>469</v>
      </c>
      <c r="CU3" s="15">
        <f>AVERAGE(CI4:CI22)</f>
        <v>4.5789473684210522</v>
      </c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spans="1:165" x14ac:dyDescent="0.25">
      <c r="A4" s="1" t="s">
        <v>102</v>
      </c>
      <c r="B4" s="1" t="s">
        <v>52</v>
      </c>
      <c r="C4" t="s">
        <v>60</v>
      </c>
      <c r="D4" t="s">
        <v>61</v>
      </c>
      <c r="E4">
        <v>226006712037.06799</v>
      </c>
      <c r="F4" t="s">
        <v>50</v>
      </c>
      <c r="G4">
        <v>65</v>
      </c>
      <c r="H4">
        <v>8.9193195313506699</v>
      </c>
      <c r="I4">
        <v>12.970620632101401</v>
      </c>
      <c r="J4">
        <v>13.2219436687647</v>
      </c>
      <c r="K4">
        <v>13.1811611266575</v>
      </c>
      <c r="L4">
        <v>14.121793583983401</v>
      </c>
      <c r="M4">
        <v>13.8383711506913</v>
      </c>
      <c r="N4">
        <v>13.437467095078301</v>
      </c>
      <c r="O4">
        <v>12.767441818907701</v>
      </c>
      <c r="P4">
        <v>13.533966044462201</v>
      </c>
      <c r="Q4">
        <v>13.060038301615799</v>
      </c>
      <c r="R4">
        <v>13.803929336278401</v>
      </c>
      <c r="S4">
        <v>14.165185158495399</v>
      </c>
      <c r="T4">
        <v>14.4597008315334</v>
      </c>
      <c r="U4">
        <v>245.68</v>
      </c>
      <c r="V4">
        <v>247.33</v>
      </c>
      <c r="W4">
        <v>248.89500000000001</v>
      </c>
      <c r="X4">
        <v>248.36</v>
      </c>
      <c r="Y4">
        <v>246.48249999999999</v>
      </c>
      <c r="Z4">
        <v>246.00399999999999</v>
      </c>
      <c r="AA4">
        <v>246.50333333333299</v>
      </c>
      <c r="AB4">
        <v>248.61750000000001</v>
      </c>
      <c r="AC4">
        <v>249.32599999999999</v>
      </c>
      <c r="AD4">
        <v>249.675833333333</v>
      </c>
      <c r="AE4">
        <v>247.50687500000001</v>
      </c>
      <c r="AF4">
        <v>246.58888888888899</v>
      </c>
      <c r="AG4">
        <v>244.7655</v>
      </c>
      <c r="AH4">
        <v>239.25291666666701</v>
      </c>
      <c r="AI4" t="s">
        <v>51</v>
      </c>
      <c r="AJ4">
        <v>1.0050599451311599</v>
      </c>
      <c r="AK4">
        <v>11.0742625891617</v>
      </c>
      <c r="AL4" s="1">
        <v>0.38180074285450499</v>
      </c>
      <c r="AM4">
        <v>6.6714642609691996E-2</v>
      </c>
      <c r="AN4">
        <v>0.26405042317545402</v>
      </c>
      <c r="AO4">
        <v>254.500880840685</v>
      </c>
      <c r="AP4">
        <v>248.89500000000001</v>
      </c>
      <c r="AQ4">
        <v>243.28911915931499</v>
      </c>
      <c r="AR4">
        <v>0.36165160045372102</v>
      </c>
      <c r="AS4">
        <v>240.4</v>
      </c>
      <c r="AT4">
        <v>-2.2780117396464798</v>
      </c>
      <c r="AU4">
        <v>-1.78354384094164</v>
      </c>
      <c r="AV4">
        <v>-3.2984714400643602</v>
      </c>
      <c r="AW4">
        <v>-6.1670569867291096</v>
      </c>
      <c r="AX4">
        <v>-0.66115702479338601</v>
      </c>
      <c r="AY4">
        <v>13.182674199623399</v>
      </c>
      <c r="AZ4">
        <v>21.783181357649401</v>
      </c>
      <c r="BA4">
        <v>53.121019108280301</v>
      </c>
      <c r="BB4">
        <v>136.38151425762001</v>
      </c>
      <c r="BC4">
        <v>22.397558974159899</v>
      </c>
      <c r="BE4" t="b">
        <f t="shared" ref="BE4:BP16" si="0">IF(H4&lt;I4,TRUE)</f>
        <v>1</v>
      </c>
      <c r="BF4" t="b">
        <f t="shared" si="0"/>
        <v>1</v>
      </c>
      <c r="BG4" t="b">
        <f t="shared" si="0"/>
        <v>0</v>
      </c>
      <c r="BH4" t="b">
        <f t="shared" si="0"/>
        <v>1</v>
      </c>
      <c r="BI4" t="b">
        <f t="shared" si="0"/>
        <v>0</v>
      </c>
      <c r="BJ4" t="b">
        <f t="shared" si="0"/>
        <v>0</v>
      </c>
      <c r="BK4" t="b">
        <f t="shared" si="0"/>
        <v>0</v>
      </c>
      <c r="BL4" t="b">
        <f t="shared" si="0"/>
        <v>1</v>
      </c>
      <c r="BM4" t="b">
        <f t="shared" si="0"/>
        <v>0</v>
      </c>
      <c r="BN4" t="b">
        <f t="shared" si="0"/>
        <v>1</v>
      </c>
      <c r="BO4" t="b">
        <f t="shared" si="0"/>
        <v>1</v>
      </c>
      <c r="BP4" t="b">
        <f t="shared" si="0"/>
        <v>1</v>
      </c>
      <c r="BQ4" t="b">
        <f t="shared" ref="BQ4:BV29" si="1">IF(U4&gt;V4,TRUE)</f>
        <v>0</v>
      </c>
      <c r="BR4" t="b">
        <f t="shared" si="1"/>
        <v>0</v>
      </c>
      <c r="BS4" t="b">
        <f t="shared" si="1"/>
        <v>1</v>
      </c>
      <c r="BT4" t="b">
        <f t="shared" si="1"/>
        <v>1</v>
      </c>
      <c r="BU4" t="b">
        <f t="shared" si="1"/>
        <v>1</v>
      </c>
      <c r="BV4" t="b">
        <f t="shared" si="1"/>
        <v>0</v>
      </c>
      <c r="BW4" t="b">
        <f t="shared" ref="BW4:CC29" si="2">IF(AA4&gt;AB4,TRUE)</f>
        <v>0</v>
      </c>
      <c r="BX4" t="b">
        <f t="shared" si="2"/>
        <v>0</v>
      </c>
      <c r="BY4" t="b">
        <f t="shared" si="2"/>
        <v>0</v>
      </c>
      <c r="BZ4" t="b">
        <f t="shared" si="2"/>
        <v>1</v>
      </c>
      <c r="CA4" t="b">
        <f t="shared" si="2"/>
        <v>1</v>
      </c>
      <c r="CB4" t="b">
        <f t="shared" si="2"/>
        <v>1</v>
      </c>
      <c r="CC4" t="b">
        <f t="shared" si="2"/>
        <v>1</v>
      </c>
      <c r="CD4">
        <f t="shared" ref="CD4:CD29" si="3">COUNTIF(BE4:BP4,TRUE)</f>
        <v>7</v>
      </c>
      <c r="CE4">
        <f t="shared" ref="CE4:CE29" si="4">COUNTIF(BE4:BP4,FALSE)</f>
        <v>5</v>
      </c>
      <c r="CF4">
        <f>CD4-CE4</f>
        <v>2</v>
      </c>
      <c r="CG4">
        <f t="shared" ref="CG4:CG23" si="5">COUNTIF(BQ4:CC4,TRUE)</f>
        <v>7</v>
      </c>
      <c r="CH4">
        <f t="shared" ref="CH4:CH23" si="6">COUNTIF(BQ4:CC4,FALSE)</f>
        <v>6</v>
      </c>
      <c r="CI4">
        <f t="shared" ref="CI4:CI23" si="7">CG4-CH4</f>
        <v>1</v>
      </c>
      <c r="CJ4" s="4">
        <f t="shared" ref="CJ4:CJ23" si="8">CF4+CI4</f>
        <v>3</v>
      </c>
      <c r="CK4">
        <f t="shared" ref="CK4:CK23" si="9">CF4*2+CI4</f>
        <v>5</v>
      </c>
      <c r="CL4">
        <f t="shared" ref="CL4:CL23" si="10">CF4+CI4*2</f>
        <v>4</v>
      </c>
      <c r="CM4" s="15">
        <f>AM4-AL4</f>
        <v>-0.31508610024481298</v>
      </c>
      <c r="CN4" t="b">
        <f>IF(AN4&lt;AL4,TRUE)</f>
        <v>1</v>
      </c>
      <c r="CO4" t="b">
        <f>IF(AP4&gt;AS4,TRUE)</f>
        <v>1</v>
      </c>
      <c r="CP4" t="b">
        <f t="shared" ref="CP4:CQ23" si="11">IF(AT4&gt;0,TRUE)</f>
        <v>0</v>
      </c>
      <c r="CQ4" t="b">
        <f t="shared" si="11"/>
        <v>0</v>
      </c>
      <c r="CR4">
        <f t="shared" ref="CR4:CR23" si="12">COUNTIF(CP4:CQ4,TRUE)</f>
        <v>0</v>
      </c>
      <c r="CT4" t="s">
        <v>466</v>
      </c>
      <c r="CU4" s="15">
        <f>AVERAGE(CF4:CF22)</f>
        <v>-2</v>
      </c>
    </row>
    <row r="5" spans="1:165" x14ac:dyDescent="0.25">
      <c r="A5" s="1" t="s">
        <v>103</v>
      </c>
      <c r="B5" s="1" t="s">
        <v>88</v>
      </c>
      <c r="C5" t="s">
        <v>94</v>
      </c>
      <c r="D5" t="s">
        <v>61</v>
      </c>
      <c r="E5">
        <v>31485588142.924801</v>
      </c>
      <c r="F5" t="s">
        <v>50</v>
      </c>
      <c r="G5">
        <v>34</v>
      </c>
      <c r="H5">
        <v>33.925790506743503</v>
      </c>
      <c r="I5">
        <v>33.234059716032398</v>
      </c>
      <c r="J5">
        <v>24.674243728041599</v>
      </c>
      <c r="K5">
        <v>21.557581398652701</v>
      </c>
      <c r="L5">
        <v>23.302616950557301</v>
      </c>
      <c r="M5">
        <v>22.229477041335599</v>
      </c>
      <c r="N5">
        <v>21.680052664352999</v>
      </c>
      <c r="O5">
        <v>19.6527733342378</v>
      </c>
      <c r="P5">
        <v>18.7009023679786</v>
      </c>
      <c r="Q5">
        <v>18.846952396663401</v>
      </c>
      <c r="R5">
        <v>18.716317518878999</v>
      </c>
      <c r="S5">
        <v>18.384551412116</v>
      </c>
      <c r="T5">
        <v>18.579171755248701</v>
      </c>
      <c r="U5">
        <v>356.8</v>
      </c>
      <c r="V5">
        <v>358.47</v>
      </c>
      <c r="W5">
        <v>359.69499999999999</v>
      </c>
      <c r="X5">
        <v>358.87333333333299</v>
      </c>
      <c r="Y5">
        <v>359.05250000000001</v>
      </c>
      <c r="Z5">
        <v>363.524</v>
      </c>
      <c r="AA5">
        <v>367.37333333333299</v>
      </c>
      <c r="AB5">
        <v>372.84375</v>
      </c>
      <c r="AC5">
        <v>372.92</v>
      </c>
      <c r="AD5">
        <v>370.484166666666</v>
      </c>
      <c r="AE5">
        <v>367.47687500000001</v>
      </c>
      <c r="AF5">
        <v>367.727222222222</v>
      </c>
      <c r="AG5">
        <v>365.97</v>
      </c>
      <c r="AH5">
        <v>359.35750000000002</v>
      </c>
      <c r="AI5" t="s">
        <v>51</v>
      </c>
      <c r="AJ5">
        <v>0.99331639205399402</v>
      </c>
      <c r="AK5">
        <v>10.717161549053699</v>
      </c>
      <c r="AL5" s="1">
        <v>0.23501717960250201</v>
      </c>
      <c r="AM5">
        <v>0.16690764307658701</v>
      </c>
      <c r="AN5">
        <v>0.244184694139504</v>
      </c>
      <c r="AO5">
        <v>368.51304400080699</v>
      </c>
      <c r="AP5">
        <v>359.69499999999999</v>
      </c>
      <c r="AQ5">
        <v>350.87695599919198</v>
      </c>
      <c r="AR5">
        <v>-1.6198963233866801</v>
      </c>
      <c r="AS5">
        <v>351.9</v>
      </c>
      <c r="AT5">
        <v>-3.1975880547089002</v>
      </c>
      <c r="AU5">
        <v>-3.8445774243790001</v>
      </c>
      <c r="AV5">
        <v>-1.92307692307693</v>
      </c>
      <c r="AW5">
        <v>-11.582914572864301</v>
      </c>
      <c r="AX5">
        <v>-1.56643356643357</v>
      </c>
      <c r="AY5">
        <v>8.6111111111111001</v>
      </c>
      <c r="AZ5">
        <v>0.199316628701591</v>
      </c>
      <c r="BA5">
        <v>13.2239382239382</v>
      </c>
      <c r="BB5">
        <v>99.376770538243605</v>
      </c>
      <c r="BC5">
        <v>-8.3137102135923993</v>
      </c>
      <c r="BE5" t="b">
        <f t="shared" si="0"/>
        <v>0</v>
      </c>
      <c r="BF5" t="b">
        <f t="shared" si="0"/>
        <v>0</v>
      </c>
      <c r="BG5" t="b">
        <f t="shared" si="0"/>
        <v>0</v>
      </c>
      <c r="BH5" t="b">
        <f t="shared" si="0"/>
        <v>1</v>
      </c>
      <c r="BI5" t="b">
        <f t="shared" si="0"/>
        <v>0</v>
      </c>
      <c r="BJ5" t="b">
        <f t="shared" si="0"/>
        <v>0</v>
      </c>
      <c r="BK5" t="b">
        <f t="shared" si="0"/>
        <v>0</v>
      </c>
      <c r="BL5" t="b">
        <f t="shared" si="0"/>
        <v>0</v>
      </c>
      <c r="BM5" t="b">
        <f t="shared" si="0"/>
        <v>1</v>
      </c>
      <c r="BN5" t="b">
        <f t="shared" si="0"/>
        <v>0</v>
      </c>
      <c r="BO5" t="b">
        <f t="shared" si="0"/>
        <v>0</v>
      </c>
      <c r="BP5" t="b">
        <f t="shared" si="0"/>
        <v>1</v>
      </c>
      <c r="BQ5" t="b">
        <f t="shared" si="1"/>
        <v>0</v>
      </c>
      <c r="BR5" t="b">
        <f t="shared" si="1"/>
        <v>0</v>
      </c>
      <c r="BS5" t="b">
        <f t="shared" si="1"/>
        <v>1</v>
      </c>
      <c r="BT5" t="b">
        <f t="shared" si="1"/>
        <v>0</v>
      </c>
      <c r="BU5" t="b">
        <f t="shared" si="1"/>
        <v>0</v>
      </c>
      <c r="BV5" t="b">
        <f t="shared" si="1"/>
        <v>0</v>
      </c>
      <c r="BW5" t="b">
        <f t="shared" si="2"/>
        <v>0</v>
      </c>
      <c r="BX5" t="b">
        <f t="shared" si="2"/>
        <v>0</v>
      </c>
      <c r="BY5" t="b">
        <f t="shared" si="2"/>
        <v>1</v>
      </c>
      <c r="BZ5" t="b">
        <f t="shared" si="2"/>
        <v>1</v>
      </c>
      <c r="CA5" t="b">
        <f t="shared" si="2"/>
        <v>0</v>
      </c>
      <c r="CB5" t="b">
        <f t="shared" si="2"/>
        <v>1</v>
      </c>
      <c r="CC5" t="b">
        <f t="shared" si="2"/>
        <v>1</v>
      </c>
      <c r="CD5">
        <f t="shared" si="3"/>
        <v>3</v>
      </c>
      <c r="CE5">
        <f t="shared" si="4"/>
        <v>9</v>
      </c>
      <c r="CF5">
        <f t="shared" ref="CF5:CF29" si="13">CD5-CE5</f>
        <v>-6</v>
      </c>
      <c r="CG5">
        <f t="shared" si="5"/>
        <v>5</v>
      </c>
      <c r="CH5">
        <f t="shared" si="6"/>
        <v>8</v>
      </c>
      <c r="CI5">
        <f t="shared" si="7"/>
        <v>-3</v>
      </c>
      <c r="CJ5" s="4">
        <f t="shared" si="8"/>
        <v>-9</v>
      </c>
      <c r="CK5">
        <f t="shared" si="9"/>
        <v>-15</v>
      </c>
      <c r="CL5">
        <f t="shared" si="10"/>
        <v>-12</v>
      </c>
      <c r="CM5" s="15">
        <f t="shared" ref="CM5:CM29" si="14">AM5-AL5</f>
        <v>-6.8109536525915004E-2</v>
      </c>
      <c r="CN5" t="b">
        <f t="shared" ref="CN5:CN29" si="15">IF(AN5&lt;AL5,TRUE)</f>
        <v>0</v>
      </c>
      <c r="CO5" t="b">
        <f t="shared" ref="CO5:CO29" si="16">IF(AP5&gt;AS5,TRUE)</f>
        <v>1</v>
      </c>
      <c r="CP5" t="b">
        <f t="shared" si="11"/>
        <v>0</v>
      </c>
      <c r="CQ5" t="b">
        <f t="shared" si="11"/>
        <v>0</v>
      </c>
      <c r="CR5">
        <f t="shared" si="12"/>
        <v>0</v>
      </c>
      <c r="CT5" t="s">
        <v>470</v>
      </c>
      <c r="CU5" s="15">
        <f>AVERAGE(CJ4:CJ22)</f>
        <v>2.5789473684210527</v>
      </c>
    </row>
    <row r="6" spans="1:165" x14ac:dyDescent="0.25">
      <c r="A6" s="1" t="s">
        <v>105</v>
      </c>
      <c r="B6" s="1" t="s">
        <v>102</v>
      </c>
      <c r="C6" t="s">
        <v>106</v>
      </c>
      <c r="D6" t="s">
        <v>61</v>
      </c>
      <c r="E6">
        <v>316893750957.21503</v>
      </c>
      <c r="F6" t="s">
        <v>50</v>
      </c>
      <c r="G6">
        <v>31</v>
      </c>
      <c r="H6">
        <v>34.466303021967697</v>
      </c>
      <c r="I6">
        <v>30.772293901840399</v>
      </c>
      <c r="J6">
        <v>23.504444135252999</v>
      </c>
      <c r="K6">
        <v>22.110725792957801</v>
      </c>
      <c r="L6">
        <v>21.657747999225801</v>
      </c>
      <c r="M6">
        <v>20.304010287085202</v>
      </c>
      <c r="N6">
        <v>19.670522896907499</v>
      </c>
      <c r="O6">
        <v>21.388093799597701</v>
      </c>
      <c r="P6">
        <v>20.2698980221829</v>
      </c>
      <c r="Q6">
        <v>19.482553623610201</v>
      </c>
      <c r="R6">
        <v>19.172677814855099</v>
      </c>
      <c r="S6">
        <v>19.2303272697946</v>
      </c>
      <c r="T6">
        <v>18.530896017740002</v>
      </c>
      <c r="U6">
        <v>81</v>
      </c>
      <c r="V6">
        <v>82.65</v>
      </c>
      <c r="W6">
        <v>84.125</v>
      </c>
      <c r="X6">
        <v>83.706666666666607</v>
      </c>
      <c r="Y6">
        <v>83.138750000000002</v>
      </c>
      <c r="Z6">
        <v>82.936000000000007</v>
      </c>
      <c r="AA6">
        <v>82.549166666666693</v>
      </c>
      <c r="AB6">
        <v>82.615624999999994</v>
      </c>
      <c r="AC6">
        <v>82.902500000000003</v>
      </c>
      <c r="AD6">
        <v>83.391666666666694</v>
      </c>
      <c r="AE6">
        <v>82.806250000000105</v>
      </c>
      <c r="AF6">
        <v>82.942777777777906</v>
      </c>
      <c r="AG6">
        <v>82.818750000000094</v>
      </c>
      <c r="AH6">
        <v>81.778750000000002</v>
      </c>
      <c r="AI6" t="s">
        <v>51</v>
      </c>
      <c r="AJ6">
        <v>1.00141574220813</v>
      </c>
      <c r="AK6">
        <v>88.109970308923195</v>
      </c>
      <c r="AL6" s="1">
        <v>0.56263846838115406</v>
      </c>
      <c r="AM6">
        <v>8.9672859796449997E-2</v>
      </c>
      <c r="AN6">
        <v>0.50197247313224203</v>
      </c>
      <c r="AO6">
        <v>88.946980920741595</v>
      </c>
      <c r="AP6">
        <v>84.125</v>
      </c>
      <c r="AQ6">
        <v>79.303019079258405</v>
      </c>
      <c r="AR6">
        <v>4.9321310048400999E-2</v>
      </c>
      <c r="AS6">
        <v>77.75</v>
      </c>
      <c r="AT6">
        <v>-6.2530143725282201</v>
      </c>
      <c r="AU6">
        <v>-6.1202928080900101</v>
      </c>
      <c r="AV6">
        <v>-8.2595870206489703</v>
      </c>
      <c r="AW6">
        <v>-3.5957842529448301</v>
      </c>
      <c r="AX6">
        <v>-4.1897720271103003</v>
      </c>
      <c r="AY6">
        <v>8.8935574229691792</v>
      </c>
      <c r="AZ6">
        <v>1.5676028739386101</v>
      </c>
      <c r="BA6">
        <v>6.5068493150684903</v>
      </c>
      <c r="BB6">
        <v>48.236415633937099</v>
      </c>
      <c r="BC6">
        <v>13.377381989529701</v>
      </c>
      <c r="BE6" t="b">
        <f t="shared" si="0"/>
        <v>0</v>
      </c>
      <c r="BF6" t="b">
        <f t="shared" si="0"/>
        <v>0</v>
      </c>
      <c r="BG6" t="b">
        <f t="shared" si="0"/>
        <v>0</v>
      </c>
      <c r="BH6" t="b">
        <f t="shared" si="0"/>
        <v>0</v>
      </c>
      <c r="BI6" t="b">
        <f t="shared" si="0"/>
        <v>0</v>
      </c>
      <c r="BJ6" t="b">
        <f t="shared" si="0"/>
        <v>0</v>
      </c>
      <c r="BK6" t="b">
        <f t="shared" si="0"/>
        <v>1</v>
      </c>
      <c r="BL6" t="b">
        <f t="shared" si="0"/>
        <v>0</v>
      </c>
      <c r="BM6" t="b">
        <f t="shared" si="0"/>
        <v>0</v>
      </c>
      <c r="BN6" t="b">
        <f t="shared" si="0"/>
        <v>0</v>
      </c>
      <c r="BO6" t="b">
        <f t="shared" si="0"/>
        <v>1</v>
      </c>
      <c r="BP6" t="b">
        <f t="shared" si="0"/>
        <v>0</v>
      </c>
      <c r="BQ6" t="b">
        <f t="shared" si="1"/>
        <v>0</v>
      </c>
      <c r="BR6" t="b">
        <f t="shared" si="1"/>
        <v>0</v>
      </c>
      <c r="BS6" t="b">
        <f t="shared" si="1"/>
        <v>1</v>
      </c>
      <c r="BT6" t="b">
        <f t="shared" si="1"/>
        <v>1</v>
      </c>
      <c r="BU6" t="b">
        <f t="shared" si="1"/>
        <v>1</v>
      </c>
      <c r="BV6" t="b">
        <f t="shared" si="1"/>
        <v>1</v>
      </c>
      <c r="BW6" t="b">
        <f t="shared" si="2"/>
        <v>0</v>
      </c>
      <c r="BX6" t="b">
        <f t="shared" si="2"/>
        <v>0</v>
      </c>
      <c r="BY6" t="b">
        <f t="shared" si="2"/>
        <v>0</v>
      </c>
      <c r="BZ6" t="b">
        <f t="shared" si="2"/>
        <v>1</v>
      </c>
      <c r="CA6" t="b">
        <f t="shared" si="2"/>
        <v>0</v>
      </c>
      <c r="CB6" t="b">
        <f t="shared" si="2"/>
        <v>1</v>
      </c>
      <c r="CC6" t="b">
        <f t="shared" si="2"/>
        <v>1</v>
      </c>
      <c r="CD6">
        <f t="shared" si="3"/>
        <v>2</v>
      </c>
      <c r="CE6">
        <f t="shared" si="4"/>
        <v>10</v>
      </c>
      <c r="CF6">
        <f t="shared" si="13"/>
        <v>-8</v>
      </c>
      <c r="CG6">
        <f t="shared" si="5"/>
        <v>7</v>
      </c>
      <c r="CH6">
        <f t="shared" si="6"/>
        <v>6</v>
      </c>
      <c r="CI6">
        <f t="shared" si="7"/>
        <v>1</v>
      </c>
      <c r="CJ6" s="4">
        <f t="shared" si="8"/>
        <v>-7</v>
      </c>
      <c r="CK6">
        <f t="shared" si="9"/>
        <v>-15</v>
      </c>
      <c r="CL6">
        <f t="shared" si="10"/>
        <v>-6</v>
      </c>
      <c r="CM6" s="15">
        <f t="shared" si="14"/>
        <v>-0.47296560858470404</v>
      </c>
      <c r="CN6" t="b">
        <f t="shared" si="15"/>
        <v>1</v>
      </c>
      <c r="CO6" t="b">
        <f t="shared" si="16"/>
        <v>1</v>
      </c>
      <c r="CP6" t="b">
        <f t="shared" si="11"/>
        <v>0</v>
      </c>
      <c r="CQ6" t="b">
        <f t="shared" si="11"/>
        <v>0</v>
      </c>
      <c r="CR6">
        <f t="shared" si="12"/>
        <v>0</v>
      </c>
      <c r="CT6" t="s">
        <v>471</v>
      </c>
      <c r="CU6" s="15">
        <f>AVERAGE(CK4:CK22)</f>
        <v>0.57894736842105265</v>
      </c>
    </row>
    <row r="7" spans="1:165" x14ac:dyDescent="0.25">
      <c r="A7" s="1" t="s">
        <v>111</v>
      </c>
      <c r="B7" s="1" t="s">
        <v>103</v>
      </c>
      <c r="C7" t="s">
        <v>108</v>
      </c>
      <c r="D7" t="s">
        <v>61</v>
      </c>
      <c r="E7">
        <v>41770944805.069603</v>
      </c>
      <c r="F7" t="s">
        <v>50</v>
      </c>
      <c r="G7">
        <v>98</v>
      </c>
      <c r="H7">
        <v>14.6476685134768</v>
      </c>
      <c r="I7">
        <v>14.5119478131765</v>
      </c>
      <c r="J7">
        <v>16.7014417427601</v>
      </c>
      <c r="K7">
        <v>14.4248454066144</v>
      </c>
      <c r="L7">
        <v>14.8203591698623</v>
      </c>
      <c r="M7">
        <v>16.601972905556799</v>
      </c>
      <c r="N7">
        <v>15.8469610883544</v>
      </c>
      <c r="O7">
        <v>17.094906674804498</v>
      </c>
      <c r="P7">
        <v>17.157067856090499</v>
      </c>
      <c r="Q7">
        <v>16.5116097354109</v>
      </c>
      <c r="R7">
        <v>15.7094631413492</v>
      </c>
      <c r="S7">
        <v>14.985988204590299</v>
      </c>
      <c r="T7">
        <v>15.893064915799901</v>
      </c>
      <c r="U7">
        <v>150.47999999999999</v>
      </c>
      <c r="V7">
        <v>149.86000000000001</v>
      </c>
      <c r="W7">
        <v>147.59</v>
      </c>
      <c r="X7">
        <v>146.35</v>
      </c>
      <c r="Y7">
        <v>145.39500000000001</v>
      </c>
      <c r="Z7">
        <v>144.654</v>
      </c>
      <c r="AA7">
        <v>144.178333333333</v>
      </c>
      <c r="AB7">
        <v>143.62</v>
      </c>
      <c r="AC7">
        <v>143.196</v>
      </c>
      <c r="AD7">
        <v>141.6575</v>
      </c>
      <c r="AE7">
        <v>138.198125</v>
      </c>
      <c r="AF7">
        <v>137.10071166222201</v>
      </c>
      <c r="AG7">
        <v>136.250506704</v>
      </c>
      <c r="AH7">
        <v>134.24152179999999</v>
      </c>
      <c r="AI7" t="s">
        <v>51</v>
      </c>
      <c r="AJ7">
        <v>1.06167678564496</v>
      </c>
      <c r="AK7">
        <v>18.179432801696599</v>
      </c>
      <c r="AL7" s="1">
        <v>8.5479984492804001E-2</v>
      </c>
      <c r="AM7">
        <v>0.26209995813166598</v>
      </c>
      <c r="AN7">
        <v>0.35795081682672902</v>
      </c>
      <c r="AO7">
        <v>153.02393043754</v>
      </c>
      <c r="AP7">
        <v>147.59</v>
      </c>
      <c r="AQ7">
        <v>142.15606956246</v>
      </c>
      <c r="AR7">
        <v>1.6274392594662801</v>
      </c>
      <c r="AS7">
        <v>151.5</v>
      </c>
      <c r="AT7">
        <v>4.7326724459745497</v>
      </c>
      <c r="AU7">
        <v>11.192247034448901</v>
      </c>
      <c r="AV7">
        <v>5.2083333333333304</v>
      </c>
      <c r="AW7">
        <v>6.6150598170302599</v>
      </c>
      <c r="AX7">
        <v>14.4259818731118</v>
      </c>
      <c r="AY7">
        <v>19.242647021414101</v>
      </c>
      <c r="AZ7">
        <v>27.231125008142801</v>
      </c>
      <c r="BA7">
        <v>23.497935773169502</v>
      </c>
      <c r="BB7">
        <v>105.179047443961</v>
      </c>
      <c r="BC7">
        <v>89.915728060935095</v>
      </c>
      <c r="BE7" t="b">
        <f t="shared" si="0"/>
        <v>0</v>
      </c>
      <c r="BF7" t="b">
        <f t="shared" si="0"/>
        <v>1</v>
      </c>
      <c r="BG7" t="b">
        <f t="shared" si="0"/>
        <v>0</v>
      </c>
      <c r="BH7" t="b">
        <f t="shared" si="0"/>
        <v>1</v>
      </c>
      <c r="BI7" t="b">
        <f t="shared" si="0"/>
        <v>1</v>
      </c>
      <c r="BJ7" t="b">
        <f t="shared" si="0"/>
        <v>0</v>
      </c>
      <c r="BK7" t="b">
        <f t="shared" si="0"/>
        <v>1</v>
      </c>
      <c r="BL7" t="b">
        <f t="shared" si="0"/>
        <v>1</v>
      </c>
      <c r="BM7" t="b">
        <f t="shared" si="0"/>
        <v>0</v>
      </c>
      <c r="BN7" t="b">
        <f t="shared" si="0"/>
        <v>0</v>
      </c>
      <c r="BO7" t="b">
        <f t="shared" si="0"/>
        <v>0</v>
      </c>
      <c r="BP7" t="b">
        <f t="shared" si="0"/>
        <v>1</v>
      </c>
      <c r="BQ7" t="b">
        <f t="shared" si="1"/>
        <v>1</v>
      </c>
      <c r="BR7" t="b">
        <f t="shared" si="1"/>
        <v>1</v>
      </c>
      <c r="BS7" t="b">
        <f t="shared" si="1"/>
        <v>1</v>
      </c>
      <c r="BT7" t="b">
        <f t="shared" si="1"/>
        <v>1</v>
      </c>
      <c r="BU7" t="b">
        <f t="shared" si="1"/>
        <v>1</v>
      </c>
      <c r="BV7" t="b">
        <f t="shared" si="1"/>
        <v>1</v>
      </c>
      <c r="BW7" t="b">
        <f t="shared" si="2"/>
        <v>1</v>
      </c>
      <c r="BX7" t="b">
        <f t="shared" si="2"/>
        <v>1</v>
      </c>
      <c r="BY7" t="b">
        <f t="shared" si="2"/>
        <v>1</v>
      </c>
      <c r="BZ7" t="b">
        <f t="shared" si="2"/>
        <v>1</v>
      </c>
      <c r="CA7" t="b">
        <f t="shared" si="2"/>
        <v>1</v>
      </c>
      <c r="CB7" t="b">
        <f t="shared" si="2"/>
        <v>1</v>
      </c>
      <c r="CC7" t="b">
        <f t="shared" si="2"/>
        <v>1</v>
      </c>
      <c r="CD7">
        <f t="shared" si="3"/>
        <v>6</v>
      </c>
      <c r="CE7">
        <f t="shared" si="4"/>
        <v>6</v>
      </c>
      <c r="CF7">
        <f>CD7-CE7</f>
        <v>0</v>
      </c>
      <c r="CG7">
        <f t="shared" si="5"/>
        <v>13</v>
      </c>
      <c r="CH7">
        <f t="shared" si="6"/>
        <v>0</v>
      </c>
      <c r="CI7">
        <f t="shared" si="7"/>
        <v>13</v>
      </c>
      <c r="CJ7" s="4">
        <f t="shared" si="8"/>
        <v>13</v>
      </c>
      <c r="CK7">
        <f t="shared" si="9"/>
        <v>13</v>
      </c>
      <c r="CL7">
        <f t="shared" si="10"/>
        <v>26</v>
      </c>
      <c r="CM7" s="15">
        <f t="shared" si="14"/>
        <v>0.17661997363886198</v>
      </c>
      <c r="CN7" t="b">
        <f t="shared" si="15"/>
        <v>0</v>
      </c>
      <c r="CO7" t="b">
        <f t="shared" si="16"/>
        <v>0</v>
      </c>
      <c r="CP7" t="b">
        <f t="shared" si="11"/>
        <v>1</v>
      </c>
      <c r="CQ7" t="b">
        <f t="shared" si="11"/>
        <v>1</v>
      </c>
      <c r="CR7">
        <f t="shared" si="12"/>
        <v>2</v>
      </c>
      <c r="CT7" t="s">
        <v>472</v>
      </c>
      <c r="CU7" s="15">
        <f>AVERAGE(CL4:CL22)</f>
        <v>7.1578947368421053</v>
      </c>
    </row>
    <row r="8" spans="1:165" x14ac:dyDescent="0.25">
      <c r="A8" s="1" t="s">
        <v>131</v>
      </c>
      <c r="B8" s="1" t="s">
        <v>105</v>
      </c>
      <c r="C8" t="s">
        <v>110</v>
      </c>
      <c r="D8" t="s">
        <v>61</v>
      </c>
      <c r="E8">
        <v>17482794703.872601</v>
      </c>
      <c r="F8" t="s">
        <v>50</v>
      </c>
      <c r="G8">
        <v>46</v>
      </c>
      <c r="H8">
        <v>12.363775238093201</v>
      </c>
      <c r="I8">
        <v>16.731778390597999</v>
      </c>
      <c r="J8">
        <v>16.7905243514451</v>
      </c>
      <c r="K8">
        <v>18.839008459278901</v>
      </c>
      <c r="L8">
        <v>17.504514399034999</v>
      </c>
      <c r="M8">
        <v>22.2698436590086</v>
      </c>
      <c r="N8">
        <v>21.6775326843083</v>
      </c>
      <c r="O8">
        <v>19.762888513357801</v>
      </c>
      <c r="P8">
        <v>19.288648147965301</v>
      </c>
      <c r="Q8">
        <v>18.745898742268199</v>
      </c>
      <c r="R8">
        <v>20.202359874351099</v>
      </c>
      <c r="S8">
        <v>19.6496935235519</v>
      </c>
      <c r="T8">
        <v>19.6498484424894</v>
      </c>
      <c r="U8">
        <v>249.46</v>
      </c>
      <c r="V8">
        <v>249.82</v>
      </c>
      <c r="W8">
        <v>254.69499999999999</v>
      </c>
      <c r="X8">
        <v>255.09</v>
      </c>
      <c r="Y8">
        <v>252.44749999999999</v>
      </c>
      <c r="Z8">
        <v>252.58799999999999</v>
      </c>
      <c r="AA8">
        <v>253.32333333333301</v>
      </c>
      <c r="AB8">
        <v>254.32249999999999</v>
      </c>
      <c r="AC8">
        <v>252.56399999999999</v>
      </c>
      <c r="AD8">
        <v>250.46916666666701</v>
      </c>
      <c r="AE8">
        <v>249.3725</v>
      </c>
      <c r="AF8">
        <v>248.86444444444501</v>
      </c>
      <c r="AG8">
        <v>246.8115</v>
      </c>
      <c r="AH8">
        <v>241.61041666666699</v>
      </c>
      <c r="AI8" t="s">
        <v>51</v>
      </c>
      <c r="AJ8">
        <v>1.0234045010058299</v>
      </c>
      <c r="AK8">
        <v>11.263862033763999</v>
      </c>
      <c r="AL8" s="1">
        <v>0.26211937547552799</v>
      </c>
      <c r="AM8">
        <v>0.13231701969540299</v>
      </c>
      <c r="AN8">
        <v>0.39110219638052601</v>
      </c>
      <c r="AO8">
        <v>266.63191333637201</v>
      </c>
      <c r="AP8">
        <v>254.69499999999999</v>
      </c>
      <c r="AQ8">
        <v>242.75808666362701</v>
      </c>
      <c r="AR8">
        <v>-0.82134457690733798</v>
      </c>
      <c r="AS8">
        <v>247.6</v>
      </c>
      <c r="AT8">
        <v>-1.97475731230301</v>
      </c>
      <c r="AU8">
        <v>0.31947457877770102</v>
      </c>
      <c r="AV8">
        <v>-4.4015444015443999</v>
      </c>
      <c r="AW8">
        <v>-6.5307663269158098</v>
      </c>
      <c r="AX8">
        <v>-0.322061191626414</v>
      </c>
      <c r="AY8">
        <v>15.592903828198001</v>
      </c>
      <c r="AZ8">
        <v>12.036199095022599</v>
      </c>
      <c r="BA8">
        <v>40.362811791383201</v>
      </c>
      <c r="BB8">
        <v>132.70676691729301</v>
      </c>
      <c r="BC8">
        <v>8.5964912280701693</v>
      </c>
      <c r="BE8" t="b">
        <f t="shared" si="0"/>
        <v>1</v>
      </c>
      <c r="BF8" t="b">
        <f t="shared" si="0"/>
        <v>1</v>
      </c>
      <c r="BG8" t="b">
        <f t="shared" si="0"/>
        <v>1</v>
      </c>
      <c r="BH8" t="b">
        <f t="shared" si="0"/>
        <v>0</v>
      </c>
      <c r="BI8" t="b">
        <f t="shared" si="0"/>
        <v>1</v>
      </c>
      <c r="BJ8" t="b">
        <f t="shared" si="0"/>
        <v>0</v>
      </c>
      <c r="BK8" t="b">
        <f t="shared" si="0"/>
        <v>0</v>
      </c>
      <c r="BL8" t="b">
        <f t="shared" si="0"/>
        <v>0</v>
      </c>
      <c r="BM8" t="b">
        <f t="shared" si="0"/>
        <v>0</v>
      </c>
      <c r="BN8" t="b">
        <f t="shared" si="0"/>
        <v>1</v>
      </c>
      <c r="BO8" t="b">
        <f t="shared" si="0"/>
        <v>0</v>
      </c>
      <c r="BP8" t="b">
        <f t="shared" si="0"/>
        <v>1</v>
      </c>
      <c r="BQ8" t="b">
        <f t="shared" si="1"/>
        <v>0</v>
      </c>
      <c r="BR8" t="b">
        <f t="shared" si="1"/>
        <v>0</v>
      </c>
      <c r="BS8" t="b">
        <f t="shared" si="1"/>
        <v>0</v>
      </c>
      <c r="BT8" t="b">
        <f t="shared" si="1"/>
        <v>1</v>
      </c>
      <c r="BU8" t="b">
        <f t="shared" si="1"/>
        <v>0</v>
      </c>
      <c r="BV8" t="b">
        <f t="shared" si="1"/>
        <v>0</v>
      </c>
      <c r="BW8" t="b">
        <f t="shared" si="2"/>
        <v>0</v>
      </c>
      <c r="BX8" t="b">
        <f t="shared" si="2"/>
        <v>1</v>
      </c>
      <c r="BY8" t="b">
        <f t="shared" si="2"/>
        <v>1</v>
      </c>
      <c r="BZ8" t="b">
        <f t="shared" si="2"/>
        <v>1</v>
      </c>
      <c r="CA8" t="b">
        <f t="shared" si="2"/>
        <v>1</v>
      </c>
      <c r="CB8" t="b">
        <f t="shared" si="2"/>
        <v>1</v>
      </c>
      <c r="CC8" t="b">
        <f t="shared" si="2"/>
        <v>1</v>
      </c>
      <c r="CD8">
        <f t="shared" si="3"/>
        <v>6</v>
      </c>
      <c r="CE8">
        <f t="shared" si="4"/>
        <v>6</v>
      </c>
      <c r="CF8">
        <f t="shared" si="13"/>
        <v>0</v>
      </c>
      <c r="CG8">
        <f t="shared" si="5"/>
        <v>7</v>
      </c>
      <c r="CH8">
        <f t="shared" si="6"/>
        <v>6</v>
      </c>
      <c r="CI8">
        <f t="shared" si="7"/>
        <v>1</v>
      </c>
      <c r="CJ8" s="4">
        <f t="shared" si="8"/>
        <v>1</v>
      </c>
      <c r="CK8">
        <f t="shared" si="9"/>
        <v>1</v>
      </c>
      <c r="CL8">
        <f t="shared" si="10"/>
        <v>2</v>
      </c>
      <c r="CM8" s="15">
        <f t="shared" si="14"/>
        <v>-0.129802355780125</v>
      </c>
      <c r="CN8" t="b">
        <f>IF(AN8&lt;AL8,TRUE)</f>
        <v>0</v>
      </c>
      <c r="CO8" t="b">
        <f t="shared" si="16"/>
        <v>1</v>
      </c>
      <c r="CP8" t="b">
        <f t="shared" si="11"/>
        <v>0</v>
      </c>
      <c r="CQ8" t="b">
        <f t="shared" si="11"/>
        <v>1</v>
      </c>
      <c r="CR8">
        <f t="shared" si="12"/>
        <v>1</v>
      </c>
      <c r="CU8" s="15"/>
    </row>
    <row r="9" spans="1:165" x14ac:dyDescent="0.25">
      <c r="A9" s="1" t="s">
        <v>158</v>
      </c>
      <c r="B9" s="1" t="s">
        <v>111</v>
      </c>
      <c r="C9" t="s">
        <v>116</v>
      </c>
      <c r="D9" t="s">
        <v>61</v>
      </c>
      <c r="E9">
        <v>23365015765.4132</v>
      </c>
      <c r="F9" t="s">
        <v>50</v>
      </c>
      <c r="G9">
        <v>100</v>
      </c>
      <c r="H9">
        <v>14.459716916811599</v>
      </c>
      <c r="I9">
        <v>23.509624803432001</v>
      </c>
      <c r="J9">
        <v>20.898509399264</v>
      </c>
      <c r="K9">
        <v>18.720220187776398</v>
      </c>
      <c r="L9">
        <v>21.141396036725101</v>
      </c>
      <c r="M9">
        <v>20.6660925416802</v>
      </c>
      <c r="N9">
        <v>23.329254988355899</v>
      </c>
      <c r="O9">
        <v>21.5574471821609</v>
      </c>
      <c r="P9">
        <v>20.7449461041512</v>
      </c>
      <c r="Q9">
        <v>20.902955681979201</v>
      </c>
      <c r="R9">
        <v>19.255668801459699</v>
      </c>
      <c r="S9">
        <v>18.117391758109399</v>
      </c>
      <c r="T9">
        <v>17.023856276451198</v>
      </c>
      <c r="U9">
        <v>259.8</v>
      </c>
      <c r="V9">
        <v>258.51</v>
      </c>
      <c r="W9">
        <v>251.285</v>
      </c>
      <c r="X9">
        <v>247.82666666666699</v>
      </c>
      <c r="Y9">
        <v>244.16249999999999</v>
      </c>
      <c r="Z9">
        <v>242.952</v>
      </c>
      <c r="AA9">
        <v>239.81</v>
      </c>
      <c r="AB9">
        <v>233.26124999999999</v>
      </c>
      <c r="AC9">
        <v>228.31800000000001</v>
      </c>
      <c r="AD9">
        <v>222.8725</v>
      </c>
      <c r="AE9">
        <v>212.54</v>
      </c>
      <c r="AF9">
        <v>208.81444444444401</v>
      </c>
      <c r="AG9">
        <v>205.917</v>
      </c>
      <c r="AH9">
        <v>201.5</v>
      </c>
      <c r="AI9" t="s">
        <v>51</v>
      </c>
      <c r="AJ9">
        <v>1.1798540188522599</v>
      </c>
      <c r="AK9">
        <v>16.697179196489401</v>
      </c>
      <c r="AL9" s="1">
        <v>0.31322771842253599</v>
      </c>
      <c r="AM9">
        <v>0.123377497128385</v>
      </c>
      <c r="AN9">
        <v>0.316421305580389</v>
      </c>
      <c r="AO9">
        <v>266.61944162661098</v>
      </c>
      <c r="AP9">
        <v>251.285</v>
      </c>
      <c r="AQ9">
        <v>235.95055837338899</v>
      </c>
      <c r="AR9">
        <v>5.3059697588739398</v>
      </c>
      <c r="AS9">
        <v>258.7</v>
      </c>
      <c r="AT9">
        <v>6.4819388191906402</v>
      </c>
      <c r="AU9">
        <v>25.633143451002098</v>
      </c>
      <c r="AV9">
        <v>6.5925010300782896</v>
      </c>
      <c r="AW9">
        <v>20.831387202241899</v>
      </c>
      <c r="AX9">
        <v>38.416265382557498</v>
      </c>
      <c r="AY9">
        <v>42.849254555494198</v>
      </c>
      <c r="AZ9">
        <v>42.770419426048598</v>
      </c>
      <c r="BA9">
        <v>40.216802168021701</v>
      </c>
      <c r="BB9">
        <v>121.67952013710401</v>
      </c>
      <c r="BC9">
        <v>193.977272727273</v>
      </c>
      <c r="BE9" t="b">
        <f t="shared" si="0"/>
        <v>1</v>
      </c>
      <c r="BF9" t="b">
        <f t="shared" si="0"/>
        <v>0</v>
      </c>
      <c r="BG9" t="b">
        <f t="shared" si="0"/>
        <v>0</v>
      </c>
      <c r="BH9" t="b">
        <f t="shared" si="0"/>
        <v>1</v>
      </c>
      <c r="BI9" t="b">
        <f t="shared" si="0"/>
        <v>0</v>
      </c>
      <c r="BJ9" t="b">
        <f t="shared" si="0"/>
        <v>1</v>
      </c>
      <c r="BK9" t="b">
        <f t="shared" si="0"/>
        <v>0</v>
      </c>
      <c r="BL9" t="b">
        <f t="shared" si="0"/>
        <v>0</v>
      </c>
      <c r="BM9" t="b">
        <f t="shared" si="0"/>
        <v>1</v>
      </c>
      <c r="BN9" t="b">
        <f t="shared" si="0"/>
        <v>0</v>
      </c>
      <c r="BO9" t="b">
        <f t="shared" si="0"/>
        <v>0</v>
      </c>
      <c r="BP9" t="b">
        <f t="shared" si="0"/>
        <v>0</v>
      </c>
      <c r="BQ9" t="b">
        <f t="shared" si="1"/>
        <v>1</v>
      </c>
      <c r="BR9" t="b">
        <f t="shared" si="1"/>
        <v>1</v>
      </c>
      <c r="BS9" t="b">
        <f t="shared" si="1"/>
        <v>1</v>
      </c>
      <c r="BT9" t="b">
        <f t="shared" si="1"/>
        <v>1</v>
      </c>
      <c r="BU9" t="b">
        <f t="shared" si="1"/>
        <v>1</v>
      </c>
      <c r="BV9" t="b">
        <f t="shared" si="1"/>
        <v>1</v>
      </c>
      <c r="BW9" t="b">
        <f t="shared" si="2"/>
        <v>1</v>
      </c>
      <c r="BX9" t="b">
        <f t="shared" si="2"/>
        <v>1</v>
      </c>
      <c r="BY9" t="b">
        <f t="shared" si="2"/>
        <v>1</v>
      </c>
      <c r="BZ9" t="b">
        <f t="shared" si="2"/>
        <v>1</v>
      </c>
      <c r="CA9" t="b">
        <f t="shared" si="2"/>
        <v>1</v>
      </c>
      <c r="CB9" t="b">
        <f t="shared" si="2"/>
        <v>1</v>
      </c>
      <c r="CC9" t="b">
        <f t="shared" si="2"/>
        <v>1</v>
      </c>
      <c r="CD9">
        <f t="shared" si="3"/>
        <v>4</v>
      </c>
      <c r="CE9">
        <f t="shared" si="4"/>
        <v>8</v>
      </c>
      <c r="CF9">
        <f t="shared" si="13"/>
        <v>-4</v>
      </c>
      <c r="CG9">
        <f t="shared" si="5"/>
        <v>13</v>
      </c>
      <c r="CH9">
        <f t="shared" si="6"/>
        <v>0</v>
      </c>
      <c r="CI9">
        <f t="shared" si="7"/>
        <v>13</v>
      </c>
      <c r="CJ9" s="4">
        <f t="shared" si="8"/>
        <v>9</v>
      </c>
      <c r="CK9">
        <f t="shared" si="9"/>
        <v>5</v>
      </c>
      <c r="CL9">
        <f t="shared" si="10"/>
        <v>22</v>
      </c>
      <c r="CM9" s="15">
        <f t="shared" si="14"/>
        <v>-0.18985022129415099</v>
      </c>
      <c r="CN9" t="b">
        <f t="shared" si="15"/>
        <v>0</v>
      </c>
      <c r="CO9" t="b">
        <f t="shared" si="16"/>
        <v>0</v>
      </c>
      <c r="CP9" t="b">
        <f t="shared" si="11"/>
        <v>1</v>
      </c>
      <c r="CQ9" t="b">
        <f t="shared" si="11"/>
        <v>1</v>
      </c>
      <c r="CR9">
        <f t="shared" si="12"/>
        <v>2</v>
      </c>
      <c r="CT9" t="s">
        <v>474</v>
      </c>
      <c r="CU9" s="15">
        <f>AVERAGE(CM4:CM29)</f>
        <v>-1.5322676855382035E-2</v>
      </c>
    </row>
    <row r="10" spans="1:165" x14ac:dyDescent="0.25">
      <c r="A10" s="1" t="s">
        <v>191</v>
      </c>
      <c r="B10" s="1" t="s">
        <v>131</v>
      </c>
      <c r="C10" t="s">
        <v>136</v>
      </c>
      <c r="D10" t="s">
        <v>61</v>
      </c>
      <c r="E10">
        <v>25548336000</v>
      </c>
      <c r="F10" t="s">
        <v>70</v>
      </c>
      <c r="G10">
        <v>97</v>
      </c>
      <c r="H10">
        <v>11.935381320250301</v>
      </c>
      <c r="I10">
        <v>9.5195363149695194</v>
      </c>
      <c r="J10">
        <v>9.5536586267162402</v>
      </c>
      <c r="K10">
        <v>11.016244671966801</v>
      </c>
      <c r="L10">
        <v>12.2500773312265</v>
      </c>
      <c r="M10">
        <v>11.319358349948599</v>
      </c>
      <c r="N10">
        <v>11.859208181582</v>
      </c>
      <c r="O10">
        <v>11.4489155174114</v>
      </c>
      <c r="P10">
        <v>12.3835589562529</v>
      </c>
      <c r="Q10">
        <v>12.1928819730983</v>
      </c>
      <c r="R10">
        <v>13.914730230139901</v>
      </c>
      <c r="S10">
        <v>13.2787981377394</v>
      </c>
      <c r="T10">
        <v>14.008799464534899</v>
      </c>
      <c r="U10">
        <v>45.514000000000003</v>
      </c>
      <c r="V10">
        <v>45.487000000000002</v>
      </c>
      <c r="W10">
        <v>45.506500000000003</v>
      </c>
      <c r="X10">
        <v>44.942999999999998</v>
      </c>
      <c r="Y10">
        <v>44.677750000000003</v>
      </c>
      <c r="Z10">
        <v>44.636400000000002</v>
      </c>
      <c r="AA10">
        <v>44.765666666666696</v>
      </c>
      <c r="AB10">
        <v>45.220374999999997</v>
      </c>
      <c r="AC10">
        <v>45.322499999999998</v>
      </c>
      <c r="AD10">
        <v>45.279583333333299</v>
      </c>
      <c r="AE10">
        <v>45.139499999999998</v>
      </c>
      <c r="AF10">
        <v>44.956944444444503</v>
      </c>
      <c r="AG10">
        <v>44.737349999999999</v>
      </c>
      <c r="AH10">
        <v>44.391208333333303</v>
      </c>
      <c r="AI10" t="s">
        <v>51</v>
      </c>
      <c r="AJ10">
        <v>0.99774349620618896</v>
      </c>
      <c r="AK10">
        <v>15.4847187749957</v>
      </c>
      <c r="AL10" s="1">
        <v>0.26834390905787198</v>
      </c>
      <c r="AM10">
        <v>0.17434746373865301</v>
      </c>
      <c r="AN10">
        <v>0.41735161000340398</v>
      </c>
      <c r="AO10">
        <v>46.245885555715198</v>
      </c>
      <c r="AP10">
        <v>45.506500000000003</v>
      </c>
      <c r="AQ10">
        <v>44.7671144442848</v>
      </c>
      <c r="AR10">
        <v>0.28239502618143297</v>
      </c>
      <c r="AS10">
        <v>45.72</v>
      </c>
      <c r="AT10">
        <v>2.42761513025243</v>
      </c>
      <c r="AU10">
        <v>2.1964868281200398</v>
      </c>
      <c r="AV10">
        <v>4.6463721675440599</v>
      </c>
      <c r="AW10">
        <v>-1.5927679724494199</v>
      </c>
      <c r="AX10">
        <v>-1.57158234660927</v>
      </c>
      <c r="AY10">
        <v>10.2483723173378</v>
      </c>
      <c r="AZ10">
        <v>2.4652622142537002</v>
      </c>
      <c r="BA10">
        <v>22.5408737603859</v>
      </c>
      <c r="BB10">
        <v>89.709543568464696</v>
      </c>
      <c r="BC10">
        <v>119.491118578973</v>
      </c>
      <c r="BE10" t="b">
        <f t="shared" si="0"/>
        <v>0</v>
      </c>
      <c r="BF10" t="b">
        <f t="shared" si="0"/>
        <v>1</v>
      </c>
      <c r="BG10" t="b">
        <f t="shared" si="0"/>
        <v>1</v>
      </c>
      <c r="BH10" t="b">
        <f t="shared" si="0"/>
        <v>1</v>
      </c>
      <c r="BI10" t="b">
        <f t="shared" si="0"/>
        <v>0</v>
      </c>
      <c r="BJ10" t="b">
        <f t="shared" si="0"/>
        <v>1</v>
      </c>
      <c r="BK10" t="b">
        <f t="shared" si="0"/>
        <v>0</v>
      </c>
      <c r="BL10" t="b">
        <f t="shared" si="0"/>
        <v>1</v>
      </c>
      <c r="BM10" t="b">
        <f t="shared" si="0"/>
        <v>0</v>
      </c>
      <c r="BN10" t="b">
        <f t="shared" si="0"/>
        <v>1</v>
      </c>
      <c r="BO10" t="b">
        <f t="shared" si="0"/>
        <v>0</v>
      </c>
      <c r="BP10" t="b">
        <f t="shared" si="0"/>
        <v>1</v>
      </c>
      <c r="BQ10" t="b">
        <f t="shared" si="1"/>
        <v>1</v>
      </c>
      <c r="BR10" t="b">
        <f t="shared" si="1"/>
        <v>0</v>
      </c>
      <c r="BS10" t="b">
        <f t="shared" si="1"/>
        <v>1</v>
      </c>
      <c r="BT10" t="b">
        <f t="shared" si="1"/>
        <v>1</v>
      </c>
      <c r="BU10" t="b">
        <f t="shared" si="1"/>
        <v>1</v>
      </c>
      <c r="BV10" t="b">
        <f t="shared" si="1"/>
        <v>0</v>
      </c>
      <c r="BW10" t="b">
        <f t="shared" si="2"/>
        <v>0</v>
      </c>
      <c r="BX10" t="b">
        <f t="shared" si="2"/>
        <v>0</v>
      </c>
      <c r="BY10" t="b">
        <f t="shared" si="2"/>
        <v>1</v>
      </c>
      <c r="BZ10" t="b">
        <f t="shared" si="2"/>
        <v>1</v>
      </c>
      <c r="CA10" t="b">
        <f t="shared" si="2"/>
        <v>1</v>
      </c>
      <c r="CB10" t="b">
        <f t="shared" si="2"/>
        <v>1</v>
      </c>
      <c r="CC10" t="b">
        <f t="shared" si="2"/>
        <v>1</v>
      </c>
      <c r="CD10">
        <f t="shared" si="3"/>
        <v>7</v>
      </c>
      <c r="CE10">
        <f t="shared" si="4"/>
        <v>5</v>
      </c>
      <c r="CF10">
        <f t="shared" si="13"/>
        <v>2</v>
      </c>
      <c r="CG10">
        <f t="shared" si="5"/>
        <v>9</v>
      </c>
      <c r="CH10">
        <f t="shared" si="6"/>
        <v>4</v>
      </c>
      <c r="CI10">
        <f t="shared" si="7"/>
        <v>5</v>
      </c>
      <c r="CJ10" s="4">
        <f t="shared" si="8"/>
        <v>7</v>
      </c>
      <c r="CK10">
        <f t="shared" si="9"/>
        <v>9</v>
      </c>
      <c r="CL10">
        <f t="shared" si="10"/>
        <v>12</v>
      </c>
      <c r="CM10" s="15">
        <f t="shared" si="14"/>
        <v>-9.3996445319218969E-2</v>
      </c>
      <c r="CN10" t="b">
        <f t="shared" si="15"/>
        <v>0</v>
      </c>
      <c r="CO10" t="b">
        <f t="shared" si="16"/>
        <v>0</v>
      </c>
      <c r="CP10" t="b">
        <f t="shared" si="11"/>
        <v>1</v>
      </c>
      <c r="CQ10" t="b">
        <f t="shared" si="11"/>
        <v>1</v>
      </c>
      <c r="CR10">
        <f t="shared" si="12"/>
        <v>2</v>
      </c>
      <c r="CT10" t="s">
        <v>487</v>
      </c>
      <c r="CU10" s="15">
        <f>AVERAGE(CR4:CR22)</f>
        <v>1.1052631578947369</v>
      </c>
    </row>
    <row r="11" spans="1:165" x14ac:dyDescent="0.25">
      <c r="A11" s="1" t="s">
        <v>201</v>
      </c>
      <c r="B11" s="1" t="s">
        <v>158</v>
      </c>
      <c r="C11" t="s">
        <v>106</v>
      </c>
      <c r="D11" t="s">
        <v>61</v>
      </c>
      <c r="E11">
        <v>42589503679.793999</v>
      </c>
      <c r="F11" t="s">
        <v>70</v>
      </c>
      <c r="G11">
        <v>42</v>
      </c>
      <c r="H11">
        <v>39.163013914535803</v>
      </c>
      <c r="I11">
        <v>32.8258079802645</v>
      </c>
      <c r="J11">
        <v>24.718857537419598</v>
      </c>
      <c r="K11">
        <v>22.951508633251802</v>
      </c>
      <c r="L11">
        <v>21.6609892464921</v>
      </c>
      <c r="M11">
        <v>20.468358893944</v>
      </c>
      <c r="N11">
        <v>19.725733814634701</v>
      </c>
      <c r="O11">
        <v>21.6389161648104</v>
      </c>
      <c r="P11">
        <v>20.5590787487575</v>
      </c>
      <c r="Q11">
        <v>19.371095369290199</v>
      </c>
      <c r="R11">
        <v>18.858961528410099</v>
      </c>
      <c r="S11">
        <v>19.110853862071899</v>
      </c>
      <c r="T11">
        <v>18.487586300913701</v>
      </c>
      <c r="U11">
        <v>10.88</v>
      </c>
      <c r="V11">
        <v>11.103</v>
      </c>
      <c r="W11">
        <v>11.3065</v>
      </c>
      <c r="X11">
        <v>11.248666666666701</v>
      </c>
      <c r="Y11">
        <v>11.170500000000001</v>
      </c>
      <c r="Z11">
        <v>11.144399999999999</v>
      </c>
      <c r="AA11">
        <v>11.094666666666701</v>
      </c>
      <c r="AB11">
        <v>11.105625</v>
      </c>
      <c r="AC11">
        <v>11.1487</v>
      </c>
      <c r="AD11">
        <v>11.21275</v>
      </c>
      <c r="AE11">
        <v>11.13025</v>
      </c>
      <c r="AF11">
        <v>11.1491111111111</v>
      </c>
      <c r="AG11">
        <v>11.1417</v>
      </c>
      <c r="AH11">
        <v>11.0030208333333</v>
      </c>
      <c r="AI11" t="s">
        <v>51</v>
      </c>
      <c r="AJ11">
        <v>1.00024233285764</v>
      </c>
      <c r="AK11">
        <v>11.971802802568201</v>
      </c>
      <c r="AL11" s="1">
        <v>0.56115283231040602</v>
      </c>
      <c r="AM11">
        <v>9.3902289082644003E-2</v>
      </c>
      <c r="AN11">
        <v>0.47915131658020599</v>
      </c>
      <c r="AO11">
        <v>11.9606643524374</v>
      </c>
      <c r="AP11">
        <v>11.3065</v>
      </c>
      <c r="AQ11">
        <v>10.6523356475626</v>
      </c>
      <c r="AR11">
        <v>5.0830191449780003E-3</v>
      </c>
      <c r="AS11">
        <v>10.47</v>
      </c>
      <c r="AT11">
        <v>-6.0514697964897204</v>
      </c>
      <c r="AU11">
        <v>-6.0287029806941801</v>
      </c>
      <c r="AV11">
        <v>-7.9964850615114198</v>
      </c>
      <c r="AW11">
        <v>-3.4132841328413202</v>
      </c>
      <c r="AX11">
        <v>-3.9449541284403602</v>
      </c>
      <c r="AY11">
        <v>8.7792207792207808</v>
      </c>
      <c r="AZ11">
        <v>1.8482490272373699</v>
      </c>
      <c r="BA11">
        <v>6.4565327910523598</v>
      </c>
      <c r="BB11">
        <v>48.616039744499602</v>
      </c>
      <c r="BC11">
        <v>13.9987444328544</v>
      </c>
      <c r="BE11" t="b">
        <f t="shared" si="0"/>
        <v>0</v>
      </c>
      <c r="BF11" t="b">
        <f t="shared" si="0"/>
        <v>0</v>
      </c>
      <c r="BG11" t="b">
        <f t="shared" si="0"/>
        <v>0</v>
      </c>
      <c r="BH11" t="b">
        <f t="shared" si="0"/>
        <v>0</v>
      </c>
      <c r="BI11" t="b">
        <f t="shared" si="0"/>
        <v>0</v>
      </c>
      <c r="BJ11" t="b">
        <f t="shared" si="0"/>
        <v>0</v>
      </c>
      <c r="BK11" t="b">
        <f t="shared" si="0"/>
        <v>1</v>
      </c>
      <c r="BL11" t="b">
        <f t="shared" si="0"/>
        <v>0</v>
      </c>
      <c r="BM11" t="b">
        <f t="shared" si="0"/>
        <v>0</v>
      </c>
      <c r="BN11" t="b">
        <f t="shared" si="0"/>
        <v>0</v>
      </c>
      <c r="BO11" t="b">
        <f t="shared" si="0"/>
        <v>1</v>
      </c>
      <c r="BP11" t="b">
        <f t="shared" si="0"/>
        <v>0</v>
      </c>
      <c r="BQ11" t="b">
        <f t="shared" si="1"/>
        <v>0</v>
      </c>
      <c r="BR11" t="b">
        <f t="shared" si="1"/>
        <v>0</v>
      </c>
      <c r="BS11" t="b">
        <f t="shared" si="1"/>
        <v>1</v>
      </c>
      <c r="BT11" t="b">
        <f t="shared" si="1"/>
        <v>1</v>
      </c>
      <c r="BU11" t="b">
        <f t="shared" si="1"/>
        <v>1</v>
      </c>
      <c r="BV11" t="b">
        <f t="shared" si="1"/>
        <v>1</v>
      </c>
      <c r="BW11" t="b">
        <f t="shared" si="2"/>
        <v>0</v>
      </c>
      <c r="BX11" t="b">
        <f t="shared" si="2"/>
        <v>0</v>
      </c>
      <c r="BY11" t="b">
        <f t="shared" si="2"/>
        <v>0</v>
      </c>
      <c r="BZ11" t="b">
        <f t="shared" si="2"/>
        <v>1</v>
      </c>
      <c r="CA11" t="b">
        <f t="shared" si="2"/>
        <v>0</v>
      </c>
      <c r="CB11" t="b">
        <f t="shared" si="2"/>
        <v>1</v>
      </c>
      <c r="CC11" t="b">
        <f t="shared" si="2"/>
        <v>1</v>
      </c>
      <c r="CD11">
        <f t="shared" si="3"/>
        <v>2</v>
      </c>
      <c r="CE11">
        <f t="shared" si="4"/>
        <v>10</v>
      </c>
      <c r="CF11">
        <f t="shared" si="13"/>
        <v>-8</v>
      </c>
      <c r="CG11">
        <f t="shared" si="5"/>
        <v>7</v>
      </c>
      <c r="CH11">
        <f t="shared" si="6"/>
        <v>6</v>
      </c>
      <c r="CI11">
        <f t="shared" si="7"/>
        <v>1</v>
      </c>
      <c r="CJ11" s="4">
        <f t="shared" si="8"/>
        <v>-7</v>
      </c>
      <c r="CK11">
        <f t="shared" si="9"/>
        <v>-15</v>
      </c>
      <c r="CL11">
        <f t="shared" si="10"/>
        <v>-6</v>
      </c>
      <c r="CM11" s="15">
        <f t="shared" si="14"/>
        <v>-0.46725054322776205</v>
      </c>
      <c r="CN11" t="b">
        <f t="shared" si="15"/>
        <v>1</v>
      </c>
      <c r="CO11" t="b">
        <f t="shared" si="16"/>
        <v>1</v>
      </c>
      <c r="CP11" t="b">
        <f t="shared" si="11"/>
        <v>0</v>
      </c>
      <c r="CQ11" t="b">
        <f t="shared" si="11"/>
        <v>0</v>
      </c>
      <c r="CR11">
        <f t="shared" si="12"/>
        <v>0</v>
      </c>
    </row>
    <row r="12" spans="1:165" x14ac:dyDescent="0.25">
      <c r="A12" s="1" t="s">
        <v>215</v>
      </c>
      <c r="B12" s="1" t="s">
        <v>191</v>
      </c>
      <c r="C12" t="s">
        <v>196</v>
      </c>
      <c r="D12" t="s">
        <v>61</v>
      </c>
      <c r="E12">
        <v>255310548468.87299</v>
      </c>
      <c r="F12" t="s">
        <v>190</v>
      </c>
      <c r="G12">
        <v>84</v>
      </c>
      <c r="H12">
        <v>3.3714752823840799</v>
      </c>
      <c r="I12">
        <v>13.276361097508</v>
      </c>
      <c r="J12">
        <v>11.7390963259366</v>
      </c>
      <c r="K12">
        <v>17.196459551551801</v>
      </c>
      <c r="L12">
        <v>16.685962379304101</v>
      </c>
      <c r="M12">
        <v>15.984675884829199</v>
      </c>
      <c r="N12">
        <v>16.904580291678201</v>
      </c>
      <c r="O12">
        <v>18.9965922748423</v>
      </c>
      <c r="P12">
        <v>19.294124863710799</v>
      </c>
      <c r="Q12">
        <v>18.566077648326399</v>
      </c>
      <c r="R12">
        <v>20.054067786346899</v>
      </c>
      <c r="S12">
        <v>19.095049646082199</v>
      </c>
      <c r="T12">
        <v>19.340900632841201</v>
      </c>
      <c r="U12">
        <v>157.74</v>
      </c>
      <c r="V12">
        <v>157.19</v>
      </c>
      <c r="W12">
        <v>158.285</v>
      </c>
      <c r="X12">
        <v>158.28333333333299</v>
      </c>
      <c r="Y12">
        <v>156.41249999999999</v>
      </c>
      <c r="Z12">
        <v>154.91800000000001</v>
      </c>
      <c r="AA12">
        <v>154.20500000000001</v>
      </c>
      <c r="AB12">
        <v>153.63624999999999</v>
      </c>
      <c r="AC12">
        <v>151.29300000000001</v>
      </c>
      <c r="AD12">
        <v>150.26499999999999</v>
      </c>
      <c r="AE12">
        <v>147.06</v>
      </c>
      <c r="AF12">
        <v>146.28555555555599</v>
      </c>
      <c r="AG12">
        <v>145.38</v>
      </c>
      <c r="AH12">
        <v>142.63999999999999</v>
      </c>
      <c r="AI12" t="s">
        <v>51</v>
      </c>
      <c r="AJ12">
        <v>1.0656073737790599</v>
      </c>
      <c r="AK12">
        <v>11.890847766261601</v>
      </c>
      <c r="AL12" s="1">
        <v>0.32107754692935098</v>
      </c>
      <c r="AM12">
        <v>0.25081570885349003</v>
      </c>
      <c r="AN12">
        <v>0.29708398667660102</v>
      </c>
      <c r="AO12">
        <v>161.58546966354899</v>
      </c>
      <c r="AP12">
        <v>158.285</v>
      </c>
      <c r="AQ12">
        <v>154.984530336451</v>
      </c>
      <c r="AR12">
        <v>0.71748333062846703</v>
      </c>
      <c r="AS12">
        <v>157.19999999999999</v>
      </c>
      <c r="AT12">
        <v>1.4730373487909401</v>
      </c>
      <c r="AU12">
        <v>8.1304168386297402</v>
      </c>
      <c r="AV12">
        <v>-3.4990791896869302</v>
      </c>
      <c r="AW12">
        <v>1.22343850611718</v>
      </c>
      <c r="AX12">
        <v>18.195488721804502</v>
      </c>
      <c r="AY12">
        <v>32.658227848101298</v>
      </c>
      <c r="AZ12">
        <v>44.220183486238497</v>
      </c>
      <c r="BA12">
        <v>27.804878048780498</v>
      </c>
      <c r="BB12">
        <v>118.030513176144</v>
      </c>
      <c r="BC12">
        <v>90.9421837999258</v>
      </c>
      <c r="BE12" t="b">
        <f t="shared" si="0"/>
        <v>1</v>
      </c>
      <c r="BF12" t="b">
        <f t="shared" si="0"/>
        <v>0</v>
      </c>
      <c r="BG12" t="b">
        <f t="shared" si="0"/>
        <v>1</v>
      </c>
      <c r="BH12" t="b">
        <f t="shared" si="0"/>
        <v>0</v>
      </c>
      <c r="BI12" t="b">
        <f t="shared" si="0"/>
        <v>0</v>
      </c>
      <c r="BJ12" t="b">
        <f t="shared" si="0"/>
        <v>1</v>
      </c>
      <c r="BK12" t="b">
        <f t="shared" si="0"/>
        <v>1</v>
      </c>
      <c r="BL12" t="b">
        <f t="shared" si="0"/>
        <v>1</v>
      </c>
      <c r="BM12" t="b">
        <f t="shared" si="0"/>
        <v>0</v>
      </c>
      <c r="BN12" t="b">
        <f t="shared" si="0"/>
        <v>1</v>
      </c>
      <c r="BO12" t="b">
        <f t="shared" si="0"/>
        <v>0</v>
      </c>
      <c r="BP12" t="b">
        <f t="shared" si="0"/>
        <v>1</v>
      </c>
      <c r="BQ12" t="b">
        <f t="shared" si="1"/>
        <v>1</v>
      </c>
      <c r="BR12" t="b">
        <f t="shared" si="1"/>
        <v>0</v>
      </c>
      <c r="BS12" t="b">
        <f t="shared" si="1"/>
        <v>1</v>
      </c>
      <c r="BT12" t="b">
        <f t="shared" si="1"/>
        <v>1</v>
      </c>
      <c r="BU12" t="b">
        <f t="shared" si="1"/>
        <v>1</v>
      </c>
      <c r="BV12" t="b">
        <f t="shared" si="1"/>
        <v>1</v>
      </c>
      <c r="BW12" t="b">
        <f t="shared" si="2"/>
        <v>1</v>
      </c>
      <c r="BX12" t="b">
        <f t="shared" si="2"/>
        <v>1</v>
      </c>
      <c r="BY12" t="b">
        <f t="shared" si="2"/>
        <v>1</v>
      </c>
      <c r="BZ12" t="b">
        <f t="shared" si="2"/>
        <v>1</v>
      </c>
      <c r="CA12" t="b">
        <f t="shared" si="2"/>
        <v>1</v>
      </c>
      <c r="CB12" t="b">
        <f t="shared" si="2"/>
        <v>1</v>
      </c>
      <c r="CC12" t="b">
        <f t="shared" si="2"/>
        <v>1</v>
      </c>
      <c r="CD12">
        <f t="shared" si="3"/>
        <v>7</v>
      </c>
      <c r="CE12">
        <f t="shared" si="4"/>
        <v>5</v>
      </c>
      <c r="CF12">
        <f t="shared" si="13"/>
        <v>2</v>
      </c>
      <c r="CG12">
        <f t="shared" si="5"/>
        <v>12</v>
      </c>
      <c r="CH12">
        <f t="shared" si="6"/>
        <v>1</v>
      </c>
      <c r="CI12">
        <f t="shared" si="7"/>
        <v>11</v>
      </c>
      <c r="CJ12" s="4">
        <f t="shared" si="8"/>
        <v>13</v>
      </c>
      <c r="CK12">
        <f t="shared" si="9"/>
        <v>15</v>
      </c>
      <c r="CL12">
        <f t="shared" si="10"/>
        <v>24</v>
      </c>
      <c r="CM12" s="15">
        <f t="shared" si="14"/>
        <v>-7.026183807586095E-2</v>
      </c>
      <c r="CN12" t="b">
        <f t="shared" si="15"/>
        <v>1</v>
      </c>
      <c r="CO12" t="b">
        <f t="shared" si="16"/>
        <v>1</v>
      </c>
      <c r="CP12" t="b">
        <f t="shared" si="11"/>
        <v>1</v>
      </c>
      <c r="CQ12" t="b">
        <f t="shared" si="11"/>
        <v>1</v>
      </c>
      <c r="CR12">
        <f t="shared" si="12"/>
        <v>2</v>
      </c>
    </row>
    <row r="13" spans="1:165" x14ac:dyDescent="0.25">
      <c r="A13" s="1" t="s">
        <v>233</v>
      </c>
      <c r="B13" s="1" t="s">
        <v>201</v>
      </c>
      <c r="C13" t="s">
        <v>206</v>
      </c>
      <c r="D13" t="s">
        <v>61</v>
      </c>
      <c r="E13">
        <v>31515240775.698399</v>
      </c>
      <c r="F13" t="s">
        <v>190</v>
      </c>
      <c r="G13">
        <v>99</v>
      </c>
      <c r="H13">
        <v>22.403513178786501</v>
      </c>
      <c r="I13">
        <v>21.4972804837696</v>
      </c>
      <c r="J13">
        <v>18.098879538368202</v>
      </c>
      <c r="K13">
        <v>23.999913235276299</v>
      </c>
      <c r="L13">
        <v>23.375486968166101</v>
      </c>
      <c r="M13">
        <v>22.3148759552619</v>
      </c>
      <c r="N13">
        <v>21.975569482232402</v>
      </c>
      <c r="O13">
        <v>21.048846562765601</v>
      </c>
      <c r="P13">
        <v>21.2275516724821</v>
      </c>
      <c r="Q13">
        <v>21.498060475824701</v>
      </c>
      <c r="R13">
        <v>22.3991509927477</v>
      </c>
      <c r="S13">
        <v>22.1015761528447</v>
      </c>
      <c r="T13">
        <v>21.815929081176201</v>
      </c>
      <c r="U13">
        <v>69.38</v>
      </c>
      <c r="V13">
        <v>68.78</v>
      </c>
      <c r="W13">
        <v>68.5625</v>
      </c>
      <c r="X13">
        <v>67.234999999999999</v>
      </c>
      <c r="Y13">
        <v>65.94</v>
      </c>
      <c r="Z13">
        <v>65.459000000000003</v>
      </c>
      <c r="AA13">
        <v>65.364166666666705</v>
      </c>
      <c r="AB13">
        <v>65.291875000000005</v>
      </c>
      <c r="AC13">
        <v>63.454500000000003</v>
      </c>
      <c r="AD13">
        <v>62.191249999999997</v>
      </c>
      <c r="AE13">
        <v>60.983437500000001</v>
      </c>
      <c r="AF13">
        <v>60.425277777777801</v>
      </c>
      <c r="AG13">
        <v>59.334350000000001</v>
      </c>
      <c r="AH13">
        <v>57.198250000000002</v>
      </c>
      <c r="AI13" t="s">
        <v>51</v>
      </c>
      <c r="AJ13">
        <v>1.1032226694992</v>
      </c>
      <c r="AK13">
        <v>13.4852468520027</v>
      </c>
      <c r="AL13" s="1">
        <v>0.120752411477827</v>
      </c>
      <c r="AM13">
        <v>0.25375798813631401</v>
      </c>
      <c r="AN13">
        <v>0.48613302498451</v>
      </c>
      <c r="AO13">
        <v>70.524609833824599</v>
      </c>
      <c r="AP13">
        <v>68.5625</v>
      </c>
      <c r="AQ13">
        <v>66.600390166175401</v>
      </c>
      <c r="AR13">
        <v>1.1124939557514999</v>
      </c>
      <c r="AS13">
        <v>70.25</v>
      </c>
      <c r="AT13">
        <v>7.3190852289219102</v>
      </c>
      <c r="AU13">
        <v>18.396847694463698</v>
      </c>
      <c r="AV13">
        <v>5.0860134629768199</v>
      </c>
      <c r="AW13">
        <v>6.4393939393939403</v>
      </c>
      <c r="AX13">
        <v>25.6708407871199</v>
      </c>
      <c r="AY13">
        <v>60.534734917733097</v>
      </c>
      <c r="AZ13">
        <v>156.574141709277</v>
      </c>
      <c r="BA13">
        <v>113.981114833993</v>
      </c>
      <c r="BB13">
        <v>140.994854202401</v>
      </c>
      <c r="BC13">
        <v>6.6575312150535302</v>
      </c>
      <c r="BE13" t="b">
        <f t="shared" si="0"/>
        <v>0</v>
      </c>
      <c r="BF13" t="b">
        <f t="shared" si="0"/>
        <v>0</v>
      </c>
      <c r="BG13" t="b">
        <f t="shared" si="0"/>
        <v>1</v>
      </c>
      <c r="BH13" t="b">
        <f t="shared" si="0"/>
        <v>0</v>
      </c>
      <c r="BI13" t="b">
        <f t="shared" si="0"/>
        <v>0</v>
      </c>
      <c r="BJ13" t="b">
        <f t="shared" si="0"/>
        <v>0</v>
      </c>
      <c r="BK13" t="b">
        <f t="shared" si="0"/>
        <v>0</v>
      </c>
      <c r="BL13" t="b">
        <f t="shared" si="0"/>
        <v>1</v>
      </c>
      <c r="BM13" t="b">
        <f t="shared" si="0"/>
        <v>1</v>
      </c>
      <c r="BN13" t="b">
        <f t="shared" si="0"/>
        <v>1</v>
      </c>
      <c r="BO13" t="b">
        <f t="shared" si="0"/>
        <v>0</v>
      </c>
      <c r="BP13" t="b">
        <f t="shared" si="0"/>
        <v>0</v>
      </c>
      <c r="BQ13" t="b">
        <f t="shared" si="1"/>
        <v>1</v>
      </c>
      <c r="BR13" t="b">
        <f t="shared" si="1"/>
        <v>1</v>
      </c>
      <c r="BS13" t="b">
        <f t="shared" si="1"/>
        <v>1</v>
      </c>
      <c r="BT13" t="b">
        <f t="shared" si="1"/>
        <v>1</v>
      </c>
      <c r="BU13" t="b">
        <f t="shared" si="1"/>
        <v>1</v>
      </c>
      <c r="BV13" t="b">
        <f t="shared" si="1"/>
        <v>1</v>
      </c>
      <c r="BW13" t="b">
        <f t="shared" si="2"/>
        <v>1</v>
      </c>
      <c r="BX13" t="b">
        <f t="shared" si="2"/>
        <v>1</v>
      </c>
      <c r="BY13" t="b">
        <f t="shared" si="2"/>
        <v>1</v>
      </c>
      <c r="BZ13" t="b">
        <f t="shared" si="2"/>
        <v>1</v>
      </c>
      <c r="CA13" t="b">
        <f t="shared" si="2"/>
        <v>1</v>
      </c>
      <c r="CB13" t="b">
        <f t="shared" si="2"/>
        <v>1</v>
      </c>
      <c r="CC13" t="b">
        <f t="shared" si="2"/>
        <v>1</v>
      </c>
      <c r="CD13">
        <f t="shared" si="3"/>
        <v>4</v>
      </c>
      <c r="CE13">
        <f t="shared" si="4"/>
        <v>8</v>
      </c>
      <c r="CF13">
        <f t="shared" si="13"/>
        <v>-4</v>
      </c>
      <c r="CG13">
        <f t="shared" si="5"/>
        <v>13</v>
      </c>
      <c r="CH13">
        <f t="shared" si="6"/>
        <v>0</v>
      </c>
      <c r="CI13">
        <f t="shared" si="7"/>
        <v>13</v>
      </c>
      <c r="CJ13" s="4">
        <f t="shared" si="8"/>
        <v>9</v>
      </c>
      <c r="CK13">
        <f t="shared" si="9"/>
        <v>5</v>
      </c>
      <c r="CL13">
        <f t="shared" si="10"/>
        <v>22</v>
      </c>
      <c r="CM13" s="15">
        <f t="shared" si="14"/>
        <v>0.133005576658487</v>
      </c>
      <c r="CN13" t="b">
        <f t="shared" si="15"/>
        <v>0</v>
      </c>
      <c r="CO13" t="b">
        <f t="shared" si="16"/>
        <v>0</v>
      </c>
      <c r="CP13" t="b">
        <f t="shared" si="11"/>
        <v>1</v>
      </c>
      <c r="CQ13" t="b">
        <f t="shared" si="11"/>
        <v>1</v>
      </c>
      <c r="CR13">
        <f t="shared" si="12"/>
        <v>2</v>
      </c>
      <c r="CU13" t="s">
        <v>508</v>
      </c>
      <c r="CV13" t="s">
        <v>509</v>
      </c>
      <c r="CW13" t="s">
        <v>510</v>
      </c>
      <c r="CX13" t="s">
        <v>511</v>
      </c>
      <c r="CY13" t="s">
        <v>512</v>
      </c>
      <c r="CZ13" t="s">
        <v>518</v>
      </c>
      <c r="DA13" t="s">
        <v>513</v>
      </c>
      <c r="DB13" t="s">
        <v>514</v>
      </c>
    </row>
    <row r="14" spans="1:165" x14ac:dyDescent="0.25">
      <c r="A14" s="1" t="s">
        <v>239</v>
      </c>
      <c r="B14" s="1" t="s">
        <v>215</v>
      </c>
      <c r="C14" t="s">
        <v>220</v>
      </c>
      <c r="D14" t="s">
        <v>61</v>
      </c>
      <c r="E14">
        <v>75631784070.319702</v>
      </c>
      <c r="F14" t="s">
        <v>190</v>
      </c>
      <c r="G14">
        <v>80</v>
      </c>
      <c r="H14">
        <v>34.267523372294299</v>
      </c>
      <c r="I14">
        <v>25.279949136040599</v>
      </c>
      <c r="J14">
        <v>23.877505924981701</v>
      </c>
      <c r="K14">
        <v>20.410483990805002</v>
      </c>
      <c r="L14">
        <v>18.829487706022199</v>
      </c>
      <c r="M14">
        <v>17.426453196941701</v>
      </c>
      <c r="N14">
        <v>16.455608485606302</v>
      </c>
      <c r="O14">
        <v>19.894124204078299</v>
      </c>
      <c r="P14">
        <v>19.3310451838435</v>
      </c>
      <c r="Q14">
        <v>18.104885288461301</v>
      </c>
      <c r="R14">
        <v>18.148423603060898</v>
      </c>
      <c r="S14">
        <v>18.728126378060299</v>
      </c>
      <c r="T14">
        <v>17.210393299389501</v>
      </c>
      <c r="U14">
        <v>147.68</v>
      </c>
      <c r="V14">
        <v>145.99</v>
      </c>
      <c r="W14">
        <v>144.72</v>
      </c>
      <c r="X14">
        <v>142.21</v>
      </c>
      <c r="Y14">
        <v>140.57499999999999</v>
      </c>
      <c r="Z14">
        <v>139.28200000000001</v>
      </c>
      <c r="AA14">
        <v>138.655</v>
      </c>
      <c r="AB14">
        <v>138.74</v>
      </c>
      <c r="AC14">
        <v>139.09800000000001</v>
      </c>
      <c r="AD14">
        <v>138.60083333333299</v>
      </c>
      <c r="AE14">
        <v>136.831875</v>
      </c>
      <c r="AF14">
        <v>136.375</v>
      </c>
      <c r="AG14">
        <v>136.68299999999999</v>
      </c>
      <c r="AH14">
        <v>136.79708333333301</v>
      </c>
      <c r="AI14" t="s">
        <v>51</v>
      </c>
      <c r="AJ14">
        <v>1.01901480067016</v>
      </c>
      <c r="AK14">
        <v>17.714298837224199</v>
      </c>
      <c r="AL14" s="1">
        <v>9.3123880519159999E-2</v>
      </c>
      <c r="AM14">
        <v>0.54903045431258901</v>
      </c>
      <c r="AN14">
        <v>0.48029118344787602</v>
      </c>
      <c r="AO14">
        <v>149.929836849655</v>
      </c>
      <c r="AP14">
        <v>144.72</v>
      </c>
      <c r="AQ14">
        <v>139.51016315034499</v>
      </c>
      <c r="AR14">
        <v>2.1161997037972999</v>
      </c>
      <c r="AS14">
        <v>151.69999999999999</v>
      </c>
      <c r="AT14">
        <v>8.9157249321519991</v>
      </c>
      <c r="AU14">
        <v>10.9867357315833</v>
      </c>
      <c r="AV14">
        <v>9.9275362318840497</v>
      </c>
      <c r="AW14">
        <v>10.568513119533501</v>
      </c>
      <c r="AX14">
        <v>15.0986342943854</v>
      </c>
      <c r="AY14">
        <v>2.2237196765498499</v>
      </c>
      <c r="AZ14">
        <v>18.238503507404499</v>
      </c>
      <c r="BA14">
        <v>22.933549432738999</v>
      </c>
      <c r="BB14">
        <v>82.771084337349393</v>
      </c>
      <c r="BC14" t="s">
        <v>55</v>
      </c>
      <c r="BE14" t="b">
        <f t="shared" si="0"/>
        <v>0</v>
      </c>
      <c r="BF14" t="b">
        <f t="shared" si="0"/>
        <v>0</v>
      </c>
      <c r="BG14" t="b">
        <f t="shared" si="0"/>
        <v>0</v>
      </c>
      <c r="BH14" t="b">
        <f t="shared" si="0"/>
        <v>0</v>
      </c>
      <c r="BI14" t="b">
        <f t="shared" si="0"/>
        <v>0</v>
      </c>
      <c r="BJ14" t="b">
        <f t="shared" si="0"/>
        <v>0</v>
      </c>
      <c r="BK14" t="b">
        <f t="shared" si="0"/>
        <v>1</v>
      </c>
      <c r="BL14" t="b">
        <f t="shared" si="0"/>
        <v>0</v>
      </c>
      <c r="BM14" t="b">
        <f t="shared" si="0"/>
        <v>0</v>
      </c>
      <c r="BN14" t="b">
        <f t="shared" si="0"/>
        <v>1</v>
      </c>
      <c r="BO14" t="b">
        <f t="shared" si="0"/>
        <v>1</v>
      </c>
      <c r="BP14" t="b">
        <f t="shared" si="0"/>
        <v>0</v>
      </c>
      <c r="BQ14" t="b">
        <f t="shared" si="1"/>
        <v>1</v>
      </c>
      <c r="BR14" t="b">
        <f t="shared" si="1"/>
        <v>1</v>
      </c>
      <c r="BS14" t="b">
        <f t="shared" si="1"/>
        <v>1</v>
      </c>
      <c r="BT14" t="b">
        <f t="shared" si="1"/>
        <v>1</v>
      </c>
      <c r="BU14" t="b">
        <f t="shared" si="1"/>
        <v>1</v>
      </c>
      <c r="BV14" t="b">
        <f t="shared" si="1"/>
        <v>1</v>
      </c>
      <c r="BW14" t="b">
        <f t="shared" si="2"/>
        <v>0</v>
      </c>
      <c r="BX14" t="b">
        <f t="shared" si="2"/>
        <v>0</v>
      </c>
      <c r="BY14" t="b">
        <f t="shared" si="2"/>
        <v>1</v>
      </c>
      <c r="BZ14" t="b">
        <f t="shared" si="2"/>
        <v>1</v>
      </c>
      <c r="CA14" t="b">
        <f t="shared" si="2"/>
        <v>1</v>
      </c>
      <c r="CB14" t="b">
        <f t="shared" si="2"/>
        <v>0</v>
      </c>
      <c r="CC14" t="b">
        <f t="shared" si="2"/>
        <v>0</v>
      </c>
      <c r="CD14">
        <f t="shared" si="3"/>
        <v>3</v>
      </c>
      <c r="CE14">
        <f t="shared" si="4"/>
        <v>9</v>
      </c>
      <c r="CF14">
        <f t="shared" si="13"/>
        <v>-6</v>
      </c>
      <c r="CG14">
        <f t="shared" si="5"/>
        <v>9</v>
      </c>
      <c r="CH14">
        <f t="shared" si="6"/>
        <v>4</v>
      </c>
      <c r="CI14">
        <f t="shared" si="7"/>
        <v>5</v>
      </c>
      <c r="CJ14" s="4">
        <f t="shared" si="8"/>
        <v>-1</v>
      </c>
      <c r="CK14">
        <f t="shared" si="9"/>
        <v>-7</v>
      </c>
      <c r="CL14">
        <f t="shared" si="10"/>
        <v>4</v>
      </c>
      <c r="CM14" s="15">
        <f t="shared" si="14"/>
        <v>0.45590657379342903</v>
      </c>
      <c r="CN14" t="b">
        <f t="shared" si="15"/>
        <v>0</v>
      </c>
      <c r="CO14" t="b">
        <f t="shared" si="16"/>
        <v>0</v>
      </c>
      <c r="CP14" t="b">
        <f t="shared" si="11"/>
        <v>1</v>
      </c>
      <c r="CQ14" t="b">
        <f t="shared" si="11"/>
        <v>1</v>
      </c>
      <c r="CR14">
        <f t="shared" si="12"/>
        <v>2</v>
      </c>
      <c r="CU14" s="15">
        <f>AVERAGE(AV4:AV29)</f>
        <v>0.70188559437165743</v>
      </c>
      <c r="CV14" s="15">
        <f t="shared" ref="CV14:DA14" si="17">AVERAGE(AW4:AW29)</f>
        <v>3.3047339172735386</v>
      </c>
      <c r="CW14" s="15">
        <f t="shared" si="17"/>
        <v>6.487647531292466</v>
      </c>
      <c r="CX14" s="15">
        <f t="shared" si="17"/>
        <v>18.25209614783914</v>
      </c>
      <c r="CY14" s="15">
        <f t="shared" si="17"/>
        <v>31.914559357354744</v>
      </c>
      <c r="CZ14" s="15">
        <f>AVERAGE(BA4:BA29)</f>
        <v>47.854328548162648</v>
      </c>
      <c r="DA14" s="15">
        <f t="shared" si="17"/>
        <v>105.32503138403979</v>
      </c>
      <c r="DB14" s="15">
        <f>AVERAGE(BC4:BC29)</f>
        <v>63.451026967741562</v>
      </c>
    </row>
    <row r="15" spans="1:165" x14ac:dyDescent="0.25">
      <c r="A15" s="1" t="s">
        <v>256</v>
      </c>
      <c r="B15" s="1" t="s">
        <v>233</v>
      </c>
      <c r="C15" t="s">
        <v>238</v>
      </c>
      <c r="D15" t="s">
        <v>61</v>
      </c>
      <c r="E15">
        <v>22887623298.738602</v>
      </c>
      <c r="F15" t="s">
        <v>190</v>
      </c>
      <c r="G15">
        <v>89</v>
      </c>
      <c r="H15">
        <v>14.237586434052</v>
      </c>
      <c r="I15">
        <v>10.496088969237</v>
      </c>
      <c r="J15">
        <v>9.2622553058044392</v>
      </c>
      <c r="K15">
        <v>11.264582197303399</v>
      </c>
      <c r="L15">
        <v>12.2992387628641</v>
      </c>
      <c r="M15">
        <v>12.0312729287739</v>
      </c>
      <c r="N15">
        <v>11.420904922029299</v>
      </c>
      <c r="O15">
        <v>14.154353424676501</v>
      </c>
      <c r="P15">
        <v>15.0030264266691</v>
      </c>
      <c r="Q15">
        <v>15.295286696835699</v>
      </c>
      <c r="R15">
        <v>17.8643339615748</v>
      </c>
      <c r="S15">
        <v>18.559108176491801</v>
      </c>
      <c r="T15">
        <v>18.580274367134901</v>
      </c>
      <c r="U15">
        <v>88.55</v>
      </c>
      <c r="V15">
        <v>87.924999999999997</v>
      </c>
      <c r="W15">
        <v>87.1875</v>
      </c>
      <c r="X15">
        <v>86.741666666666703</v>
      </c>
      <c r="Y15">
        <v>86.03125</v>
      </c>
      <c r="Z15">
        <v>85.19</v>
      </c>
      <c r="AA15">
        <v>84.358333333333306</v>
      </c>
      <c r="AB15">
        <v>82.3</v>
      </c>
      <c r="AC15">
        <v>80.112499999999997</v>
      </c>
      <c r="AD15">
        <v>78.487499999999997</v>
      </c>
      <c r="AE15">
        <v>75.490624999999994</v>
      </c>
      <c r="AF15">
        <v>74.6805555555556</v>
      </c>
      <c r="AG15">
        <v>73.476249999999993</v>
      </c>
      <c r="AH15">
        <v>70.919791666666697</v>
      </c>
      <c r="AI15" t="s">
        <v>51</v>
      </c>
      <c r="AJ15">
        <v>1.15942226229564</v>
      </c>
      <c r="AK15">
        <v>11.2591445266444</v>
      </c>
      <c r="AL15" s="1">
        <v>0.117623051284288</v>
      </c>
      <c r="AM15">
        <v>0.34671438448609898</v>
      </c>
      <c r="AN15">
        <v>0.217358279707628</v>
      </c>
      <c r="AO15">
        <v>89.366232429647994</v>
      </c>
      <c r="AP15">
        <v>87.1875</v>
      </c>
      <c r="AQ15">
        <v>85.008767570352006</v>
      </c>
      <c r="AR15">
        <v>0.95254622075922601</v>
      </c>
      <c r="AS15">
        <v>89.75</v>
      </c>
      <c r="AT15">
        <v>5.3527409320342798</v>
      </c>
      <c r="AU15">
        <v>22.1483132304656</v>
      </c>
      <c r="AV15">
        <v>2.8653295128939802</v>
      </c>
      <c r="AW15">
        <v>16.558441558441601</v>
      </c>
      <c r="AX15">
        <v>31.985294117647101</v>
      </c>
      <c r="AY15">
        <v>83.537832310838496</v>
      </c>
      <c r="AZ15">
        <v>126.641414141414</v>
      </c>
      <c r="BA15">
        <v>55.411255411255397</v>
      </c>
      <c r="BB15">
        <v>145.21857923497299</v>
      </c>
      <c r="BC15">
        <v>77.776275388548697</v>
      </c>
      <c r="BE15" t="b">
        <f t="shared" si="0"/>
        <v>0</v>
      </c>
      <c r="BF15" t="b">
        <f t="shared" si="0"/>
        <v>0</v>
      </c>
      <c r="BG15" t="b">
        <f t="shared" si="0"/>
        <v>1</v>
      </c>
      <c r="BH15" t="b">
        <f t="shared" si="0"/>
        <v>1</v>
      </c>
      <c r="BI15" t="b">
        <f t="shared" si="0"/>
        <v>0</v>
      </c>
      <c r="BJ15" t="b">
        <f t="shared" si="0"/>
        <v>0</v>
      </c>
      <c r="BK15" t="b">
        <f t="shared" si="0"/>
        <v>1</v>
      </c>
      <c r="BL15" t="b">
        <f t="shared" si="0"/>
        <v>1</v>
      </c>
      <c r="BM15" t="b">
        <f t="shared" si="0"/>
        <v>1</v>
      </c>
      <c r="BN15" t="b">
        <f t="shared" si="0"/>
        <v>1</v>
      </c>
      <c r="BO15" t="b">
        <f t="shared" si="0"/>
        <v>1</v>
      </c>
      <c r="BP15" t="b">
        <f t="shared" si="0"/>
        <v>1</v>
      </c>
      <c r="BQ15" t="b">
        <f t="shared" si="1"/>
        <v>1</v>
      </c>
      <c r="BR15" t="b">
        <f t="shared" si="1"/>
        <v>1</v>
      </c>
      <c r="BS15" t="b">
        <f t="shared" si="1"/>
        <v>1</v>
      </c>
      <c r="BT15" t="b">
        <f t="shared" si="1"/>
        <v>1</v>
      </c>
      <c r="BU15" t="b">
        <f t="shared" si="1"/>
        <v>1</v>
      </c>
      <c r="BV15" t="b">
        <f t="shared" si="1"/>
        <v>1</v>
      </c>
      <c r="BW15" t="b">
        <f t="shared" si="2"/>
        <v>1</v>
      </c>
      <c r="BX15" t="b">
        <f t="shared" si="2"/>
        <v>1</v>
      </c>
      <c r="BY15" t="b">
        <f t="shared" si="2"/>
        <v>1</v>
      </c>
      <c r="BZ15" t="b">
        <f t="shared" si="2"/>
        <v>1</v>
      </c>
      <c r="CA15" t="b">
        <f t="shared" si="2"/>
        <v>1</v>
      </c>
      <c r="CB15" t="b">
        <f t="shared" si="2"/>
        <v>1</v>
      </c>
      <c r="CC15" t="b">
        <f t="shared" si="2"/>
        <v>1</v>
      </c>
      <c r="CD15">
        <f t="shared" si="3"/>
        <v>8</v>
      </c>
      <c r="CE15">
        <f t="shared" si="4"/>
        <v>4</v>
      </c>
      <c r="CF15">
        <f t="shared" si="13"/>
        <v>4</v>
      </c>
      <c r="CG15">
        <f t="shared" si="5"/>
        <v>13</v>
      </c>
      <c r="CH15">
        <f t="shared" si="6"/>
        <v>0</v>
      </c>
      <c r="CI15">
        <f t="shared" si="7"/>
        <v>13</v>
      </c>
      <c r="CJ15" s="4">
        <f t="shared" si="8"/>
        <v>17</v>
      </c>
      <c r="CK15">
        <f t="shared" si="9"/>
        <v>21</v>
      </c>
      <c r="CL15">
        <f t="shared" si="10"/>
        <v>30</v>
      </c>
      <c r="CM15" s="15">
        <f t="shared" si="14"/>
        <v>0.22909133320181096</v>
      </c>
      <c r="CN15" t="b">
        <f t="shared" si="15"/>
        <v>0</v>
      </c>
      <c r="CO15" t="b">
        <f t="shared" si="16"/>
        <v>0</v>
      </c>
      <c r="CP15" t="b">
        <f t="shared" si="11"/>
        <v>1</v>
      </c>
      <c r="CQ15" t="b">
        <f t="shared" si="11"/>
        <v>1</v>
      </c>
      <c r="CR15">
        <f t="shared" si="12"/>
        <v>2</v>
      </c>
    </row>
    <row r="16" spans="1:165" x14ac:dyDescent="0.25">
      <c r="A16" s="1" t="s">
        <v>264</v>
      </c>
      <c r="B16" s="1" t="s">
        <v>239</v>
      </c>
      <c r="C16" t="s">
        <v>244</v>
      </c>
      <c r="D16" t="s">
        <v>61</v>
      </c>
      <c r="E16">
        <v>4291663216.27</v>
      </c>
      <c r="F16" t="s">
        <v>190</v>
      </c>
      <c r="G16">
        <v>50</v>
      </c>
      <c r="H16">
        <v>26.372479536940901</v>
      </c>
      <c r="I16">
        <v>26.805019348017701</v>
      </c>
      <c r="J16">
        <v>30.4579413024457</v>
      </c>
      <c r="K16">
        <v>26.5115666385942</v>
      </c>
      <c r="L16">
        <v>26.864717844792999</v>
      </c>
      <c r="M16">
        <v>25.643915147262099</v>
      </c>
      <c r="N16">
        <v>38.315508833274599</v>
      </c>
      <c r="O16">
        <v>35.666570100682399</v>
      </c>
      <c r="P16">
        <v>39.128739935438396</v>
      </c>
      <c r="Q16">
        <v>37.943502242519997</v>
      </c>
      <c r="R16">
        <v>37.730935553620903</v>
      </c>
      <c r="S16">
        <v>37.038970395544901</v>
      </c>
      <c r="T16">
        <v>36.991750085760302</v>
      </c>
      <c r="U16">
        <v>2.8119999999999998</v>
      </c>
      <c r="V16">
        <v>2.8769999999999998</v>
      </c>
      <c r="W16">
        <v>2.8774999999999999</v>
      </c>
      <c r="X16">
        <v>2.91766666666667</v>
      </c>
      <c r="Y16">
        <v>2.9375</v>
      </c>
      <c r="Z16">
        <v>2.9325999999999999</v>
      </c>
      <c r="AA16">
        <v>2.895</v>
      </c>
      <c r="AB16">
        <v>2.7901250000000002</v>
      </c>
      <c r="AC16">
        <v>2.6739000000000002</v>
      </c>
      <c r="AD16">
        <v>2.601</v>
      </c>
      <c r="AE16">
        <v>2.5412499999999998</v>
      </c>
      <c r="AF16">
        <v>2.5512222222222198</v>
      </c>
      <c r="AG16">
        <v>2.5546000000000002</v>
      </c>
      <c r="AH16">
        <v>2.59941666666667</v>
      </c>
      <c r="AI16" t="s">
        <v>51</v>
      </c>
      <c r="AJ16">
        <v>1.14796837078212</v>
      </c>
      <c r="AK16">
        <v>162.441404381517</v>
      </c>
      <c r="AL16" s="1">
        <v>0.264683328767087</v>
      </c>
      <c r="AM16">
        <v>0.15385004545476499</v>
      </c>
      <c r="AN16">
        <v>0.36628149240484698</v>
      </c>
      <c r="AO16">
        <v>2.9949521179033498</v>
      </c>
      <c r="AP16">
        <v>2.8774999999999999</v>
      </c>
      <c r="AQ16">
        <v>2.7600478820966501</v>
      </c>
      <c r="AR16">
        <v>-1.2758539488294E-2</v>
      </c>
      <c r="AS16">
        <v>2.83</v>
      </c>
      <c r="AT16">
        <v>-3.4986019232081098</v>
      </c>
      <c r="AU16">
        <v>10.780552728411401</v>
      </c>
      <c r="AV16">
        <v>-4.7138047138047199</v>
      </c>
      <c r="AW16">
        <v>10.546875</v>
      </c>
      <c r="AX16">
        <v>14.1129032258065</v>
      </c>
      <c r="AY16">
        <v>-4.3918918918918903</v>
      </c>
      <c r="AZ16">
        <v>129.02531294825999</v>
      </c>
      <c r="BA16">
        <v>269.10875654389099</v>
      </c>
      <c r="BB16">
        <v>13.657826363341799</v>
      </c>
      <c r="BC16">
        <v>-99.293187785262802</v>
      </c>
      <c r="BE16" t="b">
        <f t="shared" si="0"/>
        <v>1</v>
      </c>
      <c r="BF16" t="b">
        <f t="shared" si="0"/>
        <v>1</v>
      </c>
      <c r="BG16" t="b">
        <f t="shared" si="0"/>
        <v>0</v>
      </c>
      <c r="BH16" t="b">
        <f t="shared" ref="BH16:BP29" si="18">IF(K16&lt;L16,TRUE)</f>
        <v>1</v>
      </c>
      <c r="BI16" t="b">
        <f t="shared" si="18"/>
        <v>0</v>
      </c>
      <c r="BJ16" t="b">
        <f t="shared" si="18"/>
        <v>1</v>
      </c>
      <c r="BK16" t="b">
        <f t="shared" si="18"/>
        <v>0</v>
      </c>
      <c r="BL16" t="b">
        <f t="shared" si="18"/>
        <v>1</v>
      </c>
      <c r="BM16" t="b">
        <f t="shared" si="18"/>
        <v>0</v>
      </c>
      <c r="BN16" t="b">
        <f t="shared" si="18"/>
        <v>0</v>
      </c>
      <c r="BO16" t="b">
        <f t="shared" si="18"/>
        <v>0</v>
      </c>
      <c r="BP16" t="b">
        <f t="shared" si="18"/>
        <v>0</v>
      </c>
      <c r="BQ16" t="b">
        <f t="shared" si="1"/>
        <v>0</v>
      </c>
      <c r="BR16" t="b">
        <f t="shared" si="1"/>
        <v>0</v>
      </c>
      <c r="BS16" t="b">
        <f t="shared" si="1"/>
        <v>0</v>
      </c>
      <c r="BT16" t="b">
        <f t="shared" si="1"/>
        <v>0</v>
      </c>
      <c r="BU16" t="b">
        <f t="shared" si="1"/>
        <v>1</v>
      </c>
      <c r="BV16" t="b">
        <f t="shared" si="1"/>
        <v>1</v>
      </c>
      <c r="BW16" t="b">
        <f t="shared" si="2"/>
        <v>1</v>
      </c>
      <c r="BX16" t="b">
        <f t="shared" si="2"/>
        <v>1</v>
      </c>
      <c r="BY16" t="b">
        <f t="shared" si="2"/>
        <v>1</v>
      </c>
      <c r="BZ16" t="b">
        <f t="shared" si="2"/>
        <v>1</v>
      </c>
      <c r="CA16" t="b">
        <f t="shared" si="2"/>
        <v>0</v>
      </c>
      <c r="CB16" t="b">
        <f t="shared" si="2"/>
        <v>0</v>
      </c>
      <c r="CC16" t="b">
        <f t="shared" si="2"/>
        <v>0</v>
      </c>
      <c r="CD16">
        <f t="shared" si="3"/>
        <v>5</v>
      </c>
      <c r="CE16">
        <f t="shared" si="4"/>
        <v>7</v>
      </c>
      <c r="CF16">
        <f t="shared" si="13"/>
        <v>-2</v>
      </c>
      <c r="CG16">
        <f t="shared" si="5"/>
        <v>6</v>
      </c>
      <c r="CH16">
        <f t="shared" si="6"/>
        <v>7</v>
      </c>
      <c r="CI16">
        <f t="shared" si="7"/>
        <v>-1</v>
      </c>
      <c r="CJ16" s="4">
        <f t="shared" si="8"/>
        <v>-3</v>
      </c>
      <c r="CK16">
        <f t="shared" si="9"/>
        <v>-5</v>
      </c>
      <c r="CL16">
        <f t="shared" si="10"/>
        <v>-4</v>
      </c>
      <c r="CM16" s="15">
        <f t="shared" si="14"/>
        <v>-0.11083328331232201</v>
      </c>
      <c r="CN16" t="b">
        <f t="shared" si="15"/>
        <v>0</v>
      </c>
      <c r="CO16" t="b">
        <f t="shared" si="16"/>
        <v>1</v>
      </c>
      <c r="CP16" t="b">
        <f t="shared" si="11"/>
        <v>0</v>
      </c>
      <c r="CQ16" t="b">
        <f t="shared" si="11"/>
        <v>1</v>
      </c>
      <c r="CR16">
        <f t="shared" si="12"/>
        <v>1</v>
      </c>
    </row>
    <row r="17" spans="1:96" x14ac:dyDescent="0.25">
      <c r="A17" s="1" t="s">
        <v>268</v>
      </c>
      <c r="B17" s="1" t="s">
        <v>256</v>
      </c>
      <c r="C17" t="s">
        <v>106</v>
      </c>
      <c r="D17" t="s">
        <v>61</v>
      </c>
      <c r="E17">
        <v>412779089259.14099</v>
      </c>
      <c r="F17" t="s">
        <v>258</v>
      </c>
      <c r="G17">
        <v>54</v>
      </c>
      <c r="H17">
        <v>37.042611243795498</v>
      </c>
      <c r="I17">
        <v>31.189992110127498</v>
      </c>
      <c r="J17">
        <v>23.073474340433101</v>
      </c>
      <c r="K17">
        <v>21.884510797965898</v>
      </c>
      <c r="L17">
        <v>20.618269260182299</v>
      </c>
      <c r="M17">
        <v>19.612708690938799</v>
      </c>
      <c r="N17">
        <v>18.7750460595439</v>
      </c>
      <c r="O17">
        <v>20.8801013352411</v>
      </c>
      <c r="P17">
        <v>19.9966060137697</v>
      </c>
      <c r="Q17">
        <v>18.933078600953401</v>
      </c>
      <c r="R17">
        <v>18.5052021201017</v>
      </c>
      <c r="S17">
        <v>19.312022565565002</v>
      </c>
      <c r="T17">
        <v>18.476582108777801</v>
      </c>
      <c r="U17">
        <v>105.42</v>
      </c>
      <c r="V17">
        <v>107.16</v>
      </c>
      <c r="W17">
        <v>108.62</v>
      </c>
      <c r="X17">
        <v>107.893333333333</v>
      </c>
      <c r="Y17">
        <v>106.96</v>
      </c>
      <c r="Z17">
        <v>106.572</v>
      </c>
      <c r="AA17">
        <v>106.083333333333</v>
      </c>
      <c r="AB17">
        <v>106.2325</v>
      </c>
      <c r="AC17">
        <v>106.99</v>
      </c>
      <c r="AD17">
        <v>107.9025</v>
      </c>
      <c r="AE17">
        <v>107.0078125</v>
      </c>
      <c r="AF17">
        <v>107.05972222222201</v>
      </c>
      <c r="AG17">
        <v>106.82625</v>
      </c>
      <c r="AH17">
        <v>105.67937499999999</v>
      </c>
      <c r="AI17" t="s">
        <v>51</v>
      </c>
      <c r="AJ17">
        <v>0.997619967002493</v>
      </c>
      <c r="AK17">
        <v>114.775086635104</v>
      </c>
      <c r="AL17" s="1">
        <v>0.481767554316687</v>
      </c>
      <c r="AM17">
        <v>0.102580956265029</v>
      </c>
      <c r="AN17">
        <v>0.48164306930686301</v>
      </c>
      <c r="AO17">
        <v>113.739609360096</v>
      </c>
      <c r="AP17">
        <v>108.62</v>
      </c>
      <c r="AQ17">
        <v>103.500390639904</v>
      </c>
      <c r="AR17">
        <v>0.32979001748357401</v>
      </c>
      <c r="AS17">
        <v>101.9</v>
      </c>
      <c r="AT17">
        <v>-4.3838907029988796</v>
      </c>
      <c r="AU17">
        <v>-4.61146019821902</v>
      </c>
      <c r="AV17">
        <v>-6.7703568161024599</v>
      </c>
      <c r="AW17">
        <v>-2.1133525456291902</v>
      </c>
      <c r="AX17">
        <v>-2.7671755725190801</v>
      </c>
      <c r="AY17">
        <v>6.9816272965879298</v>
      </c>
      <c r="AZ17">
        <v>5.7602490918526303</v>
      </c>
      <c r="BA17">
        <v>11.7937465715853</v>
      </c>
      <c r="BB17">
        <v>66.775777414075307</v>
      </c>
      <c r="BC17">
        <v>20.186029385345002</v>
      </c>
      <c r="BE17" t="b">
        <f t="shared" ref="BE17:BG29" si="19">IF(H17&lt;I17,TRUE)</f>
        <v>0</v>
      </c>
      <c r="BF17" t="b">
        <f t="shared" si="19"/>
        <v>0</v>
      </c>
      <c r="BG17" t="b">
        <f t="shared" si="19"/>
        <v>0</v>
      </c>
      <c r="BH17" t="b">
        <f t="shared" si="18"/>
        <v>0</v>
      </c>
      <c r="BI17" t="b">
        <f t="shared" si="18"/>
        <v>0</v>
      </c>
      <c r="BJ17" t="b">
        <f t="shared" si="18"/>
        <v>0</v>
      </c>
      <c r="BK17" t="b">
        <f t="shared" si="18"/>
        <v>1</v>
      </c>
      <c r="BL17" t="b">
        <f t="shared" si="18"/>
        <v>0</v>
      </c>
      <c r="BM17" t="b">
        <f t="shared" si="18"/>
        <v>0</v>
      </c>
      <c r="BN17" t="b">
        <f t="shared" si="18"/>
        <v>0</v>
      </c>
      <c r="BO17" t="b">
        <f t="shared" si="18"/>
        <v>1</v>
      </c>
      <c r="BP17" t="b">
        <f t="shared" si="18"/>
        <v>0</v>
      </c>
      <c r="BQ17" t="b">
        <f t="shared" si="1"/>
        <v>0</v>
      </c>
      <c r="BR17" t="b">
        <f t="shared" si="1"/>
        <v>0</v>
      </c>
      <c r="BS17" t="b">
        <f t="shared" si="1"/>
        <v>1</v>
      </c>
      <c r="BT17" t="b">
        <f t="shared" si="1"/>
        <v>1</v>
      </c>
      <c r="BU17" t="b">
        <f t="shared" si="1"/>
        <v>1</v>
      </c>
      <c r="BV17" t="b">
        <f t="shared" si="1"/>
        <v>1</v>
      </c>
      <c r="BW17" t="b">
        <f t="shared" si="2"/>
        <v>0</v>
      </c>
      <c r="BX17" t="b">
        <f t="shared" si="2"/>
        <v>0</v>
      </c>
      <c r="BY17" t="b">
        <f t="shared" si="2"/>
        <v>0</v>
      </c>
      <c r="BZ17" t="b">
        <f t="shared" si="2"/>
        <v>1</v>
      </c>
      <c r="CA17" t="b">
        <f t="shared" si="2"/>
        <v>0</v>
      </c>
      <c r="CB17" t="b">
        <f t="shared" si="2"/>
        <v>1</v>
      </c>
      <c r="CC17" t="b">
        <f t="shared" si="2"/>
        <v>1</v>
      </c>
      <c r="CD17">
        <f t="shared" si="3"/>
        <v>2</v>
      </c>
      <c r="CE17">
        <f t="shared" si="4"/>
        <v>10</v>
      </c>
      <c r="CF17">
        <f t="shared" si="13"/>
        <v>-8</v>
      </c>
      <c r="CG17">
        <f t="shared" si="5"/>
        <v>7</v>
      </c>
      <c r="CH17">
        <f t="shared" si="6"/>
        <v>6</v>
      </c>
      <c r="CI17">
        <f t="shared" si="7"/>
        <v>1</v>
      </c>
      <c r="CJ17" s="4">
        <f t="shared" si="8"/>
        <v>-7</v>
      </c>
      <c r="CK17">
        <f t="shared" si="9"/>
        <v>-15</v>
      </c>
      <c r="CL17">
        <f t="shared" si="10"/>
        <v>-6</v>
      </c>
      <c r="CM17" s="15">
        <f t="shared" si="14"/>
        <v>-0.379186598051658</v>
      </c>
      <c r="CN17" t="b">
        <f t="shared" si="15"/>
        <v>1</v>
      </c>
      <c r="CO17" t="b">
        <f t="shared" si="16"/>
        <v>1</v>
      </c>
      <c r="CP17" t="b">
        <f t="shared" si="11"/>
        <v>0</v>
      </c>
      <c r="CQ17" t="b">
        <f t="shared" si="11"/>
        <v>0</v>
      </c>
      <c r="CR17">
        <f t="shared" si="12"/>
        <v>0</v>
      </c>
    </row>
    <row r="18" spans="1:96" x14ac:dyDescent="0.25">
      <c r="A18" s="1" t="s">
        <v>272</v>
      </c>
      <c r="B18" s="1" t="s">
        <v>264</v>
      </c>
      <c r="C18" t="s">
        <v>269</v>
      </c>
      <c r="D18" t="s">
        <v>61</v>
      </c>
      <c r="E18">
        <v>237546011678.923</v>
      </c>
      <c r="F18" t="s">
        <v>258</v>
      </c>
      <c r="G18">
        <v>29</v>
      </c>
      <c r="H18">
        <v>25.985942108449599</v>
      </c>
      <c r="I18">
        <v>20.822581467334</v>
      </c>
      <c r="J18">
        <v>16.176324572676599</v>
      </c>
      <c r="K18">
        <v>15.6387641008603</v>
      </c>
      <c r="L18">
        <v>15.0038390166025</v>
      </c>
      <c r="M18">
        <v>14.94641819984</v>
      </c>
      <c r="N18">
        <v>14.384669190554501</v>
      </c>
      <c r="O18">
        <v>13.3036269990665</v>
      </c>
      <c r="P18">
        <v>13.476599460192601</v>
      </c>
      <c r="Q18">
        <v>13.7844084802338</v>
      </c>
      <c r="R18">
        <v>16.063291439981398</v>
      </c>
      <c r="S18">
        <v>15.529309601148601</v>
      </c>
      <c r="T18">
        <v>15.7545704312531</v>
      </c>
      <c r="U18">
        <v>208.64</v>
      </c>
      <c r="V18">
        <v>211.09</v>
      </c>
      <c r="W18">
        <v>215.655</v>
      </c>
      <c r="X18">
        <v>217.12333333333299</v>
      </c>
      <c r="Y18">
        <v>216.38249999999999</v>
      </c>
      <c r="Z18">
        <v>215.62799999999999</v>
      </c>
      <c r="AA18">
        <v>215.32833333333301</v>
      </c>
      <c r="AB18">
        <v>214.70375000000001</v>
      </c>
      <c r="AC18">
        <v>213.57</v>
      </c>
      <c r="AD18">
        <v>212.97749999999999</v>
      </c>
      <c r="AE18">
        <v>212.91125</v>
      </c>
      <c r="AF18">
        <v>214.40611111111099</v>
      </c>
      <c r="AG18">
        <v>215.06800000000001</v>
      </c>
      <c r="AH18">
        <v>215.69958333333301</v>
      </c>
      <c r="AI18" t="s">
        <v>51</v>
      </c>
      <c r="AJ18">
        <v>1.00260382762661</v>
      </c>
      <c r="AK18">
        <v>12.225787807214401</v>
      </c>
      <c r="AL18" s="1">
        <v>0.27876231698910803</v>
      </c>
      <c r="AM18">
        <v>0.15356305557439701</v>
      </c>
      <c r="AN18">
        <v>0.39057705980687402</v>
      </c>
      <c r="AO18">
        <v>226.86668586788099</v>
      </c>
      <c r="AP18">
        <v>215.655</v>
      </c>
      <c r="AQ18">
        <v>204.44331413211901</v>
      </c>
      <c r="AR18">
        <v>-1.53303476200027</v>
      </c>
      <c r="AS18">
        <v>209.8</v>
      </c>
      <c r="AT18">
        <v>-2.7028029754948002</v>
      </c>
      <c r="AU18">
        <v>-2.44945784589058</v>
      </c>
      <c r="AV18">
        <v>-6.4228367528991903</v>
      </c>
      <c r="AW18">
        <v>-1.40977443609023</v>
      </c>
      <c r="AX18">
        <v>1.3037180106229</v>
      </c>
      <c r="AY18">
        <v>-1.8249883013570301</v>
      </c>
      <c r="AZ18">
        <v>7.5897435897436001</v>
      </c>
      <c r="BA18">
        <v>10.6540084388186</v>
      </c>
      <c r="BB18">
        <v>69.603880355699303</v>
      </c>
      <c r="BC18">
        <v>33.4941881033645</v>
      </c>
      <c r="BE18" t="b">
        <f t="shared" si="19"/>
        <v>0</v>
      </c>
      <c r="BF18" t="b">
        <f t="shared" si="19"/>
        <v>0</v>
      </c>
      <c r="BG18" t="b">
        <f t="shared" si="19"/>
        <v>0</v>
      </c>
      <c r="BH18" t="b">
        <f t="shared" si="18"/>
        <v>0</v>
      </c>
      <c r="BI18" t="b">
        <f t="shared" si="18"/>
        <v>0</v>
      </c>
      <c r="BJ18" t="b">
        <f t="shared" si="18"/>
        <v>0</v>
      </c>
      <c r="BK18" t="b">
        <f t="shared" si="18"/>
        <v>0</v>
      </c>
      <c r="BL18" t="b">
        <f t="shared" si="18"/>
        <v>1</v>
      </c>
      <c r="BM18" t="b">
        <f t="shared" si="18"/>
        <v>1</v>
      </c>
      <c r="BN18" t="b">
        <f t="shared" si="18"/>
        <v>1</v>
      </c>
      <c r="BO18" t="b">
        <f t="shared" si="18"/>
        <v>0</v>
      </c>
      <c r="BP18" t="b">
        <f t="shared" si="18"/>
        <v>1</v>
      </c>
      <c r="BQ18" t="b">
        <f t="shared" si="1"/>
        <v>0</v>
      </c>
      <c r="BR18" t="b">
        <f t="shared" si="1"/>
        <v>0</v>
      </c>
      <c r="BS18" t="b">
        <f t="shared" si="1"/>
        <v>0</v>
      </c>
      <c r="BT18" t="b">
        <f t="shared" si="1"/>
        <v>1</v>
      </c>
      <c r="BU18" t="b">
        <f t="shared" si="1"/>
        <v>1</v>
      </c>
      <c r="BV18" t="b">
        <f t="shared" si="1"/>
        <v>1</v>
      </c>
      <c r="BW18" t="b">
        <f t="shared" si="2"/>
        <v>1</v>
      </c>
      <c r="BX18" t="b">
        <f t="shared" si="2"/>
        <v>1</v>
      </c>
      <c r="BY18" t="b">
        <f t="shared" si="2"/>
        <v>1</v>
      </c>
      <c r="BZ18" t="b">
        <f t="shared" si="2"/>
        <v>1</v>
      </c>
      <c r="CA18" t="b">
        <f t="shared" si="2"/>
        <v>0</v>
      </c>
      <c r="CB18" t="b">
        <f t="shared" si="2"/>
        <v>0</v>
      </c>
      <c r="CC18" t="b">
        <f t="shared" si="2"/>
        <v>0</v>
      </c>
      <c r="CD18">
        <f t="shared" si="3"/>
        <v>4</v>
      </c>
      <c r="CE18">
        <f t="shared" si="4"/>
        <v>8</v>
      </c>
      <c r="CF18">
        <f t="shared" si="13"/>
        <v>-4</v>
      </c>
      <c r="CG18">
        <f t="shared" si="5"/>
        <v>7</v>
      </c>
      <c r="CH18">
        <f t="shared" si="6"/>
        <v>6</v>
      </c>
      <c r="CI18">
        <f t="shared" si="7"/>
        <v>1</v>
      </c>
      <c r="CJ18" s="4">
        <f t="shared" si="8"/>
        <v>-3</v>
      </c>
      <c r="CK18">
        <f t="shared" si="9"/>
        <v>-7</v>
      </c>
      <c r="CL18">
        <f t="shared" si="10"/>
        <v>-2</v>
      </c>
      <c r="CM18" s="15">
        <f t="shared" si="14"/>
        <v>-0.12519926141471102</v>
      </c>
      <c r="CN18" t="b">
        <f t="shared" si="15"/>
        <v>0</v>
      </c>
      <c r="CO18" t="b">
        <f t="shared" si="16"/>
        <v>1</v>
      </c>
      <c r="CP18" t="b">
        <f t="shared" si="11"/>
        <v>0</v>
      </c>
      <c r="CQ18" t="b">
        <f t="shared" si="11"/>
        <v>0</v>
      </c>
      <c r="CR18">
        <f t="shared" si="12"/>
        <v>0</v>
      </c>
    </row>
    <row r="19" spans="1:96" x14ac:dyDescent="0.25">
      <c r="A19" s="1" t="s">
        <v>278</v>
      </c>
      <c r="B19" s="1" t="s">
        <v>268</v>
      </c>
      <c r="C19" t="s">
        <v>273</v>
      </c>
      <c r="D19" t="s">
        <v>61</v>
      </c>
      <c r="E19">
        <v>224960768730.06</v>
      </c>
      <c r="F19" t="s">
        <v>258</v>
      </c>
      <c r="G19">
        <v>81</v>
      </c>
      <c r="H19">
        <v>12.7592583753881</v>
      </c>
      <c r="I19">
        <v>15.592635194941201</v>
      </c>
      <c r="J19">
        <v>12.103382712107001</v>
      </c>
      <c r="K19">
        <v>12.979439308285301</v>
      </c>
      <c r="L19">
        <v>13.007870306713601</v>
      </c>
      <c r="M19">
        <v>12.2951621400621</v>
      </c>
      <c r="N19">
        <v>12.520384105689899</v>
      </c>
      <c r="O19">
        <v>13.0186099812528</v>
      </c>
      <c r="P19">
        <v>13.3833140176257</v>
      </c>
      <c r="Q19">
        <v>12.7903943831028</v>
      </c>
      <c r="R19">
        <v>15.411991160968199</v>
      </c>
      <c r="S19">
        <v>14.6088769735429</v>
      </c>
      <c r="T19">
        <v>15.2237284983071</v>
      </c>
      <c r="U19">
        <v>103.1</v>
      </c>
      <c r="V19">
        <v>103.67</v>
      </c>
      <c r="W19">
        <v>104.84</v>
      </c>
      <c r="X19">
        <v>104.62333333333299</v>
      </c>
      <c r="Y19">
        <v>103.84</v>
      </c>
      <c r="Z19">
        <v>103.55800000000001</v>
      </c>
      <c r="AA19">
        <v>103.478333333333</v>
      </c>
      <c r="AB19">
        <v>103.6675</v>
      </c>
      <c r="AC19">
        <v>103.779</v>
      </c>
      <c r="AD19">
        <v>104.043333333333</v>
      </c>
      <c r="AE19">
        <v>103.52249999999999</v>
      </c>
      <c r="AF19">
        <v>103.568333333333</v>
      </c>
      <c r="AG19">
        <v>103.11624999999999</v>
      </c>
      <c r="AH19">
        <v>101.793541666667</v>
      </c>
      <c r="AI19" t="s">
        <v>51</v>
      </c>
      <c r="AJ19">
        <v>1.0042839998545301</v>
      </c>
      <c r="AK19">
        <v>12.528065923293999</v>
      </c>
      <c r="AL19" s="1">
        <v>0.32368277680399199</v>
      </c>
      <c r="AM19">
        <v>0.103184568688952</v>
      </c>
      <c r="AN19">
        <v>0.41021933396136701</v>
      </c>
      <c r="AO19">
        <v>107.763285822497</v>
      </c>
      <c r="AP19">
        <v>104.84</v>
      </c>
      <c r="AQ19">
        <v>101.916714177503</v>
      </c>
      <c r="AR19">
        <v>5.6386462080447002E-2</v>
      </c>
      <c r="AS19">
        <v>102.5</v>
      </c>
      <c r="AT19">
        <v>-1.0216497035477701</v>
      </c>
      <c r="AU19">
        <v>-0.59762646527589103</v>
      </c>
      <c r="AV19">
        <v>-3.6654135338345899</v>
      </c>
      <c r="AW19">
        <v>-1.7257909875359501</v>
      </c>
      <c r="AX19">
        <v>1.99004975124378</v>
      </c>
      <c r="AY19">
        <v>11.2920738327905</v>
      </c>
      <c r="AZ19">
        <v>13.762486126526101</v>
      </c>
      <c r="BA19">
        <v>13.009922822491699</v>
      </c>
      <c r="BB19">
        <v>85.520361990950207</v>
      </c>
      <c r="BC19">
        <v>7.3952134424859901</v>
      </c>
      <c r="BE19" t="b">
        <f t="shared" si="19"/>
        <v>1</v>
      </c>
      <c r="BF19" t="b">
        <f t="shared" si="19"/>
        <v>0</v>
      </c>
      <c r="BG19" t="b">
        <f t="shared" si="19"/>
        <v>1</v>
      </c>
      <c r="BH19" t="b">
        <f t="shared" si="18"/>
        <v>1</v>
      </c>
      <c r="BI19" t="b">
        <f t="shared" si="18"/>
        <v>0</v>
      </c>
      <c r="BJ19" t="b">
        <f t="shared" si="18"/>
        <v>1</v>
      </c>
      <c r="BK19" t="b">
        <f t="shared" si="18"/>
        <v>1</v>
      </c>
      <c r="BL19" t="b">
        <f t="shared" si="18"/>
        <v>1</v>
      </c>
      <c r="BM19" t="b">
        <f t="shared" si="18"/>
        <v>0</v>
      </c>
      <c r="BN19" t="b">
        <f t="shared" si="18"/>
        <v>1</v>
      </c>
      <c r="BO19" t="b">
        <f t="shared" si="18"/>
        <v>0</v>
      </c>
      <c r="BP19" t="b">
        <f t="shared" si="18"/>
        <v>1</v>
      </c>
      <c r="BQ19" t="b">
        <f t="shared" si="1"/>
        <v>0</v>
      </c>
      <c r="BR19" t="b">
        <f t="shared" si="1"/>
        <v>0</v>
      </c>
      <c r="BS19" t="b">
        <f t="shared" si="1"/>
        <v>1</v>
      </c>
      <c r="BT19" t="b">
        <f t="shared" si="1"/>
        <v>1</v>
      </c>
      <c r="BU19" t="b">
        <f t="shared" si="1"/>
        <v>1</v>
      </c>
      <c r="BV19" t="b">
        <f t="shared" si="1"/>
        <v>1</v>
      </c>
      <c r="BW19" t="b">
        <f t="shared" si="2"/>
        <v>0</v>
      </c>
      <c r="BX19" t="b">
        <f t="shared" si="2"/>
        <v>0</v>
      </c>
      <c r="BY19" t="b">
        <f t="shared" si="2"/>
        <v>0</v>
      </c>
      <c r="BZ19" t="b">
        <f t="shared" si="2"/>
        <v>1</v>
      </c>
      <c r="CA19" t="b">
        <f t="shared" si="2"/>
        <v>0</v>
      </c>
      <c r="CB19" t="b">
        <f t="shared" si="2"/>
        <v>1</v>
      </c>
      <c r="CC19" t="b">
        <f t="shared" si="2"/>
        <v>1</v>
      </c>
      <c r="CD19">
        <f t="shared" si="3"/>
        <v>8</v>
      </c>
      <c r="CE19">
        <f t="shared" si="4"/>
        <v>4</v>
      </c>
      <c r="CF19">
        <f t="shared" si="13"/>
        <v>4</v>
      </c>
      <c r="CG19">
        <f t="shared" si="5"/>
        <v>7</v>
      </c>
      <c r="CH19">
        <f t="shared" si="6"/>
        <v>6</v>
      </c>
      <c r="CI19">
        <f t="shared" si="7"/>
        <v>1</v>
      </c>
      <c r="CJ19" s="4">
        <f t="shared" si="8"/>
        <v>5</v>
      </c>
      <c r="CK19">
        <f t="shared" si="9"/>
        <v>9</v>
      </c>
      <c r="CL19">
        <f t="shared" si="10"/>
        <v>6</v>
      </c>
      <c r="CM19" s="15">
        <f t="shared" si="14"/>
        <v>-0.22049820811504001</v>
      </c>
      <c r="CN19" t="b">
        <f t="shared" si="15"/>
        <v>0</v>
      </c>
      <c r="CO19" t="b">
        <f t="shared" si="16"/>
        <v>1</v>
      </c>
      <c r="CP19" t="b">
        <f t="shared" si="11"/>
        <v>0</v>
      </c>
      <c r="CQ19" t="b">
        <f t="shared" si="11"/>
        <v>0</v>
      </c>
      <c r="CR19">
        <f t="shared" si="12"/>
        <v>0</v>
      </c>
    </row>
    <row r="20" spans="1:96" x14ac:dyDescent="0.25">
      <c r="A20" s="1" t="s">
        <v>306</v>
      </c>
      <c r="B20" s="1" t="s">
        <v>272</v>
      </c>
      <c r="C20" t="s">
        <v>277</v>
      </c>
      <c r="D20" t="s">
        <v>61</v>
      </c>
      <c r="E20">
        <v>317323794132.966</v>
      </c>
      <c r="F20" t="s">
        <v>258</v>
      </c>
      <c r="G20">
        <v>93</v>
      </c>
      <c r="H20">
        <v>11.256132969431199</v>
      </c>
      <c r="I20">
        <v>11.7045345495013</v>
      </c>
      <c r="J20">
        <v>11.107388025609101</v>
      </c>
      <c r="K20">
        <v>10.186321265354399</v>
      </c>
      <c r="L20">
        <v>11.607325516754999</v>
      </c>
      <c r="M20">
        <v>12.281667355076699</v>
      </c>
      <c r="N20">
        <v>12.847262781352599</v>
      </c>
      <c r="O20">
        <v>13.6240299899852</v>
      </c>
      <c r="P20">
        <v>14.2335359968934</v>
      </c>
      <c r="Q20">
        <v>13.7925552201821</v>
      </c>
      <c r="R20">
        <v>14.0906076162342</v>
      </c>
      <c r="S20">
        <v>13.6196574240007</v>
      </c>
      <c r="T20">
        <v>13.4566801076105</v>
      </c>
      <c r="U20">
        <v>414.26</v>
      </c>
      <c r="V20">
        <v>412.48</v>
      </c>
      <c r="W20">
        <v>412.57499999999999</v>
      </c>
      <c r="X20">
        <v>405.41333333333301</v>
      </c>
      <c r="Y20">
        <v>397.505</v>
      </c>
      <c r="Z20">
        <v>392.41399999999999</v>
      </c>
      <c r="AA20">
        <v>390.875</v>
      </c>
      <c r="AB20">
        <v>392.47375</v>
      </c>
      <c r="AC20">
        <v>396.39100000000002</v>
      </c>
      <c r="AD20">
        <v>397.53583333333302</v>
      </c>
      <c r="AE20">
        <v>394.06625000000003</v>
      </c>
      <c r="AF20">
        <v>390.272777777778</v>
      </c>
      <c r="AG20">
        <v>386.20350000000002</v>
      </c>
      <c r="AH20">
        <v>376.64125000000001</v>
      </c>
      <c r="AI20" t="s">
        <v>51</v>
      </c>
      <c r="AJ20">
        <v>1.0160809003543501</v>
      </c>
      <c r="AK20">
        <v>26.820737473941701</v>
      </c>
      <c r="AL20" s="1">
        <v>9.5427068262028E-2</v>
      </c>
      <c r="AM20">
        <v>0.29754543881358098</v>
      </c>
      <c r="AN20">
        <v>0.57583416262301501</v>
      </c>
      <c r="AO20">
        <v>418.55793406283198</v>
      </c>
      <c r="AP20">
        <v>412.57499999999999</v>
      </c>
      <c r="AQ20">
        <v>406.592065937168</v>
      </c>
      <c r="AR20">
        <v>6.2908205835226401</v>
      </c>
      <c r="AS20">
        <v>417.6</v>
      </c>
      <c r="AT20">
        <v>6.4182215721151801</v>
      </c>
      <c r="AU20">
        <v>8.1295223891032702</v>
      </c>
      <c r="AV20">
        <v>5.82868727825646</v>
      </c>
      <c r="AW20">
        <v>7.29701952723536</v>
      </c>
      <c r="AX20">
        <v>3.3663366336633702</v>
      </c>
      <c r="AY20">
        <v>29.931549471064098</v>
      </c>
      <c r="AZ20">
        <v>32.7821939586646</v>
      </c>
      <c r="BA20">
        <v>68.659127625202004</v>
      </c>
      <c r="BB20">
        <v>184.662576687117</v>
      </c>
      <c r="BC20">
        <v>166.83706070287499</v>
      </c>
      <c r="BE20" t="b">
        <f t="shared" si="19"/>
        <v>1</v>
      </c>
      <c r="BF20" t="b">
        <f t="shared" si="19"/>
        <v>0</v>
      </c>
      <c r="BG20" t="b">
        <f t="shared" si="19"/>
        <v>0</v>
      </c>
      <c r="BH20" t="b">
        <f t="shared" si="18"/>
        <v>1</v>
      </c>
      <c r="BI20" t="b">
        <f t="shared" si="18"/>
        <v>1</v>
      </c>
      <c r="BJ20" t="b">
        <f t="shared" si="18"/>
        <v>1</v>
      </c>
      <c r="BK20" t="b">
        <f t="shared" si="18"/>
        <v>1</v>
      </c>
      <c r="BL20" t="b">
        <f t="shared" si="18"/>
        <v>1</v>
      </c>
      <c r="BM20" t="b">
        <f t="shared" si="18"/>
        <v>0</v>
      </c>
      <c r="BN20" t="b">
        <f t="shared" si="18"/>
        <v>1</v>
      </c>
      <c r="BO20" t="b">
        <f t="shared" si="18"/>
        <v>0</v>
      </c>
      <c r="BP20" t="b">
        <f t="shared" si="18"/>
        <v>0</v>
      </c>
      <c r="BQ20" t="b">
        <f t="shared" si="1"/>
        <v>1</v>
      </c>
      <c r="BR20" t="b">
        <f t="shared" si="1"/>
        <v>0</v>
      </c>
      <c r="BS20" t="b">
        <f t="shared" si="1"/>
        <v>1</v>
      </c>
      <c r="BT20" t="b">
        <f t="shared" si="1"/>
        <v>1</v>
      </c>
      <c r="BU20" t="b">
        <f t="shared" si="1"/>
        <v>1</v>
      </c>
      <c r="BV20" t="b">
        <f t="shared" si="1"/>
        <v>1</v>
      </c>
      <c r="BW20" t="b">
        <f t="shared" si="2"/>
        <v>0</v>
      </c>
      <c r="BX20" t="b">
        <f t="shared" si="2"/>
        <v>0</v>
      </c>
      <c r="BY20" t="b">
        <f t="shared" si="2"/>
        <v>0</v>
      </c>
      <c r="BZ20" t="b">
        <f t="shared" si="2"/>
        <v>1</v>
      </c>
      <c r="CA20" t="b">
        <f t="shared" si="2"/>
        <v>1</v>
      </c>
      <c r="CB20" t="b">
        <f t="shared" si="2"/>
        <v>1</v>
      </c>
      <c r="CC20" t="b">
        <f t="shared" si="2"/>
        <v>1</v>
      </c>
      <c r="CD20">
        <f t="shared" si="3"/>
        <v>7</v>
      </c>
      <c r="CE20">
        <f t="shared" si="4"/>
        <v>5</v>
      </c>
      <c r="CF20">
        <f t="shared" si="13"/>
        <v>2</v>
      </c>
      <c r="CG20">
        <f t="shared" si="5"/>
        <v>9</v>
      </c>
      <c r="CH20">
        <f t="shared" si="6"/>
        <v>4</v>
      </c>
      <c r="CI20">
        <f t="shared" si="7"/>
        <v>5</v>
      </c>
      <c r="CJ20" s="4">
        <f t="shared" si="8"/>
        <v>7</v>
      </c>
      <c r="CK20">
        <f t="shared" si="9"/>
        <v>9</v>
      </c>
      <c r="CL20">
        <f t="shared" si="10"/>
        <v>12</v>
      </c>
      <c r="CM20" s="15">
        <f t="shared" si="14"/>
        <v>0.20211837055155296</v>
      </c>
      <c r="CN20" t="b">
        <f t="shared" si="15"/>
        <v>0</v>
      </c>
      <c r="CO20" t="b">
        <f t="shared" si="16"/>
        <v>0</v>
      </c>
      <c r="CP20" t="b">
        <f t="shared" si="11"/>
        <v>1</v>
      </c>
      <c r="CQ20" t="b">
        <f t="shared" si="11"/>
        <v>1</v>
      </c>
      <c r="CR20">
        <f t="shared" si="12"/>
        <v>2</v>
      </c>
    </row>
    <row r="21" spans="1:96" x14ac:dyDescent="0.25">
      <c r="A21" s="1" t="s">
        <v>333</v>
      </c>
      <c r="B21" s="1" t="s">
        <v>278</v>
      </c>
      <c r="C21" t="s">
        <v>283</v>
      </c>
      <c r="D21" t="s">
        <v>61</v>
      </c>
      <c r="E21">
        <v>232810065857.005</v>
      </c>
      <c r="F21" t="s">
        <v>258</v>
      </c>
      <c r="G21">
        <v>17</v>
      </c>
      <c r="H21">
        <v>11.036025379523601</v>
      </c>
      <c r="I21">
        <v>16.5886705703725</v>
      </c>
      <c r="J21">
        <v>17.257987337593299</v>
      </c>
      <c r="K21">
        <v>16.1919237063452</v>
      </c>
      <c r="L21">
        <v>15.2444963556666</v>
      </c>
      <c r="M21">
        <v>15.049600601239201</v>
      </c>
      <c r="N21">
        <v>14.6879877370608</v>
      </c>
      <c r="O21">
        <v>15.969636685021401</v>
      </c>
      <c r="P21">
        <v>15.216363044278401</v>
      </c>
      <c r="Q21">
        <v>14.620005108545699</v>
      </c>
      <c r="R21">
        <v>15.8726997385965</v>
      </c>
      <c r="S21">
        <v>15.250772001760399</v>
      </c>
      <c r="T21">
        <v>16.316255184303898</v>
      </c>
      <c r="U21">
        <v>120.12</v>
      </c>
      <c r="V21">
        <v>121.01</v>
      </c>
      <c r="W21">
        <v>122.69499999999999</v>
      </c>
      <c r="X21">
        <v>121.63</v>
      </c>
      <c r="Y21">
        <v>120.465</v>
      </c>
      <c r="Z21">
        <v>119.678</v>
      </c>
      <c r="AA21">
        <v>119.61166666666701</v>
      </c>
      <c r="AB21">
        <v>120.40625</v>
      </c>
      <c r="AC21">
        <v>120.76600000000001</v>
      </c>
      <c r="AD21">
        <v>121.300833333333</v>
      </c>
      <c r="AE21">
        <v>121.99187499999999</v>
      </c>
      <c r="AF21">
        <v>122.735</v>
      </c>
      <c r="AG21">
        <v>123.4545</v>
      </c>
      <c r="AH21">
        <v>124.24</v>
      </c>
      <c r="AI21" t="s">
        <v>51</v>
      </c>
      <c r="AJ21">
        <v>0.96940978255146604</v>
      </c>
      <c r="AK21">
        <v>14.068535432552601</v>
      </c>
      <c r="AL21" s="1">
        <v>0.24405612551012101</v>
      </c>
      <c r="AM21">
        <v>0.13122158195202699</v>
      </c>
      <c r="AN21">
        <v>0.40864915250473799</v>
      </c>
      <c r="AO21">
        <v>127.00195948437199</v>
      </c>
      <c r="AP21">
        <v>122.69499999999999</v>
      </c>
      <c r="AQ21">
        <v>118.38804051562801</v>
      </c>
      <c r="AR21">
        <v>0.42136787664740399</v>
      </c>
      <c r="AS21">
        <v>119.7</v>
      </c>
      <c r="AT21">
        <v>1.8382660138050001E-2</v>
      </c>
      <c r="AU21">
        <v>-3.04120141428624</v>
      </c>
      <c r="AV21">
        <v>-1.8852459016393399</v>
      </c>
      <c r="AW21">
        <v>-2.0458265139116198</v>
      </c>
      <c r="AX21">
        <v>-2.6829268292682902</v>
      </c>
      <c r="AY21">
        <v>-4.4692737430167604</v>
      </c>
      <c r="AZ21">
        <v>1.69923534409516</v>
      </c>
      <c r="BA21">
        <v>4.2078813407890703</v>
      </c>
      <c r="BB21">
        <v>55.320224524376798</v>
      </c>
      <c r="BC21">
        <v>73.898478983224706</v>
      </c>
      <c r="BE21" t="b">
        <f t="shared" si="19"/>
        <v>1</v>
      </c>
      <c r="BF21" t="b">
        <f t="shared" si="19"/>
        <v>1</v>
      </c>
      <c r="BG21" t="b">
        <f t="shared" si="19"/>
        <v>0</v>
      </c>
      <c r="BH21" t="b">
        <f t="shared" si="18"/>
        <v>0</v>
      </c>
      <c r="BI21" t="b">
        <f t="shared" si="18"/>
        <v>0</v>
      </c>
      <c r="BJ21" t="b">
        <f t="shared" si="18"/>
        <v>0</v>
      </c>
      <c r="BK21" t="b">
        <f t="shared" si="18"/>
        <v>1</v>
      </c>
      <c r="BL21" t="b">
        <f t="shared" si="18"/>
        <v>0</v>
      </c>
      <c r="BM21" t="b">
        <f t="shared" si="18"/>
        <v>0</v>
      </c>
      <c r="BN21" t="b">
        <f t="shared" si="18"/>
        <v>1</v>
      </c>
      <c r="BO21" t="b">
        <f t="shared" si="18"/>
        <v>0</v>
      </c>
      <c r="BP21" t="b">
        <f t="shared" si="18"/>
        <v>1</v>
      </c>
      <c r="BQ21" t="b">
        <f t="shared" si="1"/>
        <v>0</v>
      </c>
      <c r="BR21" t="b">
        <f t="shared" si="1"/>
        <v>0</v>
      </c>
      <c r="BS21" t="b">
        <f t="shared" si="1"/>
        <v>1</v>
      </c>
      <c r="BT21" t="b">
        <f t="shared" si="1"/>
        <v>1</v>
      </c>
      <c r="BU21" t="b">
        <f t="shared" si="1"/>
        <v>1</v>
      </c>
      <c r="BV21" t="b">
        <f t="shared" si="1"/>
        <v>1</v>
      </c>
      <c r="BW21" t="b">
        <f t="shared" si="2"/>
        <v>0</v>
      </c>
      <c r="BX21" t="b">
        <f t="shared" si="2"/>
        <v>0</v>
      </c>
      <c r="BY21" t="b">
        <f t="shared" si="2"/>
        <v>0</v>
      </c>
      <c r="BZ21" t="b">
        <f t="shared" si="2"/>
        <v>0</v>
      </c>
      <c r="CA21" t="b">
        <f t="shared" si="2"/>
        <v>0</v>
      </c>
      <c r="CB21" t="b">
        <f t="shared" si="2"/>
        <v>0</v>
      </c>
      <c r="CC21" t="b">
        <f t="shared" si="2"/>
        <v>0</v>
      </c>
      <c r="CD21">
        <f t="shared" si="3"/>
        <v>5</v>
      </c>
      <c r="CE21">
        <f t="shared" si="4"/>
        <v>7</v>
      </c>
      <c r="CF21">
        <f t="shared" si="13"/>
        <v>-2</v>
      </c>
      <c r="CG21">
        <f t="shared" si="5"/>
        <v>4</v>
      </c>
      <c r="CH21">
        <f t="shared" si="6"/>
        <v>9</v>
      </c>
      <c r="CI21">
        <f t="shared" si="7"/>
        <v>-5</v>
      </c>
      <c r="CJ21" s="4">
        <f t="shared" si="8"/>
        <v>-7</v>
      </c>
      <c r="CK21">
        <f t="shared" si="9"/>
        <v>-9</v>
      </c>
      <c r="CL21">
        <f t="shared" si="10"/>
        <v>-12</v>
      </c>
      <c r="CM21" s="15">
        <f t="shared" si="14"/>
        <v>-0.11283454355809402</v>
      </c>
      <c r="CN21" t="b">
        <f t="shared" si="15"/>
        <v>0</v>
      </c>
      <c r="CO21" t="b">
        <f t="shared" si="16"/>
        <v>1</v>
      </c>
      <c r="CP21" t="b">
        <f t="shared" si="11"/>
        <v>1</v>
      </c>
      <c r="CQ21" t="b">
        <f t="shared" si="11"/>
        <v>0</v>
      </c>
      <c r="CR21">
        <f t="shared" si="12"/>
        <v>1</v>
      </c>
    </row>
    <row r="22" spans="1:96" x14ac:dyDescent="0.25">
      <c r="A22" s="1" t="s">
        <v>350</v>
      </c>
      <c r="B22" s="1" t="s">
        <v>306</v>
      </c>
      <c r="C22" t="s">
        <v>311</v>
      </c>
      <c r="D22" t="s">
        <v>61</v>
      </c>
      <c r="E22">
        <v>76870095998.339005</v>
      </c>
      <c r="F22" t="s">
        <v>258</v>
      </c>
      <c r="G22">
        <v>86</v>
      </c>
      <c r="H22">
        <v>19.067977898497599</v>
      </c>
      <c r="I22">
        <v>14.359050276244901</v>
      </c>
      <c r="J22">
        <v>11.163306295980201</v>
      </c>
      <c r="K22">
        <v>11.0487492179791</v>
      </c>
      <c r="L22">
        <v>12.435748520625401</v>
      </c>
      <c r="M22">
        <v>12.118601292676299</v>
      </c>
      <c r="N22">
        <v>12.6616772009809</v>
      </c>
      <c r="O22">
        <v>13.463111202427299</v>
      </c>
      <c r="P22">
        <v>13.226489155929301</v>
      </c>
      <c r="Q22">
        <v>14.615512294748701</v>
      </c>
      <c r="R22">
        <v>15.1525374871962</v>
      </c>
      <c r="S22">
        <v>14.871095848067901</v>
      </c>
      <c r="T22">
        <v>14.7935705433922</v>
      </c>
      <c r="U22">
        <v>271.89999999999998</v>
      </c>
      <c r="V22">
        <v>270.55</v>
      </c>
      <c r="W22">
        <v>269.33</v>
      </c>
      <c r="X22">
        <v>265.08333333333297</v>
      </c>
      <c r="Y22">
        <v>259.6225</v>
      </c>
      <c r="Z22">
        <v>255.8</v>
      </c>
      <c r="AA22">
        <v>254.31333333333299</v>
      </c>
      <c r="AB22">
        <v>253.82624999999999</v>
      </c>
      <c r="AC22">
        <v>255.114</v>
      </c>
      <c r="AD22">
        <v>253.50583333333299</v>
      </c>
      <c r="AE22">
        <v>250.09</v>
      </c>
      <c r="AF22">
        <v>248.95333333333301</v>
      </c>
      <c r="AG22">
        <v>246.69</v>
      </c>
      <c r="AH22">
        <v>242.61791666666701</v>
      </c>
      <c r="AI22" t="s">
        <v>51</v>
      </c>
      <c r="AJ22">
        <v>1.0369289391544001</v>
      </c>
      <c r="AK22">
        <v>34.063720452209701</v>
      </c>
      <c r="AL22" s="1">
        <v>0.14819172601324199</v>
      </c>
      <c r="AM22">
        <v>0.41495547715987902</v>
      </c>
      <c r="AN22">
        <v>0.63013889929342204</v>
      </c>
      <c r="AO22">
        <v>274.15290368969499</v>
      </c>
      <c r="AP22">
        <v>269.33</v>
      </c>
      <c r="AQ22">
        <v>264.50709631030497</v>
      </c>
      <c r="AR22">
        <v>4.53408575161746</v>
      </c>
      <c r="AS22">
        <v>276.2</v>
      </c>
      <c r="AT22">
        <v>7.9749804534792599</v>
      </c>
      <c r="AU22">
        <v>11.9623819368438</v>
      </c>
      <c r="AV22">
        <v>7.3455110765643097</v>
      </c>
      <c r="AW22">
        <v>10.3035143769968</v>
      </c>
      <c r="AX22">
        <v>15.564853556485399</v>
      </c>
      <c r="AY22">
        <v>19.205869659041898</v>
      </c>
      <c r="AZ22">
        <v>10.873674810902999</v>
      </c>
      <c r="BA22">
        <v>36.506301353768201</v>
      </c>
      <c r="BB22">
        <v>137.861690984528</v>
      </c>
      <c r="BC22">
        <v>102.102617977458</v>
      </c>
      <c r="BE22" t="b">
        <f t="shared" si="19"/>
        <v>0</v>
      </c>
      <c r="BF22" t="b">
        <f t="shared" si="19"/>
        <v>0</v>
      </c>
      <c r="BG22" t="b">
        <f t="shared" si="19"/>
        <v>0</v>
      </c>
      <c r="BH22" t="b">
        <f t="shared" si="18"/>
        <v>1</v>
      </c>
      <c r="BI22" t="b">
        <f t="shared" si="18"/>
        <v>0</v>
      </c>
      <c r="BJ22" t="b">
        <f t="shared" si="18"/>
        <v>1</v>
      </c>
      <c r="BK22" t="b">
        <f t="shared" si="18"/>
        <v>1</v>
      </c>
      <c r="BL22" t="b">
        <f t="shared" si="18"/>
        <v>0</v>
      </c>
      <c r="BM22" t="b">
        <f t="shared" si="18"/>
        <v>1</v>
      </c>
      <c r="BN22" t="b">
        <f t="shared" si="18"/>
        <v>1</v>
      </c>
      <c r="BO22" t="b">
        <f t="shared" si="18"/>
        <v>0</v>
      </c>
      <c r="BP22" t="b">
        <f t="shared" si="18"/>
        <v>0</v>
      </c>
      <c r="BQ22" t="b">
        <f t="shared" si="1"/>
        <v>1</v>
      </c>
      <c r="BR22" t="b">
        <f t="shared" si="1"/>
        <v>1</v>
      </c>
      <c r="BS22" t="b">
        <f t="shared" si="1"/>
        <v>1</v>
      </c>
      <c r="BT22" t="b">
        <f t="shared" si="1"/>
        <v>1</v>
      </c>
      <c r="BU22" t="b">
        <f t="shared" si="1"/>
        <v>1</v>
      </c>
      <c r="BV22" t="b">
        <f t="shared" si="1"/>
        <v>1</v>
      </c>
      <c r="BW22" t="b">
        <f t="shared" si="2"/>
        <v>1</v>
      </c>
      <c r="BX22" t="b">
        <f t="shared" si="2"/>
        <v>0</v>
      </c>
      <c r="BY22" t="b">
        <f t="shared" si="2"/>
        <v>1</v>
      </c>
      <c r="BZ22" t="b">
        <f t="shared" si="2"/>
        <v>1</v>
      </c>
      <c r="CA22" t="b">
        <f t="shared" si="2"/>
        <v>1</v>
      </c>
      <c r="CB22" t="b">
        <f t="shared" si="2"/>
        <v>1</v>
      </c>
      <c r="CC22" t="b">
        <f t="shared" si="2"/>
        <v>1</v>
      </c>
      <c r="CD22">
        <f t="shared" si="3"/>
        <v>5</v>
      </c>
      <c r="CE22">
        <f t="shared" si="4"/>
        <v>7</v>
      </c>
      <c r="CF22">
        <f t="shared" si="13"/>
        <v>-2</v>
      </c>
      <c r="CG22">
        <f t="shared" si="5"/>
        <v>12</v>
      </c>
      <c r="CH22">
        <f t="shared" si="6"/>
        <v>1</v>
      </c>
      <c r="CI22">
        <f t="shared" si="7"/>
        <v>11</v>
      </c>
      <c r="CJ22" s="4">
        <f t="shared" si="8"/>
        <v>9</v>
      </c>
      <c r="CK22">
        <f t="shared" si="9"/>
        <v>7</v>
      </c>
      <c r="CL22">
        <f t="shared" si="10"/>
        <v>20</v>
      </c>
      <c r="CM22" s="15">
        <f t="shared" si="14"/>
        <v>0.26676375114663703</v>
      </c>
      <c r="CN22" t="b">
        <f t="shared" si="15"/>
        <v>0</v>
      </c>
      <c r="CO22" t="b">
        <f t="shared" si="16"/>
        <v>0</v>
      </c>
      <c r="CP22" t="b">
        <f t="shared" si="11"/>
        <v>1</v>
      </c>
      <c r="CQ22" t="b">
        <f t="shared" si="11"/>
        <v>1</v>
      </c>
      <c r="CR22">
        <f t="shared" si="12"/>
        <v>2</v>
      </c>
    </row>
    <row r="23" spans="1:96" x14ac:dyDescent="0.25">
      <c r="A23" s="1" t="s">
        <v>386</v>
      </c>
      <c r="B23" s="1" t="s">
        <v>333</v>
      </c>
      <c r="C23" t="s">
        <v>338</v>
      </c>
      <c r="D23" t="s">
        <v>61</v>
      </c>
      <c r="E23">
        <v>97335100619.026794</v>
      </c>
      <c r="F23" t="s">
        <v>258</v>
      </c>
      <c r="G23">
        <v>93</v>
      </c>
      <c r="H23">
        <v>14.1926425244105</v>
      </c>
      <c r="I23">
        <v>13.5238437973375</v>
      </c>
      <c r="J23">
        <v>11.5777562955547</v>
      </c>
      <c r="K23">
        <v>10.7663787637127</v>
      </c>
      <c r="L23">
        <v>10.9286981505218</v>
      </c>
      <c r="M23">
        <v>12.002974075756701</v>
      </c>
      <c r="N23">
        <v>12.7938206786915</v>
      </c>
      <c r="O23">
        <v>13.295656414285499</v>
      </c>
      <c r="P23">
        <v>14.521017708804401</v>
      </c>
      <c r="Q23">
        <v>15.047832180897901</v>
      </c>
      <c r="R23">
        <v>14.575534097898901</v>
      </c>
      <c r="S23">
        <v>14.4494168572985</v>
      </c>
      <c r="T23">
        <v>13.981135211746199</v>
      </c>
      <c r="U23">
        <v>213.26</v>
      </c>
      <c r="V23">
        <v>211.48</v>
      </c>
      <c r="W23">
        <v>210.94499999999999</v>
      </c>
      <c r="X23">
        <v>208.18666666666701</v>
      </c>
      <c r="Y23">
        <v>205.1875</v>
      </c>
      <c r="Z23">
        <v>202.18</v>
      </c>
      <c r="AA23">
        <v>201.215</v>
      </c>
      <c r="AB23">
        <v>200.70375000000001</v>
      </c>
      <c r="AC23">
        <v>201.916</v>
      </c>
      <c r="AD23">
        <v>202.67166666666699</v>
      </c>
      <c r="AE23">
        <v>200.86687499999999</v>
      </c>
      <c r="AF23">
        <v>198.50111111111099</v>
      </c>
      <c r="AG23">
        <v>195.61349999999999</v>
      </c>
      <c r="AH23">
        <v>190.48916666666699</v>
      </c>
      <c r="AI23" t="s">
        <v>51</v>
      </c>
      <c r="AJ23">
        <v>1.0335687465333401</v>
      </c>
      <c r="AK23">
        <v>19.5149141307623</v>
      </c>
      <c r="AL23" s="1">
        <v>7.7371199155020998E-2</v>
      </c>
      <c r="AM23">
        <v>0.318988774307223</v>
      </c>
      <c r="AN23">
        <v>0.60458305181190997</v>
      </c>
      <c r="AO23">
        <v>215.145702322229</v>
      </c>
      <c r="AP23">
        <v>210.94499999999999</v>
      </c>
      <c r="AQ23">
        <v>206.74429767777099</v>
      </c>
      <c r="AR23">
        <v>2.8683410068951098</v>
      </c>
      <c r="AS23">
        <v>215.9</v>
      </c>
      <c r="AT23">
        <v>6.7860322484913702</v>
      </c>
      <c r="AU23">
        <v>10.370705498342399</v>
      </c>
      <c r="AV23">
        <v>6.9341258048538901</v>
      </c>
      <c r="AW23">
        <v>9.3164556962025298</v>
      </c>
      <c r="AX23">
        <v>5.1119766309639703</v>
      </c>
      <c r="AY23">
        <v>34.517133956386303</v>
      </c>
      <c r="AZ23">
        <v>41.852825229960601</v>
      </c>
      <c r="BA23">
        <v>72.306464485235395</v>
      </c>
      <c r="BB23">
        <v>128.70762711864401</v>
      </c>
      <c r="BC23">
        <v>68.671875</v>
      </c>
      <c r="BE23" t="b">
        <f t="shared" si="19"/>
        <v>0</v>
      </c>
      <c r="BF23" t="b">
        <f t="shared" si="19"/>
        <v>0</v>
      </c>
      <c r="BG23" t="b">
        <f t="shared" si="19"/>
        <v>0</v>
      </c>
      <c r="BH23" t="b">
        <f t="shared" si="18"/>
        <v>1</v>
      </c>
      <c r="BI23" t="b">
        <f t="shared" si="18"/>
        <v>1</v>
      </c>
      <c r="BJ23" t="b">
        <f t="shared" si="18"/>
        <v>1</v>
      </c>
      <c r="BK23" t="b">
        <f t="shared" si="18"/>
        <v>1</v>
      </c>
      <c r="BL23" t="b">
        <f t="shared" si="18"/>
        <v>1</v>
      </c>
      <c r="BM23" t="b">
        <f t="shared" si="18"/>
        <v>1</v>
      </c>
      <c r="BN23" t="b">
        <f t="shared" si="18"/>
        <v>0</v>
      </c>
      <c r="BO23" t="b">
        <f t="shared" si="18"/>
        <v>0</v>
      </c>
      <c r="BP23" t="b">
        <f t="shared" si="18"/>
        <v>0</v>
      </c>
      <c r="BQ23" t="b">
        <f t="shared" si="1"/>
        <v>1</v>
      </c>
      <c r="BR23" t="b">
        <f t="shared" si="1"/>
        <v>1</v>
      </c>
      <c r="BS23" t="b">
        <f t="shared" si="1"/>
        <v>1</v>
      </c>
      <c r="BT23" t="b">
        <f t="shared" si="1"/>
        <v>1</v>
      </c>
      <c r="BU23" t="b">
        <f t="shared" si="1"/>
        <v>1</v>
      </c>
      <c r="BV23" t="b">
        <f t="shared" si="1"/>
        <v>1</v>
      </c>
      <c r="BW23" t="b">
        <f t="shared" si="2"/>
        <v>1</v>
      </c>
      <c r="BX23" t="b">
        <f t="shared" si="2"/>
        <v>0</v>
      </c>
      <c r="BY23" t="b">
        <f t="shared" si="2"/>
        <v>0</v>
      </c>
      <c r="BZ23" t="b">
        <f t="shared" si="2"/>
        <v>1</v>
      </c>
      <c r="CA23" t="b">
        <f t="shared" si="2"/>
        <v>1</v>
      </c>
      <c r="CB23" t="b">
        <f t="shared" si="2"/>
        <v>1</v>
      </c>
      <c r="CC23" t="b">
        <f t="shared" si="2"/>
        <v>1</v>
      </c>
      <c r="CD23">
        <f t="shared" si="3"/>
        <v>6</v>
      </c>
      <c r="CE23">
        <f t="shared" si="4"/>
        <v>6</v>
      </c>
      <c r="CF23">
        <f t="shared" si="13"/>
        <v>0</v>
      </c>
      <c r="CG23">
        <f t="shared" si="5"/>
        <v>11</v>
      </c>
      <c r="CH23">
        <f t="shared" si="6"/>
        <v>2</v>
      </c>
      <c r="CI23">
        <f t="shared" si="7"/>
        <v>9</v>
      </c>
      <c r="CJ23" s="4">
        <f t="shared" si="8"/>
        <v>9</v>
      </c>
      <c r="CK23">
        <f t="shared" si="9"/>
        <v>9</v>
      </c>
      <c r="CL23">
        <f t="shared" si="10"/>
        <v>18</v>
      </c>
      <c r="CM23" s="15">
        <f t="shared" si="14"/>
        <v>0.241617575152202</v>
      </c>
      <c r="CN23" t="b">
        <f t="shared" si="15"/>
        <v>0</v>
      </c>
      <c r="CO23" t="b">
        <f t="shared" si="16"/>
        <v>0</v>
      </c>
      <c r="CP23" t="b">
        <f t="shared" si="11"/>
        <v>1</v>
      </c>
      <c r="CQ23" t="b">
        <f t="shared" si="11"/>
        <v>1</v>
      </c>
      <c r="CR23">
        <f t="shared" si="12"/>
        <v>2</v>
      </c>
    </row>
    <row r="24" spans="1:96" x14ac:dyDescent="0.25">
      <c r="A24" s="1" t="s">
        <v>396</v>
      </c>
      <c r="B24" s="1" t="s">
        <v>350</v>
      </c>
      <c r="C24" t="s">
        <v>355</v>
      </c>
      <c r="D24" t="s">
        <v>61</v>
      </c>
      <c r="E24">
        <v>49714717715.2715</v>
      </c>
      <c r="F24" t="s">
        <v>258</v>
      </c>
      <c r="G24">
        <v>83</v>
      </c>
      <c r="H24">
        <v>14.7131837728167</v>
      </c>
      <c r="I24">
        <v>12.0869098366146</v>
      </c>
      <c r="J24">
        <v>9.5072841184808201</v>
      </c>
      <c r="K24">
        <v>9.7072314572291099</v>
      </c>
      <c r="L24">
        <v>9.6540532315802796</v>
      </c>
      <c r="M24">
        <v>10.8461767555519</v>
      </c>
      <c r="N24">
        <v>11.623695675203701</v>
      </c>
      <c r="O24">
        <v>12.095580461256899</v>
      </c>
      <c r="P24">
        <v>13.175102284326201</v>
      </c>
      <c r="Q24">
        <v>13.0801042709044</v>
      </c>
      <c r="R24">
        <v>12.963096209408199</v>
      </c>
      <c r="S24">
        <v>12.782171238560201</v>
      </c>
      <c r="T24">
        <v>13.8922370020443</v>
      </c>
      <c r="U24">
        <v>646.79999999999995</v>
      </c>
      <c r="V24">
        <v>646.25</v>
      </c>
      <c r="W24">
        <v>646.375</v>
      </c>
      <c r="X24">
        <v>643</v>
      </c>
      <c r="Y24">
        <v>637.375</v>
      </c>
      <c r="Z24">
        <v>633.12</v>
      </c>
      <c r="AA24">
        <v>634.84166666666704</v>
      </c>
      <c r="AB24">
        <v>638.68124999999998</v>
      </c>
      <c r="AC24">
        <v>647.1</v>
      </c>
      <c r="AD24">
        <v>652.125</v>
      </c>
      <c r="AE24">
        <v>641.62187500000005</v>
      </c>
      <c r="AF24">
        <v>635.21944444444398</v>
      </c>
      <c r="AG24">
        <v>627.99749999999995</v>
      </c>
      <c r="AH24">
        <v>615.67291666666699</v>
      </c>
      <c r="AI24" t="s">
        <v>51</v>
      </c>
      <c r="AJ24">
        <v>1.0081568796054099</v>
      </c>
      <c r="AK24" t="s">
        <v>55</v>
      </c>
      <c r="AL24" s="1">
        <v>0.151240424302264</v>
      </c>
      <c r="AM24">
        <v>0.27550301725944698</v>
      </c>
      <c r="AN24">
        <v>0.391833449538947</v>
      </c>
      <c r="AO24">
        <v>652.65094614380996</v>
      </c>
      <c r="AP24">
        <v>646.375</v>
      </c>
      <c r="AQ24">
        <v>640.09905385619004</v>
      </c>
      <c r="AR24">
        <v>3.30698186879094</v>
      </c>
      <c r="AS24">
        <v>654</v>
      </c>
      <c r="AT24">
        <v>3.2979529946929498</v>
      </c>
      <c r="AU24">
        <v>4.1405419607562202</v>
      </c>
      <c r="AV24">
        <v>2.5882352941176499</v>
      </c>
      <c r="AW24">
        <v>1.0819165378670801</v>
      </c>
      <c r="AX24">
        <v>2.74941084053417</v>
      </c>
      <c r="AY24">
        <v>12.467755803955299</v>
      </c>
      <c r="AZ24">
        <v>52.803738317757002</v>
      </c>
      <c r="BA24">
        <v>115.485996705107</v>
      </c>
      <c r="BB24">
        <v>190.666666666667</v>
      </c>
      <c r="BC24">
        <v>209.95260663507099</v>
      </c>
      <c r="BE24" t="b">
        <f t="shared" si="19"/>
        <v>0</v>
      </c>
      <c r="BF24" t="b">
        <f t="shared" si="19"/>
        <v>0</v>
      </c>
      <c r="BG24" t="b">
        <f t="shared" si="19"/>
        <v>1</v>
      </c>
      <c r="BH24" t="b">
        <f t="shared" si="18"/>
        <v>0</v>
      </c>
      <c r="BI24" t="b">
        <f t="shared" si="18"/>
        <v>1</v>
      </c>
      <c r="BJ24" t="b">
        <f t="shared" si="18"/>
        <v>1</v>
      </c>
      <c r="BK24" t="b">
        <f t="shared" si="18"/>
        <v>1</v>
      </c>
      <c r="BL24" t="b">
        <f t="shared" si="18"/>
        <v>1</v>
      </c>
      <c r="BM24" t="b">
        <f t="shared" si="18"/>
        <v>0</v>
      </c>
      <c r="BN24" t="b">
        <f t="shared" si="18"/>
        <v>0</v>
      </c>
      <c r="BO24" t="b">
        <f t="shared" si="18"/>
        <v>0</v>
      </c>
      <c r="BP24" t="b">
        <f t="shared" si="18"/>
        <v>1</v>
      </c>
      <c r="BQ24" t="b">
        <f t="shared" si="1"/>
        <v>1</v>
      </c>
      <c r="BR24" t="b">
        <f t="shared" si="1"/>
        <v>0</v>
      </c>
      <c r="BS24" t="b">
        <f t="shared" si="1"/>
        <v>1</v>
      </c>
      <c r="BT24" t="b">
        <f t="shared" si="1"/>
        <v>1</v>
      </c>
      <c r="BU24" t="b">
        <f t="shared" si="1"/>
        <v>1</v>
      </c>
      <c r="BV24" t="b">
        <f t="shared" si="1"/>
        <v>0</v>
      </c>
      <c r="BW24" t="b">
        <f t="shared" si="2"/>
        <v>0</v>
      </c>
      <c r="BX24" t="b">
        <f t="shared" si="2"/>
        <v>0</v>
      </c>
      <c r="BY24" t="b">
        <f t="shared" si="2"/>
        <v>0</v>
      </c>
      <c r="BZ24" t="b">
        <f t="shared" si="2"/>
        <v>1</v>
      </c>
      <c r="CA24" t="b">
        <f t="shared" si="2"/>
        <v>1</v>
      </c>
      <c r="CB24" t="b">
        <f t="shared" si="2"/>
        <v>1</v>
      </c>
      <c r="CC24" t="b">
        <f t="shared" si="2"/>
        <v>1</v>
      </c>
      <c r="CD24">
        <f t="shared" si="3"/>
        <v>6</v>
      </c>
      <c r="CE24">
        <f t="shared" si="4"/>
        <v>6</v>
      </c>
      <c r="CF24">
        <f t="shared" si="13"/>
        <v>0</v>
      </c>
      <c r="CG24">
        <f t="shared" ref="CG24:CG29" si="20">COUNTIF(BQ24:CC24,TRUE)</f>
        <v>8</v>
      </c>
      <c r="CH24">
        <f t="shared" ref="CH24:CH29" si="21">COUNTIF(BQ24:CC24,FALSE)</f>
        <v>5</v>
      </c>
      <c r="CI24">
        <f t="shared" ref="CI24:CI29" si="22">CG24-CH24</f>
        <v>3</v>
      </c>
      <c r="CJ24" s="4">
        <f t="shared" ref="CJ24:CJ29" si="23">CF24+CI24</f>
        <v>3</v>
      </c>
      <c r="CK24">
        <f t="shared" ref="CK24:CK29" si="24">CF24*2+CI24</f>
        <v>3</v>
      </c>
      <c r="CL24">
        <f t="shared" ref="CL24:CL29" si="25">CF24+CI24*2</f>
        <v>6</v>
      </c>
      <c r="CM24" s="15">
        <f t="shared" si="14"/>
        <v>0.12426259295718298</v>
      </c>
      <c r="CN24" t="b">
        <f t="shared" si="15"/>
        <v>0</v>
      </c>
      <c r="CO24" t="b">
        <f t="shared" si="16"/>
        <v>0</v>
      </c>
      <c r="CP24" t="b">
        <f t="shared" ref="CP24:CQ29" si="26">IF(AT24&gt;0,TRUE)</f>
        <v>1</v>
      </c>
      <c r="CQ24" t="b">
        <f t="shared" si="26"/>
        <v>1</v>
      </c>
      <c r="CR24">
        <f t="shared" ref="CR24:CR29" si="27">COUNTIF(CP24:CQ24,TRUE)</f>
        <v>2</v>
      </c>
    </row>
    <row r="25" spans="1:96" x14ac:dyDescent="0.25">
      <c r="A25" s="1" t="s">
        <v>400</v>
      </c>
      <c r="B25" s="1" t="s">
        <v>386</v>
      </c>
      <c r="C25" t="s">
        <v>391</v>
      </c>
      <c r="D25" t="s">
        <v>61</v>
      </c>
      <c r="E25">
        <v>13456225984.0175</v>
      </c>
      <c r="F25" t="s">
        <v>258</v>
      </c>
      <c r="G25">
        <v>36</v>
      </c>
      <c r="H25">
        <v>7.8105275631750004</v>
      </c>
      <c r="I25">
        <v>13.280564692783599</v>
      </c>
      <c r="J25">
        <v>22.1643178863131</v>
      </c>
      <c r="K25">
        <v>21.144195285534899</v>
      </c>
      <c r="L25">
        <v>19.1188676342137</v>
      </c>
      <c r="M25">
        <v>18.2211564451556</v>
      </c>
      <c r="N25">
        <v>18.2728737374898</v>
      </c>
      <c r="O25">
        <v>17.6894994537614</v>
      </c>
      <c r="P25">
        <v>17.660142626058001</v>
      </c>
      <c r="Q25">
        <v>18.126930842378901</v>
      </c>
      <c r="R25">
        <v>21.219703430167701</v>
      </c>
      <c r="S25">
        <v>22.002238125891399</v>
      </c>
      <c r="T25">
        <v>21.016436418054202</v>
      </c>
      <c r="U25">
        <v>40.159999999999997</v>
      </c>
      <c r="V25">
        <v>40.337000000000003</v>
      </c>
      <c r="W25">
        <v>40.029499999999999</v>
      </c>
      <c r="X25">
        <v>39.603999999999999</v>
      </c>
      <c r="Y25">
        <v>39.046750000000003</v>
      </c>
      <c r="Z25">
        <v>38.781999999999996</v>
      </c>
      <c r="AA25">
        <v>38.872833333333297</v>
      </c>
      <c r="AB25">
        <v>38.966625000000001</v>
      </c>
      <c r="AC25">
        <v>39.4694</v>
      </c>
      <c r="AD25">
        <v>39.917583333333297</v>
      </c>
      <c r="AE25">
        <v>40.27225</v>
      </c>
      <c r="AF25">
        <v>40.637722222222202</v>
      </c>
      <c r="AG25">
        <v>41.249049999999997</v>
      </c>
      <c r="AH25">
        <v>41.267083333333403</v>
      </c>
      <c r="AI25" t="s">
        <v>51</v>
      </c>
      <c r="AJ25">
        <v>0.94019134986139097</v>
      </c>
      <c r="AK25">
        <v>17.153791637136798</v>
      </c>
      <c r="AL25" s="1">
        <v>0.19329303798618599</v>
      </c>
      <c r="AM25">
        <v>0.22940215111655701</v>
      </c>
      <c r="AN25">
        <v>0.30043792943546299</v>
      </c>
      <c r="AO25">
        <v>41.156948003235499</v>
      </c>
      <c r="AP25">
        <v>40.029499999999999</v>
      </c>
      <c r="AQ25">
        <v>38.902051996764499</v>
      </c>
      <c r="AR25">
        <v>0.45060084044313198</v>
      </c>
      <c r="AS25">
        <v>40.340000000000003</v>
      </c>
      <c r="AT25">
        <v>4.0173276262183402</v>
      </c>
      <c r="AU25">
        <v>-2.2038083301312699</v>
      </c>
      <c r="AV25">
        <v>3.9422829167740301</v>
      </c>
      <c r="AW25">
        <v>4.6433203631647402</v>
      </c>
      <c r="AX25">
        <v>-2.91215403128759</v>
      </c>
      <c r="AY25">
        <v>7.68820074746397</v>
      </c>
      <c r="AZ25">
        <v>-19.4005994005994</v>
      </c>
      <c r="BA25">
        <v>-15.3054797396599</v>
      </c>
      <c r="BB25">
        <v>-28.664898320070701</v>
      </c>
      <c r="BC25">
        <v>-56.271002710027098</v>
      </c>
      <c r="BE25" t="b">
        <f t="shared" si="19"/>
        <v>1</v>
      </c>
      <c r="BF25" t="b">
        <f t="shared" si="19"/>
        <v>1</v>
      </c>
      <c r="BG25" t="b">
        <f t="shared" si="19"/>
        <v>0</v>
      </c>
      <c r="BH25" t="b">
        <f t="shared" si="18"/>
        <v>0</v>
      </c>
      <c r="BI25" t="b">
        <f t="shared" si="18"/>
        <v>0</v>
      </c>
      <c r="BJ25" t="b">
        <f t="shared" si="18"/>
        <v>1</v>
      </c>
      <c r="BK25" t="b">
        <f t="shared" si="18"/>
        <v>0</v>
      </c>
      <c r="BL25" t="b">
        <f t="shared" si="18"/>
        <v>0</v>
      </c>
      <c r="BM25" t="b">
        <f t="shared" si="18"/>
        <v>1</v>
      </c>
      <c r="BN25" t="b">
        <f t="shared" si="18"/>
        <v>1</v>
      </c>
      <c r="BO25" t="b">
        <f t="shared" si="18"/>
        <v>1</v>
      </c>
      <c r="BP25" t="b">
        <f t="shared" si="18"/>
        <v>0</v>
      </c>
      <c r="BQ25" t="b">
        <f t="shared" si="1"/>
        <v>0</v>
      </c>
      <c r="BR25" t="b">
        <f t="shared" si="1"/>
        <v>1</v>
      </c>
      <c r="BS25" t="b">
        <f t="shared" si="1"/>
        <v>1</v>
      </c>
      <c r="BT25" t="b">
        <f t="shared" si="1"/>
        <v>1</v>
      </c>
      <c r="BU25" t="b">
        <f t="shared" si="1"/>
        <v>1</v>
      </c>
      <c r="BV25" t="b">
        <f t="shared" si="1"/>
        <v>0</v>
      </c>
      <c r="BW25" t="b">
        <f t="shared" si="2"/>
        <v>0</v>
      </c>
      <c r="BX25" t="b">
        <f t="shared" si="2"/>
        <v>0</v>
      </c>
      <c r="BY25" t="b">
        <f t="shared" si="2"/>
        <v>0</v>
      </c>
      <c r="BZ25" t="b">
        <f t="shared" si="2"/>
        <v>0</v>
      </c>
      <c r="CA25" t="b">
        <f t="shared" si="2"/>
        <v>0</v>
      </c>
      <c r="CB25" t="b">
        <f t="shared" si="2"/>
        <v>0</v>
      </c>
      <c r="CC25" t="b">
        <f t="shared" si="2"/>
        <v>0</v>
      </c>
      <c r="CD25">
        <f t="shared" si="3"/>
        <v>6</v>
      </c>
      <c r="CE25">
        <f t="shared" si="4"/>
        <v>6</v>
      </c>
      <c r="CF25">
        <f t="shared" si="13"/>
        <v>0</v>
      </c>
      <c r="CG25">
        <f t="shared" si="20"/>
        <v>4</v>
      </c>
      <c r="CH25">
        <f t="shared" si="21"/>
        <v>9</v>
      </c>
      <c r="CI25">
        <f t="shared" si="22"/>
        <v>-5</v>
      </c>
      <c r="CJ25" s="4">
        <f t="shared" si="23"/>
        <v>-5</v>
      </c>
      <c r="CK25">
        <f t="shared" si="24"/>
        <v>-5</v>
      </c>
      <c r="CL25">
        <f t="shared" si="25"/>
        <v>-10</v>
      </c>
      <c r="CM25" s="15">
        <f t="shared" si="14"/>
        <v>3.6109113130371018E-2</v>
      </c>
      <c r="CN25" t="b">
        <f t="shared" si="15"/>
        <v>0</v>
      </c>
      <c r="CO25" t="b">
        <f t="shared" si="16"/>
        <v>0</v>
      </c>
      <c r="CP25" t="b">
        <f t="shared" si="26"/>
        <v>1</v>
      </c>
      <c r="CQ25" t="b">
        <f t="shared" si="26"/>
        <v>0</v>
      </c>
      <c r="CR25">
        <f t="shared" si="27"/>
        <v>1</v>
      </c>
    </row>
    <row r="26" spans="1:96" x14ac:dyDescent="0.25">
      <c r="A26" s="1" t="s">
        <v>414</v>
      </c>
      <c r="B26" s="1" t="s">
        <v>396</v>
      </c>
      <c r="C26" t="s">
        <v>401</v>
      </c>
      <c r="D26" t="s">
        <v>61</v>
      </c>
      <c r="E26">
        <v>317323794132.966</v>
      </c>
      <c r="F26" t="s">
        <v>258</v>
      </c>
      <c r="G26">
        <v>93</v>
      </c>
      <c r="H26">
        <v>10.3506824666705</v>
      </c>
      <c r="I26">
        <v>11.028410112842201</v>
      </c>
      <c r="J26">
        <v>10.6506277882761</v>
      </c>
      <c r="K26">
        <v>10.6858404912405</v>
      </c>
      <c r="L26">
        <v>12.2892426115204</v>
      </c>
      <c r="M26">
        <v>12.563651329470501</v>
      </c>
      <c r="N26">
        <v>13.481474698757401</v>
      </c>
      <c r="O26">
        <v>13.9488702401101</v>
      </c>
      <c r="P26">
        <v>14.20714045167</v>
      </c>
      <c r="Q26">
        <v>13.873353445519101</v>
      </c>
      <c r="R26">
        <v>14.2619735857392</v>
      </c>
      <c r="S26">
        <v>13.741433458812301</v>
      </c>
      <c r="T26">
        <v>13.2978328841525</v>
      </c>
      <c r="U26">
        <v>404.06</v>
      </c>
      <c r="V26">
        <v>402.63</v>
      </c>
      <c r="W26">
        <v>402.73</v>
      </c>
      <c r="X26">
        <v>395.9</v>
      </c>
      <c r="Y26">
        <v>388.46749999999997</v>
      </c>
      <c r="Z26">
        <v>383.70400000000001</v>
      </c>
      <c r="AA26">
        <v>382.19833333333298</v>
      </c>
      <c r="AB26">
        <v>383.67124999999999</v>
      </c>
      <c r="AC26">
        <v>387.61799999999999</v>
      </c>
      <c r="AD26">
        <v>389.31333333333299</v>
      </c>
      <c r="AE26">
        <v>386.97812499999998</v>
      </c>
      <c r="AF26">
        <v>383.46222222222201</v>
      </c>
      <c r="AG26">
        <v>379.37799999999999</v>
      </c>
      <c r="AH26">
        <v>370.00083333333299</v>
      </c>
      <c r="AI26" t="s">
        <v>51</v>
      </c>
      <c r="AJ26">
        <v>1.0114028752326201</v>
      </c>
      <c r="AK26">
        <v>26.1784784348147</v>
      </c>
      <c r="AL26" s="1">
        <v>9.5842493144638996E-2</v>
      </c>
      <c r="AM26">
        <v>0.28038407121759701</v>
      </c>
      <c r="AN26">
        <v>0.494060807982029</v>
      </c>
      <c r="AO26">
        <v>408.10590922542201</v>
      </c>
      <c r="AP26">
        <v>402.73</v>
      </c>
      <c r="AQ26">
        <v>397.35409077457803</v>
      </c>
      <c r="AR26">
        <v>5.9169926499352696</v>
      </c>
      <c r="AS26">
        <v>407.6</v>
      </c>
      <c r="AT26">
        <v>6.2277171986739903</v>
      </c>
      <c r="AU26">
        <v>7.4390186041362298</v>
      </c>
      <c r="AV26">
        <v>5.3774560496380603</v>
      </c>
      <c r="AW26">
        <v>7.1222076215505998</v>
      </c>
      <c r="AX26">
        <v>1.9000000000000099</v>
      </c>
      <c r="AY26">
        <v>28.4183994959042</v>
      </c>
      <c r="AZ26">
        <v>32.208887447291602</v>
      </c>
      <c r="BA26">
        <v>68.290668868703605</v>
      </c>
      <c r="BB26">
        <v>187.04225352112701</v>
      </c>
      <c r="BC26">
        <v>165.53745928338799</v>
      </c>
      <c r="BE26" t="b">
        <f t="shared" si="19"/>
        <v>1</v>
      </c>
      <c r="BF26" t="b">
        <f t="shared" si="19"/>
        <v>0</v>
      </c>
      <c r="BG26" t="b">
        <f t="shared" si="19"/>
        <v>1</v>
      </c>
      <c r="BH26" t="b">
        <f t="shared" si="18"/>
        <v>1</v>
      </c>
      <c r="BI26" t="b">
        <f t="shared" si="18"/>
        <v>1</v>
      </c>
      <c r="BJ26" t="b">
        <f t="shared" si="18"/>
        <v>1</v>
      </c>
      <c r="BK26" t="b">
        <f t="shared" si="18"/>
        <v>1</v>
      </c>
      <c r="BL26" t="b">
        <f t="shared" si="18"/>
        <v>1</v>
      </c>
      <c r="BM26" t="b">
        <f t="shared" si="18"/>
        <v>0</v>
      </c>
      <c r="BN26" t="b">
        <f t="shared" si="18"/>
        <v>1</v>
      </c>
      <c r="BO26" t="b">
        <f t="shared" si="18"/>
        <v>0</v>
      </c>
      <c r="BP26" t="b">
        <f t="shared" si="18"/>
        <v>0</v>
      </c>
      <c r="BQ26" t="b">
        <f t="shared" si="1"/>
        <v>1</v>
      </c>
      <c r="BR26" t="b">
        <f t="shared" si="1"/>
        <v>0</v>
      </c>
      <c r="BS26" t="b">
        <f t="shared" si="1"/>
        <v>1</v>
      </c>
      <c r="BT26" t="b">
        <f t="shared" si="1"/>
        <v>1</v>
      </c>
      <c r="BU26" t="b">
        <f t="shared" si="1"/>
        <v>1</v>
      </c>
      <c r="BV26" t="b">
        <f t="shared" si="1"/>
        <v>1</v>
      </c>
      <c r="BW26" t="b">
        <f t="shared" si="2"/>
        <v>0</v>
      </c>
      <c r="BX26" t="b">
        <f t="shared" si="2"/>
        <v>0</v>
      </c>
      <c r="BY26" t="b">
        <f t="shared" si="2"/>
        <v>0</v>
      </c>
      <c r="BZ26" t="b">
        <f t="shared" si="2"/>
        <v>1</v>
      </c>
      <c r="CA26" t="b">
        <f t="shared" si="2"/>
        <v>1</v>
      </c>
      <c r="CB26" t="b">
        <f t="shared" si="2"/>
        <v>1</v>
      </c>
      <c r="CC26" t="b">
        <f t="shared" si="2"/>
        <v>1</v>
      </c>
      <c r="CD26">
        <f t="shared" si="3"/>
        <v>8</v>
      </c>
      <c r="CE26">
        <f t="shared" si="4"/>
        <v>4</v>
      </c>
      <c r="CF26">
        <f t="shared" si="13"/>
        <v>4</v>
      </c>
      <c r="CG26">
        <f t="shared" si="20"/>
        <v>9</v>
      </c>
      <c r="CH26">
        <f t="shared" si="21"/>
        <v>4</v>
      </c>
      <c r="CI26">
        <f t="shared" si="22"/>
        <v>5</v>
      </c>
      <c r="CJ26" s="4">
        <f t="shared" si="23"/>
        <v>9</v>
      </c>
      <c r="CK26">
        <f t="shared" si="24"/>
        <v>13</v>
      </c>
      <c r="CL26">
        <f t="shared" si="25"/>
        <v>14</v>
      </c>
      <c r="CM26" s="15">
        <f t="shared" si="14"/>
        <v>0.18454157807295801</v>
      </c>
      <c r="CN26" t="b">
        <f t="shared" si="15"/>
        <v>0</v>
      </c>
      <c r="CO26" t="b">
        <f t="shared" si="16"/>
        <v>0</v>
      </c>
      <c r="CP26" t="b">
        <f t="shared" si="26"/>
        <v>1</v>
      </c>
      <c r="CQ26" t="b">
        <f t="shared" si="26"/>
        <v>1</v>
      </c>
      <c r="CR26">
        <f t="shared" si="27"/>
        <v>2</v>
      </c>
    </row>
    <row r="27" spans="1:96" x14ac:dyDescent="0.25">
      <c r="A27" s="1" t="s">
        <v>418</v>
      </c>
      <c r="B27" s="1" t="s">
        <v>400</v>
      </c>
      <c r="C27" t="s">
        <v>405</v>
      </c>
      <c r="D27" t="s">
        <v>61</v>
      </c>
      <c r="E27">
        <v>97335100619.026794</v>
      </c>
      <c r="F27" t="s">
        <v>258</v>
      </c>
      <c r="G27">
        <v>92</v>
      </c>
      <c r="H27">
        <v>15.479416065652099</v>
      </c>
      <c r="I27">
        <v>14.2338614956267</v>
      </c>
      <c r="J27">
        <v>12.9272717027639</v>
      </c>
      <c r="K27">
        <v>11.757071185853899</v>
      </c>
      <c r="L27">
        <v>11.5931640534299</v>
      </c>
      <c r="M27">
        <v>12.1556703016666</v>
      </c>
      <c r="N27">
        <v>12.909969818999</v>
      </c>
      <c r="O27">
        <v>13.205704831478901</v>
      </c>
      <c r="P27">
        <v>14.031112767478</v>
      </c>
      <c r="Q27">
        <v>14.2805453516971</v>
      </c>
      <c r="R27">
        <v>13.962467205328499</v>
      </c>
      <c r="S27">
        <v>13.9266339880384</v>
      </c>
      <c r="T27">
        <v>13.6426337842351</v>
      </c>
      <c r="U27">
        <v>225.2</v>
      </c>
      <c r="V27">
        <v>222.73</v>
      </c>
      <c r="W27">
        <v>222.185</v>
      </c>
      <c r="X27">
        <v>219.36</v>
      </c>
      <c r="Y27">
        <v>216.01</v>
      </c>
      <c r="Z27">
        <v>212.99199999999999</v>
      </c>
      <c r="AA27">
        <v>212.15</v>
      </c>
      <c r="AB27">
        <v>211.76</v>
      </c>
      <c r="AC27">
        <v>213.29900000000001</v>
      </c>
      <c r="AD27">
        <v>214.40333333333299</v>
      </c>
      <c r="AE27">
        <v>213.08937499999999</v>
      </c>
      <c r="AF27">
        <v>210.726666666667</v>
      </c>
      <c r="AG27">
        <v>207.73599999999999</v>
      </c>
      <c r="AH27">
        <v>202.324166666667</v>
      </c>
      <c r="AI27" t="s">
        <v>51</v>
      </c>
      <c r="AJ27">
        <v>1.0253013440135601</v>
      </c>
      <c r="AK27">
        <v>9.6824107111315207</v>
      </c>
      <c r="AL27" s="1">
        <v>8.2214280764362005E-2</v>
      </c>
      <c r="AM27">
        <v>0.38688786105945699</v>
      </c>
      <c r="AN27">
        <v>0.46700079959003199</v>
      </c>
      <c r="AO27">
        <v>227.62789445056899</v>
      </c>
      <c r="AP27">
        <v>222.185</v>
      </c>
      <c r="AQ27">
        <v>216.74210554943099</v>
      </c>
      <c r="AR27">
        <v>2.9859089655279001</v>
      </c>
      <c r="AS27">
        <v>228.4</v>
      </c>
      <c r="AT27">
        <v>7.2340745192308198</v>
      </c>
      <c r="AU27">
        <v>9.9472407286171496</v>
      </c>
      <c r="AV27">
        <v>7.1294559099437196</v>
      </c>
      <c r="AW27">
        <v>9.1256569517439097</v>
      </c>
      <c r="AX27">
        <v>3.53581142339076</v>
      </c>
      <c r="AY27">
        <v>32.482598607888598</v>
      </c>
      <c r="AZ27">
        <v>38.929440389294399</v>
      </c>
      <c r="BA27">
        <v>73.5562310030395</v>
      </c>
      <c r="BB27">
        <v>133.299284984678</v>
      </c>
      <c r="BC27">
        <v>67.941176470588204</v>
      </c>
      <c r="BE27" t="b">
        <f t="shared" si="19"/>
        <v>0</v>
      </c>
      <c r="BF27" t="b">
        <f t="shared" si="19"/>
        <v>0</v>
      </c>
      <c r="BG27" t="b">
        <f t="shared" si="19"/>
        <v>0</v>
      </c>
      <c r="BH27" t="b">
        <f t="shared" si="18"/>
        <v>0</v>
      </c>
      <c r="BI27" t="b">
        <f t="shared" si="18"/>
        <v>1</v>
      </c>
      <c r="BJ27" t="b">
        <f t="shared" si="18"/>
        <v>1</v>
      </c>
      <c r="BK27" t="b">
        <f t="shared" si="18"/>
        <v>1</v>
      </c>
      <c r="BL27" t="b">
        <f t="shared" si="18"/>
        <v>1</v>
      </c>
      <c r="BM27" t="b">
        <f t="shared" si="18"/>
        <v>1</v>
      </c>
      <c r="BN27" t="b">
        <f t="shared" si="18"/>
        <v>0</v>
      </c>
      <c r="BO27" t="b">
        <f t="shared" si="18"/>
        <v>0</v>
      </c>
      <c r="BP27" t="b">
        <f t="shared" si="18"/>
        <v>0</v>
      </c>
      <c r="BQ27" t="b">
        <f t="shared" si="1"/>
        <v>1</v>
      </c>
      <c r="BR27" t="b">
        <f t="shared" si="1"/>
        <v>1</v>
      </c>
      <c r="BS27" t="b">
        <f t="shared" si="1"/>
        <v>1</v>
      </c>
      <c r="BT27" t="b">
        <f t="shared" si="1"/>
        <v>1</v>
      </c>
      <c r="BU27" t="b">
        <f t="shared" si="1"/>
        <v>1</v>
      </c>
      <c r="BV27" t="b">
        <f t="shared" si="1"/>
        <v>1</v>
      </c>
      <c r="BW27" t="b">
        <f t="shared" si="2"/>
        <v>1</v>
      </c>
      <c r="BX27" t="b">
        <f t="shared" si="2"/>
        <v>0</v>
      </c>
      <c r="BY27" t="b">
        <f t="shared" si="2"/>
        <v>0</v>
      </c>
      <c r="BZ27" t="b">
        <f t="shared" si="2"/>
        <v>1</v>
      </c>
      <c r="CA27" t="b">
        <f t="shared" si="2"/>
        <v>1</v>
      </c>
      <c r="CB27" t="b">
        <f t="shared" si="2"/>
        <v>1</v>
      </c>
      <c r="CC27" t="b">
        <f t="shared" si="2"/>
        <v>1</v>
      </c>
      <c r="CD27">
        <f t="shared" si="3"/>
        <v>5</v>
      </c>
      <c r="CE27">
        <f t="shared" si="4"/>
        <v>7</v>
      </c>
      <c r="CF27">
        <f t="shared" si="13"/>
        <v>-2</v>
      </c>
      <c r="CG27">
        <f t="shared" si="20"/>
        <v>11</v>
      </c>
      <c r="CH27">
        <f t="shared" si="21"/>
        <v>2</v>
      </c>
      <c r="CI27">
        <f t="shared" si="22"/>
        <v>9</v>
      </c>
      <c r="CJ27" s="4">
        <f t="shared" si="23"/>
        <v>7</v>
      </c>
      <c r="CK27">
        <f t="shared" si="24"/>
        <v>5</v>
      </c>
      <c r="CL27">
        <f t="shared" si="25"/>
        <v>16</v>
      </c>
      <c r="CM27" s="15">
        <f t="shared" si="14"/>
        <v>0.304673580295095</v>
      </c>
      <c r="CN27" t="b">
        <f t="shared" si="15"/>
        <v>0</v>
      </c>
      <c r="CO27" t="b">
        <f t="shared" si="16"/>
        <v>0</v>
      </c>
      <c r="CP27" t="b">
        <f t="shared" si="26"/>
        <v>1</v>
      </c>
      <c r="CQ27" t="b">
        <f t="shared" si="26"/>
        <v>1</v>
      </c>
      <c r="CR27">
        <f t="shared" si="27"/>
        <v>2</v>
      </c>
    </row>
    <row r="28" spans="1:96" x14ac:dyDescent="0.25">
      <c r="B28" s="1" t="s">
        <v>414</v>
      </c>
      <c r="C28" t="s">
        <v>419</v>
      </c>
      <c r="D28" t="s">
        <v>61</v>
      </c>
      <c r="E28">
        <v>9459848191.8553905</v>
      </c>
      <c r="F28" t="s">
        <v>258</v>
      </c>
      <c r="G28">
        <v>24</v>
      </c>
      <c r="H28">
        <v>11.025609385422401</v>
      </c>
      <c r="I28">
        <v>39.3067915427023</v>
      </c>
      <c r="J28">
        <v>29.757919775700401</v>
      </c>
      <c r="K28">
        <v>26.386189409046501</v>
      </c>
      <c r="L28">
        <v>23.4975662375548</v>
      </c>
      <c r="M28">
        <v>25.892983009835401</v>
      </c>
      <c r="N28">
        <v>25.471784834169998</v>
      </c>
      <c r="O28">
        <v>28.190245930932601</v>
      </c>
      <c r="P28">
        <v>26.8326919000042</v>
      </c>
      <c r="Q28">
        <v>25.718310205109699</v>
      </c>
      <c r="R28">
        <v>24.5833158498538</v>
      </c>
      <c r="S28">
        <v>24.8676420236079</v>
      </c>
      <c r="T28">
        <v>24.005699635954599</v>
      </c>
      <c r="U28">
        <v>310.92</v>
      </c>
      <c r="V28">
        <v>313.87</v>
      </c>
      <c r="W28">
        <v>325.31</v>
      </c>
      <c r="X28">
        <v>330.27666666666698</v>
      </c>
      <c r="Y28">
        <v>330.78</v>
      </c>
      <c r="Z28">
        <v>331.14</v>
      </c>
      <c r="AA28">
        <v>331.57333333333298</v>
      </c>
      <c r="AB28">
        <v>334.63125000000002</v>
      </c>
      <c r="AC28">
        <v>340.54599999999999</v>
      </c>
      <c r="AD28">
        <v>344.58833333333303</v>
      </c>
      <c r="AE28">
        <v>345.47500000000002</v>
      </c>
      <c r="AF28">
        <v>350.19277777777802</v>
      </c>
      <c r="AG28">
        <v>355.00150000000002</v>
      </c>
      <c r="AH28">
        <v>357.49916666666701</v>
      </c>
      <c r="AI28" t="s">
        <v>51</v>
      </c>
      <c r="AJ28">
        <v>0.93278479105017897</v>
      </c>
      <c r="AK28">
        <v>22.650862068965498</v>
      </c>
      <c r="AL28" s="1">
        <v>0.29647594891326001</v>
      </c>
      <c r="AM28">
        <v>0.177080306967799</v>
      </c>
      <c r="AN28">
        <v>0.370017291912353</v>
      </c>
      <c r="AO28">
        <v>352.09050783685501</v>
      </c>
      <c r="AP28">
        <v>325.31</v>
      </c>
      <c r="AQ28">
        <v>298.52949216314499</v>
      </c>
      <c r="AR28">
        <v>-5.7998419148295701</v>
      </c>
      <c r="AS28">
        <v>315.3</v>
      </c>
      <c r="AT28">
        <v>-4.7834752672585497</v>
      </c>
      <c r="AU28">
        <v>-11.1834738726456</v>
      </c>
      <c r="AV28">
        <v>-8.0758017492711307</v>
      </c>
      <c r="AW28">
        <v>-6.38361045130641</v>
      </c>
      <c r="AX28">
        <v>-10.1965252064939</v>
      </c>
      <c r="AY28">
        <v>-7.9416058394160602</v>
      </c>
      <c r="AZ28">
        <v>-5.5988023952095798</v>
      </c>
      <c r="BA28">
        <v>42.027027027027003</v>
      </c>
      <c r="BB28">
        <v>139.77186311787099</v>
      </c>
      <c r="BC28">
        <v>133.555555555556</v>
      </c>
      <c r="BE28" t="b">
        <f t="shared" si="19"/>
        <v>1</v>
      </c>
      <c r="BF28" t="b">
        <f t="shared" si="19"/>
        <v>0</v>
      </c>
      <c r="BG28" t="b">
        <f t="shared" si="19"/>
        <v>0</v>
      </c>
      <c r="BH28" t="b">
        <f t="shared" si="18"/>
        <v>0</v>
      </c>
      <c r="BI28" t="b">
        <f t="shared" si="18"/>
        <v>1</v>
      </c>
      <c r="BJ28" t="b">
        <f t="shared" si="18"/>
        <v>0</v>
      </c>
      <c r="BK28" t="b">
        <f t="shared" si="18"/>
        <v>1</v>
      </c>
      <c r="BL28" t="b">
        <f t="shared" si="18"/>
        <v>0</v>
      </c>
      <c r="BM28" t="b">
        <f t="shared" si="18"/>
        <v>0</v>
      </c>
      <c r="BN28" t="b">
        <f t="shared" si="18"/>
        <v>0</v>
      </c>
      <c r="BO28" t="b">
        <f t="shared" si="18"/>
        <v>1</v>
      </c>
      <c r="BP28" t="b">
        <f t="shared" si="18"/>
        <v>0</v>
      </c>
      <c r="BQ28" t="b">
        <f t="shared" si="1"/>
        <v>0</v>
      </c>
      <c r="BR28" t="b">
        <f t="shared" si="1"/>
        <v>0</v>
      </c>
      <c r="BS28" t="b">
        <f t="shared" si="1"/>
        <v>0</v>
      </c>
      <c r="BT28" t="b">
        <f t="shared" si="1"/>
        <v>0</v>
      </c>
      <c r="BU28" t="b">
        <f t="shared" si="1"/>
        <v>0</v>
      </c>
      <c r="BV28" t="b">
        <f t="shared" si="1"/>
        <v>0</v>
      </c>
      <c r="BW28" t="b">
        <f t="shared" si="2"/>
        <v>0</v>
      </c>
      <c r="BX28" t="b">
        <f t="shared" si="2"/>
        <v>0</v>
      </c>
      <c r="BY28" t="b">
        <f t="shared" si="2"/>
        <v>0</v>
      </c>
      <c r="BZ28" t="b">
        <f t="shared" si="2"/>
        <v>0</v>
      </c>
      <c r="CA28" t="b">
        <f t="shared" si="2"/>
        <v>0</v>
      </c>
      <c r="CB28" t="b">
        <f t="shared" si="2"/>
        <v>0</v>
      </c>
      <c r="CC28" t="b">
        <f t="shared" si="2"/>
        <v>0</v>
      </c>
      <c r="CD28">
        <f t="shared" si="3"/>
        <v>4</v>
      </c>
      <c r="CE28">
        <f t="shared" si="4"/>
        <v>8</v>
      </c>
      <c r="CF28">
        <f t="shared" si="13"/>
        <v>-4</v>
      </c>
      <c r="CG28">
        <f t="shared" si="20"/>
        <v>0</v>
      </c>
      <c r="CH28">
        <f t="shared" si="21"/>
        <v>13</v>
      </c>
      <c r="CI28">
        <f t="shared" si="22"/>
        <v>-13</v>
      </c>
      <c r="CJ28" s="4">
        <f t="shared" si="23"/>
        <v>-17</v>
      </c>
      <c r="CK28">
        <f t="shared" si="24"/>
        <v>-21</v>
      </c>
      <c r="CL28">
        <f t="shared" si="25"/>
        <v>-30</v>
      </c>
      <c r="CM28" s="15">
        <f t="shared" si="14"/>
        <v>-0.11939564194546101</v>
      </c>
      <c r="CN28" t="b">
        <f t="shared" si="15"/>
        <v>0</v>
      </c>
      <c r="CO28" t="b">
        <f t="shared" si="16"/>
        <v>1</v>
      </c>
      <c r="CP28" t="b">
        <f t="shared" si="26"/>
        <v>0</v>
      </c>
      <c r="CQ28" t="b">
        <f t="shared" si="26"/>
        <v>0</v>
      </c>
      <c r="CR28">
        <f t="shared" si="27"/>
        <v>0</v>
      </c>
    </row>
    <row r="29" spans="1:96" x14ac:dyDescent="0.25">
      <c r="B29" s="1" t="s">
        <v>418</v>
      </c>
      <c r="C29" t="s">
        <v>423</v>
      </c>
      <c r="D29" t="s">
        <v>61</v>
      </c>
      <c r="E29">
        <v>11892563850.687599</v>
      </c>
      <c r="F29" t="s">
        <v>258</v>
      </c>
      <c r="G29">
        <v>27</v>
      </c>
      <c r="H29">
        <v>15.8708556993363</v>
      </c>
      <c r="I29">
        <v>15.9590737006134</v>
      </c>
      <c r="J29">
        <v>18.107585165770899</v>
      </c>
      <c r="K29">
        <v>15.460157675493299</v>
      </c>
      <c r="L29">
        <v>16.9602353581882</v>
      </c>
      <c r="M29">
        <v>15.836367966696001</v>
      </c>
      <c r="N29">
        <v>17.8496954031217</v>
      </c>
      <c r="O29">
        <v>16.026322978042799</v>
      </c>
      <c r="P29">
        <v>15.916503950758701</v>
      </c>
      <c r="Q29">
        <v>15.3885310425285</v>
      </c>
      <c r="R29">
        <v>16.252558502354201</v>
      </c>
      <c r="S29">
        <v>19.5900306406485</v>
      </c>
      <c r="T29">
        <v>20.0553711889075</v>
      </c>
      <c r="U29">
        <v>59.38</v>
      </c>
      <c r="V29">
        <v>59.354999999999997</v>
      </c>
      <c r="W29">
        <v>58.27</v>
      </c>
      <c r="X29">
        <v>57.555</v>
      </c>
      <c r="Y29">
        <v>56.448749999999997</v>
      </c>
      <c r="Z29">
        <v>55.543999999999997</v>
      </c>
      <c r="AA29">
        <v>55.085833333333298</v>
      </c>
      <c r="AB29">
        <v>54.668750000000003</v>
      </c>
      <c r="AC29">
        <v>54.576000000000001</v>
      </c>
      <c r="AD29">
        <v>54.5491666666667</v>
      </c>
      <c r="AE29">
        <v>54.610937499999999</v>
      </c>
      <c r="AF29">
        <v>54.881111111111103</v>
      </c>
      <c r="AG29">
        <v>55.523499999999999</v>
      </c>
      <c r="AH29">
        <v>55.951458333333299</v>
      </c>
      <c r="AI29" t="s">
        <v>51</v>
      </c>
      <c r="AJ29">
        <v>1.0003692130359201</v>
      </c>
      <c r="AK29">
        <v>10.664952460682899</v>
      </c>
      <c r="AL29" s="1">
        <v>0.17469239529936401</v>
      </c>
      <c r="AM29">
        <v>0.29686296391067901</v>
      </c>
      <c r="AN29">
        <v>0.38410241985607102</v>
      </c>
      <c r="AO29">
        <v>60.763872490727003</v>
      </c>
      <c r="AP29">
        <v>58.27</v>
      </c>
      <c r="AQ29">
        <v>55.776127509273003</v>
      </c>
      <c r="AR29">
        <v>1.1452418216132401</v>
      </c>
      <c r="AS29">
        <v>59.45</v>
      </c>
      <c r="AT29">
        <v>7.0322627106438098</v>
      </c>
      <c r="AU29">
        <v>7.0717804173007197</v>
      </c>
      <c r="AV29">
        <v>5.68888888888889</v>
      </c>
      <c r="AW29">
        <v>10.8108108108108</v>
      </c>
      <c r="AX29">
        <v>6.0660124888492497</v>
      </c>
      <c r="AY29">
        <v>3.8427947598253298</v>
      </c>
      <c r="AZ29" t="s">
        <v>55</v>
      </c>
      <c r="BA29" t="s">
        <v>55</v>
      </c>
      <c r="BB29" t="s">
        <v>55</v>
      </c>
      <c r="BC29" t="s">
        <v>55</v>
      </c>
      <c r="BE29" t="b">
        <f t="shared" si="19"/>
        <v>1</v>
      </c>
      <c r="BF29" t="b">
        <f t="shared" si="19"/>
        <v>1</v>
      </c>
      <c r="BG29" t="b">
        <f t="shared" si="19"/>
        <v>0</v>
      </c>
      <c r="BH29" t="b">
        <f t="shared" si="18"/>
        <v>1</v>
      </c>
      <c r="BI29" t="b">
        <f t="shared" si="18"/>
        <v>0</v>
      </c>
      <c r="BJ29" t="b">
        <f t="shared" si="18"/>
        <v>1</v>
      </c>
      <c r="BK29" t="b">
        <f t="shared" si="18"/>
        <v>0</v>
      </c>
      <c r="BL29" t="b">
        <f t="shared" si="18"/>
        <v>0</v>
      </c>
      <c r="BM29" t="b">
        <f t="shared" si="18"/>
        <v>0</v>
      </c>
      <c r="BN29" t="b">
        <f t="shared" si="18"/>
        <v>1</v>
      </c>
      <c r="BO29" t="b">
        <f t="shared" si="18"/>
        <v>1</v>
      </c>
      <c r="BP29" t="b">
        <f t="shared" si="18"/>
        <v>1</v>
      </c>
      <c r="BQ29" t="b">
        <f t="shared" si="1"/>
        <v>1</v>
      </c>
      <c r="BR29" t="b">
        <f t="shared" si="1"/>
        <v>1</v>
      </c>
      <c r="BS29" t="b">
        <f t="shared" si="1"/>
        <v>1</v>
      </c>
      <c r="BT29" t="b">
        <f t="shared" si="1"/>
        <v>1</v>
      </c>
      <c r="BU29" t="b">
        <f t="shared" si="1"/>
        <v>1</v>
      </c>
      <c r="BV29" t="b">
        <f t="shared" si="1"/>
        <v>1</v>
      </c>
      <c r="BW29" t="b">
        <f t="shared" si="2"/>
        <v>1</v>
      </c>
      <c r="BX29" t="b">
        <f t="shared" si="2"/>
        <v>1</v>
      </c>
      <c r="BY29" t="b">
        <f t="shared" si="2"/>
        <v>1</v>
      </c>
      <c r="BZ29" t="b">
        <f>IF(AD29&gt;AE29,TRUE)</f>
        <v>0</v>
      </c>
      <c r="CA29" t="b">
        <f>IF(AE29&gt;AF29,TRUE)</f>
        <v>0</v>
      </c>
      <c r="CB29" t="b">
        <f>IF(AF29&gt;AG29,TRUE)</f>
        <v>0</v>
      </c>
      <c r="CC29" t="b">
        <f>IF(AG29&gt;AH29,TRUE)</f>
        <v>0</v>
      </c>
      <c r="CD29">
        <f t="shared" si="3"/>
        <v>7</v>
      </c>
      <c r="CE29">
        <f t="shared" si="4"/>
        <v>5</v>
      </c>
      <c r="CF29">
        <f t="shared" si="13"/>
        <v>2</v>
      </c>
      <c r="CG29">
        <f t="shared" si="20"/>
        <v>9</v>
      </c>
      <c r="CH29">
        <f t="shared" si="21"/>
        <v>4</v>
      </c>
      <c r="CI29">
        <f t="shared" si="22"/>
        <v>5</v>
      </c>
      <c r="CJ29" s="4">
        <f t="shared" si="23"/>
        <v>7</v>
      </c>
      <c r="CK29">
        <f t="shared" si="24"/>
        <v>9</v>
      </c>
      <c r="CL29">
        <f t="shared" si="25"/>
        <v>12</v>
      </c>
      <c r="CM29" s="15">
        <f t="shared" si="14"/>
        <v>0.12217056861131501</v>
      </c>
      <c r="CN29" t="b">
        <f t="shared" si="15"/>
        <v>0</v>
      </c>
      <c r="CO29" t="b">
        <f t="shared" si="16"/>
        <v>0</v>
      </c>
      <c r="CP29" t="b">
        <f t="shared" si="26"/>
        <v>1</v>
      </c>
      <c r="CQ29" t="b">
        <f t="shared" si="26"/>
        <v>1</v>
      </c>
      <c r="CR29">
        <f t="shared" si="27"/>
        <v>2</v>
      </c>
    </row>
    <row r="30" spans="1:96" x14ac:dyDescent="0.25">
      <c r="AV30" s="15"/>
      <c r="AW30" s="15"/>
      <c r="AX30" s="15"/>
      <c r="AY30" s="15"/>
      <c r="AZ30" s="15"/>
      <c r="BA30" s="15"/>
      <c r="BB30" s="15"/>
      <c r="BC30" s="15"/>
      <c r="CJ30" s="19">
        <f>AVERAGE(CJ4:CJ29)</f>
        <v>2.3846153846153846</v>
      </c>
      <c r="CK30" s="15">
        <f>AVERAGE(CK4:CK29)</f>
        <v>0.92307692307692313</v>
      </c>
      <c r="CL30" s="15">
        <f>AVERAGE(CL4:CL29)</f>
        <v>6.2307692307692308</v>
      </c>
      <c r="CM30" s="15">
        <f>AVERAGE(CM4:CM29)</f>
        <v>-1.5322676855382035E-2</v>
      </c>
      <c r="CR30">
        <f>AVERAGE(CR4:CR29)</f>
        <v>1.2307692307692308</v>
      </c>
    </row>
  </sheetData>
  <autoFilter ref="B3:BC29" xr:uid="{6D1936F9-5B8B-4158-AC53-9388129C610B}">
    <sortState ref="B4:BC29">
      <sortCondition ref="D3:D29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CBD4-5B3E-4CD7-A40F-5914D70A775F}">
  <sheetPr codeName="Sheet11"/>
  <dimension ref="A1:FI20"/>
  <sheetViews>
    <sheetView topLeftCell="CD1" workbookViewId="0">
      <selection activeCell="CH26" sqref="CH26"/>
    </sheetView>
  </sheetViews>
  <sheetFormatPr defaultRowHeight="15" x14ac:dyDescent="0.25"/>
  <cols>
    <col min="1" max="1" width="16.85546875" customWidth="1"/>
    <col min="56" max="56" width="9.140625" style="3"/>
    <col min="57" max="57" width="13.7109375" customWidth="1"/>
    <col min="58" max="58" width="12.85546875" customWidth="1"/>
    <col min="59" max="59" width="11" customWidth="1"/>
    <col min="68" max="68" width="15.5703125" customWidth="1"/>
    <col min="80" max="80" width="14.28515625" customWidth="1"/>
    <col min="81" max="81" width="15" customWidth="1"/>
    <col min="82" max="82" width="15.42578125" customWidth="1"/>
    <col min="83" max="83" width="15" customWidth="1"/>
    <col min="84" max="84" width="17.85546875" customWidth="1"/>
    <col min="85" max="85" width="14.5703125" customWidth="1"/>
    <col min="86" max="86" width="14.7109375" customWidth="1"/>
    <col min="87" max="87" width="19.28515625" customWidth="1"/>
    <col min="89" max="89" width="15.7109375" customWidth="1"/>
    <col min="90" max="90" width="16.7109375" customWidth="1"/>
    <col min="98" max="98" width="18.28515625" customWidth="1"/>
  </cols>
  <sheetData>
    <row r="1" spans="1:165" ht="15.75" thickBot="1" x14ac:dyDescent="0.3"/>
    <row r="2" spans="1:165" ht="15.75" thickBot="1" x14ac:dyDescent="0.3">
      <c r="A2" s="1" t="s">
        <v>0</v>
      </c>
      <c r="B2" t="str">
        <f>_xll.TR($A$2:$A$19,"CF_NAME;TR.GICSSector;TR.CompanyMarketCap/*Market Cap*/;TR.ExchangeCountry;TR.PriceMoCountryRank/*StarMine Price Momentum Country Rank*/;TR.Volatility5D;TR.Volatility10D;TR.Volatility20D;TR.Volatility30D;TR.Volatility40D;TR.Volatilit"&amp;"y50D;TR.Volatility60D;TR.Volatility80D;TR.Volatility100D;TR.Volatility120D;TR.Volatility150D;TR.Volatility180D;TR.Volatility240D;TR.PriceAvg5D;TR.PriceAvg10D;TR.PriceAvg20D;TR.PriceAvg30D;TR.PriceAvg40D;TR.Price50DayAverage;TR.PriceAvg60D;TR.PriceAvg"&amp;"80D;TR.PriceAvg100D;TR.PriceAvg120D;TR.PriceAvg160D;TR.PriceAvg180D;TR.Price200DayAverage;TR.PriceAvg240D;TR.PricePctChgOver50DayAvg;AVG(TR.PriceClose(SDate=0D,EDate=0D-49D))/AVG(TR.PriceClose(SDate=0D,EDate=0D-199D))/*50/200 Day*/;TR.PriceClose(SDat"&amp;"e=0D)/TR.PreferredMeasureMeanEst(Period=NTM,SDate=0D)/*Forward P/E (NTM) - Mean*/;TR.DirMovIdxDiMinus;TR.DirMovIdxDiPlus;TR.AvgDirMovIdxRating14D;TR.BollingerUpBand;TR.BollingerMidBand;TR.BollingerLowBand;TR.MovAvgCDSignal;TR.PriceClose(SDate=0D)/*Pr"&amp;"ice Close*/;TR.PriceAvgPctDiff50D;TR.PriceAvgPctDiff200D;AVAIL(PERCENT_CHG(TR.FundNAV(SDate=0D),TR.FundNAV(SDate=0D-1AM)),PERCENT_CHG(TR.PriceClose(SDate=0D),TR.PriceClose(SDate=0D-1AM)))/*Price %Chg -1 Month*/;AVAIL(PERCENT_CHG(TR.FundNAV(SDate=0D),"&amp;"TR.FundNAV(SDate=0D-3AM)),PERCENT_CHG(TR.PriceClose(SDate=0D),TR.PriceClose(SDate=0D-3AM)))/*Price %Chg -3 Months*/;AVAIL(PERCENT_CHG(TR.FundNAV(SDate=0D),TR.FundNAV(SDate=0D-6AM)),PERCENT_CHG(TR.PriceClose(SDate=0D),TR.PriceClose(SDate=0D-6AM)))/*Pr"&amp;"ice %Chg -6 Months*/;AVAIL(PERCENT_CHG(TR.FundNAV(SDate=0D),TR.FundNAV(SDate=0D-12AM)),PERCENT_CHG(TR.PriceClose(SDate=0D),TR.PriceClose(SDate=0D-12AM)))/*Price %Chg -12 Months*/;AVAIL(PERCENT_CHG(TR.FundNAV(SDate=0D),TR.FundNAV(SDate=0D-2AY)),PERCEN"&amp;"T_CHG(TR.PriceClose(SDate=0D),TR.PriceClose(SDate=0D-2AY)))/*Price %Chg -2 Years*/;AVAIL(PERCENT_CHG(TR.FundNAV(SDate=0D),TR.FundNAV(SDate=0D-3AY)),PERCENT_CHG(TR.PriceClose(SDate=0D),TR.PriceClose(SDate=0D-3AY)))/*Price %Chg -3 Years*/;AVAIL(PERCENT"&amp;"_CHG(TR.FundNAV(SDate=0D),TR.FundNAV(SDate=0D-5AY)),PERCENT_CHG(TR.PriceClose(SDate=0D),TR.PriceClose(SDate=0D-5AY)))/*Price %Chg -5 Years*/;AVAIL(PERCENT_CHG(TR.FundNAV(SDate=0D),TR.FundNAV(SDate=0D-10AY)),PERCENT_CHG(TR.PriceClose(SDate=0D),TR.Pric"&amp;"eClose(SDate=0D-10AY)))/*Price %Chg -10 Years*/","CH=Fd RH=IN",B3)</f>
        <v>Updated at 14:24:27</v>
      </c>
      <c r="BE2" s="5" t="s">
        <v>473</v>
      </c>
    </row>
    <row r="3" spans="1:165" ht="15.75" thickBot="1" x14ac:dyDescent="0.3">
      <c r="A3" s="1" t="s">
        <v>59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477</v>
      </c>
      <c r="AU3" t="s">
        <v>478</v>
      </c>
      <c r="AV3" t="s">
        <v>45</v>
      </c>
      <c r="AW3" t="s">
        <v>479</v>
      </c>
      <c r="AX3" t="s">
        <v>480</v>
      </c>
      <c r="AY3" t="s">
        <v>46</v>
      </c>
      <c r="AZ3" t="s">
        <v>481</v>
      </c>
      <c r="BA3" t="s">
        <v>482</v>
      </c>
      <c r="BB3" t="s">
        <v>483</v>
      </c>
      <c r="BC3" s="2" t="s">
        <v>484</v>
      </c>
      <c r="BE3" s="6" t="s">
        <v>440</v>
      </c>
      <c r="BF3" s="7" t="s">
        <v>439</v>
      </c>
      <c r="BG3" s="7" t="s">
        <v>441</v>
      </c>
      <c r="BH3" s="7" t="s">
        <v>442</v>
      </c>
      <c r="BI3" s="7" t="s">
        <v>443</v>
      </c>
      <c r="BJ3" s="7" t="s">
        <v>444</v>
      </c>
      <c r="BK3" s="7" t="s">
        <v>445</v>
      </c>
      <c r="BL3" s="7" t="s">
        <v>446</v>
      </c>
      <c r="BM3" s="7" t="s">
        <v>447</v>
      </c>
      <c r="BN3" s="7" t="s">
        <v>448</v>
      </c>
      <c r="BO3" s="7" t="s">
        <v>450</v>
      </c>
      <c r="BP3" s="8" t="s">
        <v>449</v>
      </c>
      <c r="BQ3" s="9" t="s">
        <v>451</v>
      </c>
      <c r="BR3" s="10" t="s">
        <v>452</v>
      </c>
      <c r="BS3" s="10" t="s">
        <v>453</v>
      </c>
      <c r="BT3" s="10" t="s">
        <v>454</v>
      </c>
      <c r="BU3" s="10" t="s">
        <v>455</v>
      </c>
      <c r="BV3" s="10" t="s">
        <v>456</v>
      </c>
      <c r="BW3" s="10" t="s">
        <v>457</v>
      </c>
      <c r="BX3" s="10" t="s">
        <v>458</v>
      </c>
      <c r="BY3" s="10" t="s">
        <v>459</v>
      </c>
      <c r="BZ3" s="10" t="s">
        <v>460</v>
      </c>
      <c r="CA3" s="10" t="s">
        <v>461</v>
      </c>
      <c r="CB3" s="10" t="s">
        <v>462</v>
      </c>
      <c r="CC3" s="11" t="s">
        <v>463</v>
      </c>
      <c r="CD3" s="12" t="s">
        <v>465</v>
      </c>
      <c r="CE3" s="13" t="s">
        <v>464</v>
      </c>
      <c r="CF3" s="13" t="s">
        <v>466</v>
      </c>
      <c r="CG3" s="13" t="s">
        <v>467</v>
      </c>
      <c r="CH3" s="13" t="s">
        <v>468</v>
      </c>
      <c r="CI3" s="13" t="s">
        <v>469</v>
      </c>
      <c r="CJ3" s="13" t="s">
        <v>470</v>
      </c>
      <c r="CK3" s="13" t="s">
        <v>471</v>
      </c>
      <c r="CL3" s="14" t="s">
        <v>472</v>
      </c>
      <c r="CM3" s="16" t="s">
        <v>474</v>
      </c>
      <c r="CN3" s="17" t="s">
        <v>475</v>
      </c>
      <c r="CO3" s="18" t="s">
        <v>476</v>
      </c>
      <c r="CP3" s="20" t="s">
        <v>485</v>
      </c>
      <c r="CQ3" s="20" t="s">
        <v>486</v>
      </c>
      <c r="CR3" s="20" t="s">
        <v>487</v>
      </c>
      <c r="CS3" s="3"/>
      <c r="CT3" t="s">
        <v>469</v>
      </c>
      <c r="CU3" s="15">
        <f>AVERAGE(CI4:CI19)</f>
        <v>3.75</v>
      </c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spans="1:165" x14ac:dyDescent="0.25">
      <c r="A4" s="1" t="s">
        <v>68</v>
      </c>
      <c r="B4" s="1" t="s">
        <v>0</v>
      </c>
      <c r="C4" s="1" t="s">
        <v>48</v>
      </c>
      <c r="D4" t="s">
        <v>49</v>
      </c>
      <c r="E4">
        <v>626884608523.01099</v>
      </c>
      <c r="F4" t="s">
        <v>50</v>
      </c>
      <c r="G4">
        <v>53</v>
      </c>
      <c r="H4">
        <v>18.5617828084434</v>
      </c>
      <c r="I4">
        <v>27.891499289983798</v>
      </c>
      <c r="J4">
        <v>27.053193539407999</v>
      </c>
      <c r="K4">
        <v>23.359235484389799</v>
      </c>
      <c r="L4">
        <v>21.1206514740587</v>
      </c>
      <c r="M4">
        <v>20.108774880733801</v>
      </c>
      <c r="N4">
        <v>25.557142488516501</v>
      </c>
      <c r="O4">
        <v>23.804757337995799</v>
      </c>
      <c r="P4">
        <v>22.9075775149343</v>
      </c>
      <c r="Q4">
        <v>22.1671983301677</v>
      </c>
      <c r="R4">
        <v>23.436269205044798</v>
      </c>
      <c r="S4">
        <v>22.391054043054101</v>
      </c>
      <c r="T4">
        <v>23.181376519741502</v>
      </c>
      <c r="U4">
        <v>317.02</v>
      </c>
      <c r="V4">
        <v>316.51</v>
      </c>
      <c r="W4">
        <v>312.435</v>
      </c>
      <c r="X4">
        <v>309.66333333333301</v>
      </c>
      <c r="Y4">
        <v>307.19749999999999</v>
      </c>
      <c r="Z4">
        <v>303.96600000000001</v>
      </c>
      <c r="AA4">
        <v>300.28666666666697</v>
      </c>
      <c r="AB4">
        <v>293.05250000000001</v>
      </c>
      <c r="AC4">
        <v>291.47199999999998</v>
      </c>
      <c r="AD4">
        <v>289.29666666666702</v>
      </c>
      <c r="AE4">
        <v>279.080625</v>
      </c>
      <c r="AF4">
        <v>275.199444444444</v>
      </c>
      <c r="AG4">
        <v>272.05650000000003</v>
      </c>
      <c r="AH4">
        <v>267.57541666666702</v>
      </c>
      <c r="AI4" t="s">
        <v>51</v>
      </c>
      <c r="AJ4">
        <v>1.11728997469276</v>
      </c>
      <c r="AK4">
        <v>19.5049373596149</v>
      </c>
      <c r="AL4" s="1">
        <v>0.22305192048939099</v>
      </c>
      <c r="AM4">
        <v>0.27298067424004901</v>
      </c>
      <c r="AN4">
        <v>0.31682281420897801</v>
      </c>
      <c r="AO4">
        <v>323.103509736597</v>
      </c>
      <c r="AP4">
        <v>312.435</v>
      </c>
      <c r="AQ4">
        <v>301.766490263403</v>
      </c>
      <c r="AR4">
        <v>4.1310915456999799</v>
      </c>
      <c r="AS4">
        <v>318.3</v>
      </c>
      <c r="AT4">
        <v>4.7156589881763198</v>
      </c>
      <c r="AU4">
        <v>16.997755980834899</v>
      </c>
      <c r="AV4">
        <v>4.2581067802161803</v>
      </c>
      <c r="AW4">
        <v>20.568181818181799</v>
      </c>
      <c r="AX4">
        <v>19.751693002257301</v>
      </c>
      <c r="AY4">
        <v>13.9634801288937</v>
      </c>
      <c r="AZ4">
        <v>-15.503052827183399</v>
      </c>
      <c r="BA4">
        <v>19.0351533283471</v>
      </c>
      <c r="BB4">
        <v>71.129032258064498</v>
      </c>
      <c r="BC4">
        <v>415.04854368932001</v>
      </c>
      <c r="BE4" t="b">
        <f t="shared" ref="BE4:BJ19" si="0">IF(H4&lt;I4,TRUE)</f>
        <v>1</v>
      </c>
      <c r="BF4" t="b">
        <f t="shared" si="0"/>
        <v>0</v>
      </c>
      <c r="BG4" t="b">
        <f t="shared" si="0"/>
        <v>0</v>
      </c>
      <c r="BH4" t="b">
        <f t="shared" ref="BH4:BP18" si="1">IF(K4&lt;L4,TRUE)</f>
        <v>0</v>
      </c>
      <c r="BI4" t="b">
        <f t="shared" si="1"/>
        <v>0</v>
      </c>
      <c r="BJ4" t="b">
        <f t="shared" si="1"/>
        <v>1</v>
      </c>
      <c r="BK4" t="b">
        <f t="shared" si="1"/>
        <v>0</v>
      </c>
      <c r="BL4" t="b">
        <f t="shared" si="1"/>
        <v>0</v>
      </c>
      <c r="BM4" t="b">
        <f t="shared" si="1"/>
        <v>0</v>
      </c>
      <c r="BN4" t="b">
        <f t="shared" si="1"/>
        <v>1</v>
      </c>
      <c r="BO4" t="b">
        <f t="shared" si="1"/>
        <v>0</v>
      </c>
      <c r="BP4" t="b">
        <f t="shared" si="1"/>
        <v>1</v>
      </c>
      <c r="BQ4" t="b">
        <f t="shared" ref="BQ4:BY8" si="2">IF(U4&gt;V4,TRUE)</f>
        <v>1</v>
      </c>
      <c r="BR4" t="b">
        <f t="shared" si="2"/>
        <v>1</v>
      </c>
      <c r="BS4" t="b">
        <f t="shared" si="2"/>
        <v>1</v>
      </c>
      <c r="BT4" t="b">
        <f t="shared" si="2"/>
        <v>1</v>
      </c>
      <c r="BU4" t="b">
        <f t="shared" si="2"/>
        <v>1</v>
      </c>
      <c r="BV4" t="b">
        <f t="shared" si="2"/>
        <v>1</v>
      </c>
      <c r="BW4" t="b">
        <f t="shared" si="2"/>
        <v>1</v>
      </c>
      <c r="BX4" t="b">
        <f t="shared" si="2"/>
        <v>1</v>
      </c>
      <c r="BY4" t="b">
        <f t="shared" si="2"/>
        <v>1</v>
      </c>
      <c r="BZ4" t="b">
        <f t="shared" ref="BZ4:CC19" si="3">IF(AD4&gt;AE4,TRUE)</f>
        <v>1</v>
      </c>
      <c r="CA4" t="b">
        <f t="shared" si="3"/>
        <v>1</v>
      </c>
      <c r="CB4" t="b">
        <f t="shared" si="3"/>
        <v>1</v>
      </c>
      <c r="CC4" t="b">
        <f t="shared" si="3"/>
        <v>1</v>
      </c>
      <c r="CD4">
        <f t="shared" ref="CD4:CD19" si="4">COUNTIF(BE4:BP4,TRUE)</f>
        <v>4</v>
      </c>
      <c r="CE4">
        <f t="shared" ref="CE4:CE19" si="5">COUNTIF(BE4:BP4,FALSE)</f>
        <v>8</v>
      </c>
      <c r="CF4">
        <f>CD4-CE4</f>
        <v>-4</v>
      </c>
      <c r="CG4">
        <f t="shared" ref="CG4:CG19" si="6">COUNTIF(BQ4:CC4,TRUE)</f>
        <v>13</v>
      </c>
      <c r="CH4">
        <f t="shared" ref="CH4:CH19" si="7">COUNTIF(BQ4:CC4,FALSE)</f>
        <v>0</v>
      </c>
      <c r="CI4">
        <f t="shared" ref="CI4:CI19" si="8">CG4-CH4</f>
        <v>13</v>
      </c>
      <c r="CJ4" s="4">
        <f t="shared" ref="CJ4:CJ19" si="9">CF4+CI4</f>
        <v>9</v>
      </c>
      <c r="CK4">
        <f t="shared" ref="CK4:CK19" si="10">CF4*2+CI4</f>
        <v>5</v>
      </c>
      <c r="CL4">
        <f t="shared" ref="CL4:CL19" si="11">CF4+CI4*2</f>
        <v>22</v>
      </c>
      <c r="CM4" s="15">
        <f>AM4-AL4</f>
        <v>4.9928753750658028E-2</v>
      </c>
      <c r="CN4" t="b">
        <f>IF(AN4&lt;AL4,TRUE)</f>
        <v>0</v>
      </c>
      <c r="CO4" t="b">
        <f>IF(AP4&gt;AS4,TRUE)</f>
        <v>0</v>
      </c>
      <c r="CP4" t="b">
        <f t="shared" ref="CP4:CQ19" si="12">IF(AT4&gt;0,TRUE)</f>
        <v>1</v>
      </c>
      <c r="CQ4" t="b">
        <f t="shared" si="12"/>
        <v>1</v>
      </c>
      <c r="CR4">
        <f t="shared" ref="CR4:CR19" si="13">COUNTIF(CP4:CQ4,TRUE)</f>
        <v>2</v>
      </c>
      <c r="CT4" t="s">
        <v>466</v>
      </c>
      <c r="CU4" s="15">
        <f>AVERAGE(CF4:CF19)</f>
        <v>-3.625</v>
      </c>
    </row>
    <row r="5" spans="1:165" x14ac:dyDescent="0.25">
      <c r="A5" s="1" t="s">
        <v>74</v>
      </c>
      <c r="B5" s="1" t="s">
        <v>59</v>
      </c>
      <c r="C5" t="s">
        <v>65</v>
      </c>
      <c r="D5" t="s">
        <v>49</v>
      </c>
      <c r="E5">
        <v>79608034913.395493</v>
      </c>
      <c r="F5" t="s">
        <v>50</v>
      </c>
      <c r="G5">
        <v>22</v>
      </c>
      <c r="H5">
        <v>32.447179590130702</v>
      </c>
      <c r="I5">
        <v>37.310879812623199</v>
      </c>
      <c r="J5">
        <v>32.033032176406103</v>
      </c>
      <c r="K5">
        <v>27.827126934734299</v>
      </c>
      <c r="L5">
        <v>25.691080526993701</v>
      </c>
      <c r="M5">
        <v>35.871067638800803</v>
      </c>
      <c r="N5">
        <v>34.539790139309297</v>
      </c>
      <c r="O5">
        <v>30.864047801882201</v>
      </c>
      <c r="P5">
        <v>29.664405408362299</v>
      </c>
      <c r="Q5">
        <v>30.879236394817301</v>
      </c>
      <c r="R5">
        <v>31.0253147862364</v>
      </c>
      <c r="S5">
        <v>30.141323863125098</v>
      </c>
      <c r="T5">
        <v>28.714865040083101</v>
      </c>
      <c r="U5">
        <v>1291.2</v>
      </c>
      <c r="V5">
        <v>1321.7</v>
      </c>
      <c r="W5">
        <v>1370.45</v>
      </c>
      <c r="X5">
        <v>1385.06666666667</v>
      </c>
      <c r="Y5">
        <v>1399.325</v>
      </c>
      <c r="Z5">
        <v>1399.68</v>
      </c>
      <c r="AA5">
        <v>1393.88333333333</v>
      </c>
      <c r="AB5">
        <v>1399.9375</v>
      </c>
      <c r="AC5">
        <v>1402.04</v>
      </c>
      <c r="AD5">
        <v>1401.05833333333</v>
      </c>
      <c r="AE5">
        <v>1390.3187499999999</v>
      </c>
      <c r="AF5">
        <v>1391.2666666666701</v>
      </c>
      <c r="AG5">
        <v>1383.55</v>
      </c>
      <c r="AH5">
        <v>1353.5875000000001</v>
      </c>
      <c r="AI5" t="s">
        <v>51</v>
      </c>
      <c r="AJ5">
        <v>1.01165841494706</v>
      </c>
      <c r="AK5">
        <v>43.145223595879898</v>
      </c>
      <c r="AL5" s="1">
        <v>0.39467934640411501</v>
      </c>
      <c r="AM5">
        <v>6.5602034168263004E-2</v>
      </c>
      <c r="AN5">
        <v>0.36941073239982503</v>
      </c>
      <c r="AO5">
        <v>1488.80113011712</v>
      </c>
      <c r="AP5">
        <v>1370.45</v>
      </c>
      <c r="AQ5">
        <v>1252.0988698828801</v>
      </c>
      <c r="AR5">
        <v>-23.581249673996499</v>
      </c>
      <c r="AS5">
        <v>1297</v>
      </c>
      <c r="AT5">
        <v>-7.3359625057156004</v>
      </c>
      <c r="AU5">
        <v>-6.25564670593762</v>
      </c>
      <c r="AV5">
        <v>-6.8247126436781604</v>
      </c>
      <c r="AW5">
        <v>-9.7425191370911595</v>
      </c>
      <c r="AX5">
        <v>-5.3975200583515699</v>
      </c>
      <c r="AY5">
        <v>13.5726795096322</v>
      </c>
      <c r="AZ5">
        <v>95.625942684766201</v>
      </c>
      <c r="BA5">
        <v>421.09280835676998</v>
      </c>
      <c r="BB5">
        <v>1463.59252561784</v>
      </c>
      <c r="BC5">
        <v>264.83825597749598</v>
      </c>
      <c r="BE5" t="b">
        <f t="shared" si="0"/>
        <v>1</v>
      </c>
      <c r="BF5" t="b">
        <f t="shared" si="0"/>
        <v>0</v>
      </c>
      <c r="BG5" t="b">
        <f t="shared" si="0"/>
        <v>0</v>
      </c>
      <c r="BH5" t="b">
        <f t="shared" si="1"/>
        <v>0</v>
      </c>
      <c r="BI5" t="b">
        <f t="shared" si="1"/>
        <v>1</v>
      </c>
      <c r="BJ5" t="b">
        <f t="shared" si="1"/>
        <v>0</v>
      </c>
      <c r="BK5" t="b">
        <f t="shared" si="1"/>
        <v>0</v>
      </c>
      <c r="BL5" t="b">
        <f t="shared" si="1"/>
        <v>0</v>
      </c>
      <c r="BM5" t="b">
        <f t="shared" si="1"/>
        <v>1</v>
      </c>
      <c r="BN5" t="b">
        <f t="shared" si="1"/>
        <v>1</v>
      </c>
      <c r="BO5" t="b">
        <f t="shared" si="1"/>
        <v>0</v>
      </c>
      <c r="BP5" t="b">
        <f t="shared" si="1"/>
        <v>0</v>
      </c>
      <c r="BQ5" t="b">
        <f t="shared" si="2"/>
        <v>0</v>
      </c>
      <c r="BR5" t="b">
        <f t="shared" si="2"/>
        <v>0</v>
      </c>
      <c r="BS5" t="b">
        <f t="shared" si="2"/>
        <v>0</v>
      </c>
      <c r="BT5" t="b">
        <f t="shared" si="2"/>
        <v>0</v>
      </c>
      <c r="BU5" t="b">
        <f t="shared" si="2"/>
        <v>0</v>
      </c>
      <c r="BV5" t="b">
        <f t="shared" si="2"/>
        <v>1</v>
      </c>
      <c r="BW5" t="b">
        <f t="shared" si="2"/>
        <v>0</v>
      </c>
      <c r="BX5" t="b">
        <f t="shared" si="2"/>
        <v>0</v>
      </c>
      <c r="BY5" t="b">
        <f t="shared" si="2"/>
        <v>1</v>
      </c>
      <c r="BZ5" t="b">
        <f t="shared" si="3"/>
        <v>1</v>
      </c>
      <c r="CA5" t="b">
        <f t="shared" si="3"/>
        <v>0</v>
      </c>
      <c r="CB5" t="b">
        <f t="shared" si="3"/>
        <v>1</v>
      </c>
      <c r="CC5" t="b">
        <f t="shared" si="3"/>
        <v>1</v>
      </c>
      <c r="CD5">
        <f t="shared" si="4"/>
        <v>4</v>
      </c>
      <c r="CE5">
        <f t="shared" si="5"/>
        <v>8</v>
      </c>
      <c r="CF5">
        <f t="shared" ref="CF5:CF19" si="14">CD5-CE5</f>
        <v>-4</v>
      </c>
      <c r="CG5">
        <f t="shared" si="6"/>
        <v>5</v>
      </c>
      <c r="CH5">
        <f t="shared" si="7"/>
        <v>8</v>
      </c>
      <c r="CI5">
        <f t="shared" si="8"/>
        <v>-3</v>
      </c>
      <c r="CJ5" s="4">
        <f t="shared" si="9"/>
        <v>-7</v>
      </c>
      <c r="CK5">
        <f t="shared" si="10"/>
        <v>-11</v>
      </c>
      <c r="CL5">
        <f t="shared" si="11"/>
        <v>-10</v>
      </c>
      <c r="CM5" s="15">
        <f t="shared" ref="CM5:CM19" si="15">AM5-AL5</f>
        <v>-0.32907731223585202</v>
      </c>
      <c r="CN5" t="b">
        <f t="shared" ref="CN5:CN19" si="16">IF(AN5&lt;AL5,TRUE)</f>
        <v>1</v>
      </c>
      <c r="CO5" t="b">
        <f t="shared" ref="CO5:CO19" si="17">IF(AP5&gt;AS5,TRUE)</f>
        <v>1</v>
      </c>
      <c r="CP5" t="b">
        <f t="shared" si="12"/>
        <v>0</v>
      </c>
      <c r="CQ5" t="b">
        <f t="shared" si="12"/>
        <v>0</v>
      </c>
      <c r="CR5">
        <f t="shared" si="13"/>
        <v>0</v>
      </c>
      <c r="CT5" t="s">
        <v>470</v>
      </c>
      <c r="CU5" s="15">
        <f>AVERAGE(CJ4:CJ19)</f>
        <v>0.125</v>
      </c>
    </row>
    <row r="6" spans="1:165" x14ac:dyDescent="0.25">
      <c r="A6" s="1" t="s">
        <v>79</v>
      </c>
      <c r="B6" s="1" t="s">
        <v>68</v>
      </c>
      <c r="C6" t="s">
        <v>75</v>
      </c>
      <c r="D6" t="s">
        <v>49</v>
      </c>
      <c r="E6">
        <v>77836604946.688004</v>
      </c>
      <c r="F6" t="s">
        <v>50</v>
      </c>
      <c r="G6">
        <v>41</v>
      </c>
      <c r="H6">
        <v>14.9945715064203</v>
      </c>
      <c r="I6">
        <v>22.0894731515051</v>
      </c>
      <c r="J6">
        <v>19.895585741103499</v>
      </c>
      <c r="K6">
        <v>22.331934050544199</v>
      </c>
      <c r="L6">
        <v>43.981732924629497</v>
      </c>
      <c r="M6">
        <v>41.088918202339499</v>
      </c>
      <c r="N6">
        <v>40.1740261009639</v>
      </c>
      <c r="O6">
        <v>37.513968439731897</v>
      </c>
      <c r="P6">
        <v>36.357707391428001</v>
      </c>
      <c r="Q6">
        <v>34.591568739727499</v>
      </c>
      <c r="R6">
        <v>33.840479709070301</v>
      </c>
      <c r="S6">
        <v>31.621946213339601</v>
      </c>
      <c r="T6">
        <v>29.703099923091202</v>
      </c>
      <c r="U6">
        <v>388.46</v>
      </c>
      <c r="V6">
        <v>386.06</v>
      </c>
      <c r="W6">
        <v>385.19499999999999</v>
      </c>
      <c r="X6">
        <v>378.52333333333303</v>
      </c>
      <c r="Y6">
        <v>378.89749999999998</v>
      </c>
      <c r="Z6">
        <v>381.77800000000002</v>
      </c>
      <c r="AA6">
        <v>380.93166666666701</v>
      </c>
      <c r="AB6">
        <v>380.40875</v>
      </c>
      <c r="AC6">
        <v>377.67200000000003</v>
      </c>
      <c r="AD6">
        <v>371.92916666666702</v>
      </c>
      <c r="AE6">
        <v>360.43937499999998</v>
      </c>
      <c r="AF6">
        <v>352.782222222222</v>
      </c>
      <c r="AG6">
        <v>347.00400000000002</v>
      </c>
      <c r="AH6">
        <v>335.15249999999997</v>
      </c>
      <c r="AI6" t="s">
        <v>51</v>
      </c>
      <c r="AJ6">
        <v>1.1002121013014301</v>
      </c>
      <c r="AK6">
        <v>23.489937603158801</v>
      </c>
      <c r="AL6" s="1">
        <v>0.189191408149785</v>
      </c>
      <c r="AM6">
        <v>0.28069749396793298</v>
      </c>
      <c r="AN6">
        <v>0.219469462758283</v>
      </c>
      <c r="AO6">
        <v>399.22503563787598</v>
      </c>
      <c r="AP6">
        <v>385.19499999999999</v>
      </c>
      <c r="AQ6">
        <v>371.16496436212401</v>
      </c>
      <c r="AR6">
        <v>2.88846230903241</v>
      </c>
      <c r="AS6">
        <v>389.9</v>
      </c>
      <c r="AT6">
        <v>2.1274143612256302</v>
      </c>
      <c r="AU6">
        <v>12.3618171548455</v>
      </c>
      <c r="AV6">
        <v>7.4696802646085896</v>
      </c>
      <c r="AW6">
        <v>1.5364583333333299</v>
      </c>
      <c r="AX6">
        <v>9.1239854464035695</v>
      </c>
      <c r="AY6">
        <v>77.146751476601594</v>
      </c>
      <c r="AZ6">
        <v>94.366899302093699</v>
      </c>
      <c r="BA6">
        <v>212.921348314607</v>
      </c>
      <c r="BB6">
        <v>291.26944305067701</v>
      </c>
      <c r="BC6">
        <v>167.054794520548</v>
      </c>
      <c r="BE6" t="b">
        <f t="shared" si="0"/>
        <v>1</v>
      </c>
      <c r="BF6" t="b">
        <f t="shared" si="0"/>
        <v>0</v>
      </c>
      <c r="BG6" t="b">
        <f t="shared" si="0"/>
        <v>1</v>
      </c>
      <c r="BH6" t="b">
        <f t="shared" si="1"/>
        <v>1</v>
      </c>
      <c r="BI6" t="b">
        <f t="shared" si="1"/>
        <v>0</v>
      </c>
      <c r="BJ6" t="b">
        <f t="shared" si="1"/>
        <v>0</v>
      </c>
      <c r="BK6" t="b">
        <f t="shared" si="1"/>
        <v>0</v>
      </c>
      <c r="BL6" t="b">
        <f t="shared" si="1"/>
        <v>0</v>
      </c>
      <c r="BM6" t="b">
        <f t="shared" si="1"/>
        <v>0</v>
      </c>
      <c r="BN6" t="b">
        <f t="shared" si="1"/>
        <v>0</v>
      </c>
      <c r="BO6" t="b">
        <f t="shared" si="1"/>
        <v>0</v>
      </c>
      <c r="BP6" t="b">
        <f t="shared" si="1"/>
        <v>0</v>
      </c>
      <c r="BQ6" t="b">
        <f t="shared" si="2"/>
        <v>1</v>
      </c>
      <c r="BR6" t="b">
        <f t="shared" si="2"/>
        <v>1</v>
      </c>
      <c r="BS6" t="b">
        <f t="shared" si="2"/>
        <v>1</v>
      </c>
      <c r="BT6" t="b">
        <f t="shared" si="2"/>
        <v>0</v>
      </c>
      <c r="BU6" t="b">
        <f t="shared" si="2"/>
        <v>0</v>
      </c>
      <c r="BV6" t="b">
        <f t="shared" si="2"/>
        <v>1</v>
      </c>
      <c r="BW6" t="b">
        <f t="shared" si="2"/>
        <v>1</v>
      </c>
      <c r="BX6" t="b">
        <f t="shared" si="2"/>
        <v>1</v>
      </c>
      <c r="BY6" t="b">
        <f t="shared" si="2"/>
        <v>1</v>
      </c>
      <c r="BZ6" t="b">
        <f t="shared" si="3"/>
        <v>1</v>
      </c>
      <c r="CA6" t="b">
        <f t="shared" si="3"/>
        <v>1</v>
      </c>
      <c r="CB6" t="b">
        <f t="shared" si="3"/>
        <v>1</v>
      </c>
      <c r="CC6" t="b">
        <f t="shared" si="3"/>
        <v>1</v>
      </c>
      <c r="CD6">
        <f t="shared" si="4"/>
        <v>3</v>
      </c>
      <c r="CE6">
        <f t="shared" si="5"/>
        <v>9</v>
      </c>
      <c r="CF6">
        <f t="shared" si="14"/>
        <v>-6</v>
      </c>
      <c r="CG6">
        <f t="shared" si="6"/>
        <v>11</v>
      </c>
      <c r="CH6">
        <f t="shared" si="7"/>
        <v>2</v>
      </c>
      <c r="CI6">
        <f t="shared" si="8"/>
        <v>9</v>
      </c>
      <c r="CJ6" s="4">
        <f t="shared" si="9"/>
        <v>3</v>
      </c>
      <c r="CK6">
        <f t="shared" si="10"/>
        <v>-3</v>
      </c>
      <c r="CL6">
        <f t="shared" si="11"/>
        <v>12</v>
      </c>
      <c r="CM6" s="15">
        <f t="shared" si="15"/>
        <v>9.1506085818147981E-2</v>
      </c>
      <c r="CN6" t="b">
        <f t="shared" si="16"/>
        <v>0</v>
      </c>
      <c r="CO6" t="b">
        <f t="shared" si="17"/>
        <v>0</v>
      </c>
      <c r="CP6" t="b">
        <f t="shared" si="12"/>
        <v>1</v>
      </c>
      <c r="CQ6" t="b">
        <f t="shared" si="12"/>
        <v>1</v>
      </c>
      <c r="CR6">
        <f t="shared" si="13"/>
        <v>2</v>
      </c>
      <c r="CT6" t="s">
        <v>471</v>
      </c>
      <c r="CU6" s="15">
        <f>AVERAGE(CK4:CK22)</f>
        <v>-3.5</v>
      </c>
    </row>
    <row r="7" spans="1:165" x14ac:dyDescent="0.25">
      <c r="A7" s="1" t="s">
        <v>93</v>
      </c>
      <c r="B7" s="1" t="s">
        <v>74</v>
      </c>
      <c r="C7" t="s">
        <v>80</v>
      </c>
      <c r="D7" t="s">
        <v>49</v>
      </c>
      <c r="E7">
        <v>112462766258.57201</v>
      </c>
      <c r="F7" t="s">
        <v>50</v>
      </c>
      <c r="G7">
        <v>60</v>
      </c>
      <c r="H7">
        <v>14.047099696354</v>
      </c>
      <c r="I7">
        <v>16.247995222832099</v>
      </c>
      <c r="J7">
        <v>17.438489869963899</v>
      </c>
      <c r="K7">
        <v>15.993765307195099</v>
      </c>
      <c r="L7">
        <v>15.852129749237999</v>
      </c>
      <c r="M7">
        <v>15.439133140500299</v>
      </c>
      <c r="N7">
        <v>21.686469474549501</v>
      </c>
      <c r="O7">
        <v>20.552435035706299</v>
      </c>
      <c r="P7">
        <v>19.814044367228298</v>
      </c>
      <c r="Q7">
        <v>19.169686891026601</v>
      </c>
      <c r="R7">
        <v>19.906488334513</v>
      </c>
      <c r="S7">
        <v>18.884806655056099</v>
      </c>
      <c r="T7">
        <v>18.635880904570001</v>
      </c>
      <c r="U7">
        <v>554.1</v>
      </c>
      <c r="V7">
        <v>550.85</v>
      </c>
      <c r="W7">
        <v>544.22500000000002</v>
      </c>
      <c r="X7">
        <v>531.96333333333303</v>
      </c>
      <c r="Y7">
        <v>526.18499999999995</v>
      </c>
      <c r="Z7">
        <v>523.87800000000004</v>
      </c>
      <c r="AA7">
        <v>525.70666666666705</v>
      </c>
      <c r="AB7">
        <v>529.88625000000002</v>
      </c>
      <c r="AC7">
        <v>536.82399999999996</v>
      </c>
      <c r="AD7">
        <v>540.41166666666697</v>
      </c>
      <c r="AE7">
        <v>541.45187499999997</v>
      </c>
      <c r="AF7">
        <v>536.50222222222203</v>
      </c>
      <c r="AG7">
        <v>531.99350000000004</v>
      </c>
      <c r="AH7">
        <v>520.32000000000005</v>
      </c>
      <c r="AI7" t="s">
        <v>51</v>
      </c>
      <c r="AJ7">
        <v>0.98474511436699896</v>
      </c>
      <c r="AK7">
        <v>27.938815146605801</v>
      </c>
      <c r="AL7" s="1">
        <v>7.7850432682653001E-2</v>
      </c>
      <c r="AM7">
        <v>0.33019956044359799</v>
      </c>
      <c r="AN7">
        <v>0.44445905174690198</v>
      </c>
      <c r="AO7">
        <v>563.93153444926202</v>
      </c>
      <c r="AP7">
        <v>544.22500000000002</v>
      </c>
      <c r="AQ7">
        <v>524.51846555073803</v>
      </c>
      <c r="AR7">
        <v>8.4374264785198001</v>
      </c>
      <c r="AS7">
        <v>566</v>
      </c>
      <c r="AT7">
        <v>8.0404216248821196</v>
      </c>
      <c r="AU7">
        <v>6.3922773492533196</v>
      </c>
      <c r="AV7">
        <v>11.5270935960591</v>
      </c>
      <c r="AW7">
        <v>4.2357274401473299</v>
      </c>
      <c r="AX7">
        <v>-2.32959447799827</v>
      </c>
      <c r="AY7">
        <v>18.7578682333193</v>
      </c>
      <c r="AZ7">
        <v>17.160008279859198</v>
      </c>
      <c r="BA7">
        <v>16.7491749174917</v>
      </c>
      <c r="BB7">
        <v>121.439749608764</v>
      </c>
      <c r="BC7">
        <v>464.87025948103798</v>
      </c>
      <c r="BE7" t="b">
        <f t="shared" si="0"/>
        <v>1</v>
      </c>
      <c r="BF7" t="b">
        <f t="shared" si="0"/>
        <v>1</v>
      </c>
      <c r="BG7" t="b">
        <f t="shared" si="0"/>
        <v>0</v>
      </c>
      <c r="BH7" t="b">
        <f t="shared" si="1"/>
        <v>0</v>
      </c>
      <c r="BI7" t="b">
        <f t="shared" si="1"/>
        <v>0</v>
      </c>
      <c r="BJ7" t="b">
        <f t="shared" si="1"/>
        <v>1</v>
      </c>
      <c r="BK7" t="b">
        <f t="shared" si="1"/>
        <v>0</v>
      </c>
      <c r="BL7" t="b">
        <f t="shared" si="1"/>
        <v>0</v>
      </c>
      <c r="BM7" t="b">
        <f t="shared" si="1"/>
        <v>0</v>
      </c>
      <c r="BN7" t="b">
        <f t="shared" si="1"/>
        <v>1</v>
      </c>
      <c r="BO7" t="b">
        <f t="shared" si="1"/>
        <v>0</v>
      </c>
      <c r="BP7" t="b">
        <f t="shared" si="1"/>
        <v>0</v>
      </c>
      <c r="BQ7" t="b">
        <f t="shared" si="2"/>
        <v>1</v>
      </c>
      <c r="BR7" t="b">
        <f t="shared" si="2"/>
        <v>1</v>
      </c>
      <c r="BS7" t="b">
        <f t="shared" si="2"/>
        <v>1</v>
      </c>
      <c r="BT7" t="b">
        <f t="shared" si="2"/>
        <v>1</v>
      </c>
      <c r="BU7" t="b">
        <f t="shared" si="2"/>
        <v>1</v>
      </c>
      <c r="BV7" t="b">
        <f t="shared" si="2"/>
        <v>0</v>
      </c>
      <c r="BW7" t="b">
        <f t="shared" si="2"/>
        <v>0</v>
      </c>
      <c r="BX7" t="b">
        <f t="shared" si="2"/>
        <v>0</v>
      </c>
      <c r="BY7" t="b">
        <f t="shared" si="2"/>
        <v>0</v>
      </c>
      <c r="BZ7" t="b">
        <f t="shared" si="3"/>
        <v>0</v>
      </c>
      <c r="CA7" t="b">
        <f t="shared" si="3"/>
        <v>1</v>
      </c>
      <c r="CB7" t="b">
        <f t="shared" si="3"/>
        <v>1</v>
      </c>
      <c r="CC7" t="b">
        <f t="shared" si="3"/>
        <v>1</v>
      </c>
      <c r="CD7">
        <f t="shared" si="4"/>
        <v>4</v>
      </c>
      <c r="CE7">
        <f t="shared" si="5"/>
        <v>8</v>
      </c>
      <c r="CF7">
        <f>CD7-CE7</f>
        <v>-4</v>
      </c>
      <c r="CG7">
        <f t="shared" si="6"/>
        <v>8</v>
      </c>
      <c r="CH7">
        <f t="shared" si="7"/>
        <v>5</v>
      </c>
      <c r="CI7">
        <f t="shared" si="8"/>
        <v>3</v>
      </c>
      <c r="CJ7" s="4">
        <f t="shared" si="9"/>
        <v>-1</v>
      </c>
      <c r="CK7">
        <f t="shared" si="10"/>
        <v>-5</v>
      </c>
      <c r="CL7">
        <f t="shared" si="11"/>
        <v>2</v>
      </c>
      <c r="CM7" s="15">
        <f t="shared" si="15"/>
        <v>0.25234912776094498</v>
      </c>
      <c r="CN7" t="b">
        <f t="shared" si="16"/>
        <v>0</v>
      </c>
      <c r="CO7" t="b">
        <f t="shared" si="17"/>
        <v>0</v>
      </c>
      <c r="CP7" t="b">
        <f t="shared" si="12"/>
        <v>1</v>
      </c>
      <c r="CQ7" t="b">
        <f t="shared" si="12"/>
        <v>1</v>
      </c>
      <c r="CR7">
        <f t="shared" si="13"/>
        <v>2</v>
      </c>
      <c r="CT7" t="s">
        <v>472</v>
      </c>
      <c r="CU7" s="15">
        <f>AVERAGE(CL4:CL22)</f>
        <v>3.875</v>
      </c>
    </row>
    <row r="8" spans="1:165" x14ac:dyDescent="0.25">
      <c r="A8" s="1" t="s">
        <v>99</v>
      </c>
      <c r="B8" s="1" t="s">
        <v>79</v>
      </c>
      <c r="C8" t="s">
        <v>85</v>
      </c>
      <c r="D8" t="s">
        <v>49</v>
      </c>
      <c r="E8">
        <v>30438297720.3451</v>
      </c>
      <c r="F8" t="s">
        <v>50</v>
      </c>
      <c r="G8">
        <v>93</v>
      </c>
      <c r="H8">
        <v>15.5309493344591</v>
      </c>
      <c r="I8">
        <v>23.6880784027062</v>
      </c>
      <c r="J8">
        <v>26.277575818025699</v>
      </c>
      <c r="K8">
        <v>22.4574251617831</v>
      </c>
      <c r="L8">
        <v>22.141721581587898</v>
      </c>
      <c r="M8">
        <v>21.8154532658425</v>
      </c>
      <c r="N8">
        <v>24.4254045330987</v>
      </c>
      <c r="O8">
        <v>22.850567526779699</v>
      </c>
      <c r="P8">
        <v>22.216418723569902</v>
      </c>
      <c r="Q8">
        <v>21.506081956493801</v>
      </c>
      <c r="R8">
        <v>21.704847446459201</v>
      </c>
      <c r="S8">
        <v>20.499992115463002</v>
      </c>
      <c r="T8">
        <v>19.360288971016299</v>
      </c>
      <c r="U8">
        <v>204.52</v>
      </c>
      <c r="V8">
        <v>205.01</v>
      </c>
      <c r="W8">
        <v>210.35499999999999</v>
      </c>
      <c r="X8">
        <v>212.04333333333301</v>
      </c>
      <c r="Y8">
        <v>212.255</v>
      </c>
      <c r="Z8">
        <v>211.56</v>
      </c>
      <c r="AA8">
        <v>207.98333333333301</v>
      </c>
      <c r="AB8">
        <v>203.87375</v>
      </c>
      <c r="AC8">
        <v>202.59299999999999</v>
      </c>
      <c r="AD8">
        <v>201.92666666666699</v>
      </c>
      <c r="AE8">
        <v>193.26499999999999</v>
      </c>
      <c r="AF8">
        <v>189.74222222222201</v>
      </c>
      <c r="AG8">
        <v>186.09700000000001</v>
      </c>
      <c r="AH8">
        <v>178.79083333333301</v>
      </c>
      <c r="AI8" t="s">
        <v>51</v>
      </c>
      <c r="AJ8">
        <v>1.1368264937102699</v>
      </c>
      <c r="AK8">
        <v>21.062279399937498</v>
      </c>
      <c r="AL8" s="1">
        <v>0.23069646608379901</v>
      </c>
      <c r="AM8">
        <v>0.243857531081108</v>
      </c>
      <c r="AN8">
        <v>0.33634664630670102</v>
      </c>
      <c r="AO8">
        <v>225.31193484641699</v>
      </c>
      <c r="AP8">
        <v>210.35499999999999</v>
      </c>
      <c r="AQ8">
        <v>195.39806515358299</v>
      </c>
      <c r="AR8">
        <v>-1.71650729985442</v>
      </c>
      <c r="AS8">
        <v>208.2</v>
      </c>
      <c r="AT8">
        <v>-1.5882019285309299</v>
      </c>
      <c r="AU8">
        <v>11.877139341311199</v>
      </c>
      <c r="AV8">
        <v>-2.7102803738317802</v>
      </c>
      <c r="AW8">
        <v>7.8756476683937802</v>
      </c>
      <c r="AX8">
        <v>17.960339943342799</v>
      </c>
      <c r="AY8">
        <v>51.859956236323796</v>
      </c>
      <c r="AZ8">
        <v>62.023346303501903</v>
      </c>
      <c r="BA8">
        <v>56.895252449133402</v>
      </c>
      <c r="BB8">
        <v>127.41671217913699</v>
      </c>
      <c r="BC8">
        <v>278.54545454545502</v>
      </c>
      <c r="BE8" t="b">
        <f t="shared" si="0"/>
        <v>1</v>
      </c>
      <c r="BF8" t="b">
        <f t="shared" si="0"/>
        <v>1</v>
      </c>
      <c r="BG8" t="b">
        <f t="shared" si="0"/>
        <v>0</v>
      </c>
      <c r="BH8" t="b">
        <f t="shared" si="1"/>
        <v>0</v>
      </c>
      <c r="BI8" t="b">
        <f t="shared" si="1"/>
        <v>0</v>
      </c>
      <c r="BJ8" t="b">
        <f t="shared" si="1"/>
        <v>1</v>
      </c>
      <c r="BK8" t="b">
        <f t="shared" si="1"/>
        <v>0</v>
      </c>
      <c r="BL8" t="b">
        <f t="shared" si="1"/>
        <v>0</v>
      </c>
      <c r="BM8" t="b">
        <f t="shared" si="1"/>
        <v>0</v>
      </c>
      <c r="BN8" t="b">
        <f t="shared" si="1"/>
        <v>1</v>
      </c>
      <c r="BO8" t="b">
        <f t="shared" si="1"/>
        <v>0</v>
      </c>
      <c r="BP8" t="b">
        <f t="shared" si="1"/>
        <v>0</v>
      </c>
      <c r="BQ8" t="b">
        <f t="shared" si="2"/>
        <v>0</v>
      </c>
      <c r="BR8" t="b">
        <f t="shared" si="2"/>
        <v>0</v>
      </c>
      <c r="BS8" t="b">
        <f t="shared" si="2"/>
        <v>0</v>
      </c>
      <c r="BT8" t="b">
        <f t="shared" ref="BT8:BY19" si="18">IF(X8&gt;Y8,TRUE)</f>
        <v>0</v>
      </c>
      <c r="BU8" t="b">
        <f t="shared" si="18"/>
        <v>1</v>
      </c>
      <c r="BV8" t="b">
        <f t="shared" si="18"/>
        <v>1</v>
      </c>
      <c r="BW8" t="b">
        <f t="shared" si="18"/>
        <v>1</v>
      </c>
      <c r="BX8" t="b">
        <f t="shared" si="18"/>
        <v>1</v>
      </c>
      <c r="BY8" t="b">
        <f t="shared" si="18"/>
        <v>1</v>
      </c>
      <c r="BZ8" t="b">
        <f t="shared" si="3"/>
        <v>1</v>
      </c>
      <c r="CA8" t="b">
        <f t="shared" si="3"/>
        <v>1</v>
      </c>
      <c r="CB8" t="b">
        <f t="shared" si="3"/>
        <v>1</v>
      </c>
      <c r="CC8" t="b">
        <f t="shared" si="3"/>
        <v>1</v>
      </c>
      <c r="CD8">
        <f t="shared" si="4"/>
        <v>4</v>
      </c>
      <c r="CE8">
        <f t="shared" si="5"/>
        <v>8</v>
      </c>
      <c r="CF8">
        <f t="shared" si="14"/>
        <v>-4</v>
      </c>
      <c r="CG8">
        <f t="shared" si="6"/>
        <v>9</v>
      </c>
      <c r="CH8">
        <f t="shared" si="7"/>
        <v>4</v>
      </c>
      <c r="CI8">
        <f t="shared" si="8"/>
        <v>5</v>
      </c>
      <c r="CJ8" s="4">
        <f t="shared" si="9"/>
        <v>1</v>
      </c>
      <c r="CK8">
        <f t="shared" si="10"/>
        <v>-3</v>
      </c>
      <c r="CL8">
        <f t="shared" si="11"/>
        <v>6</v>
      </c>
      <c r="CM8" s="15">
        <f t="shared" si="15"/>
        <v>1.3161064997308985E-2</v>
      </c>
      <c r="CN8" t="b">
        <f t="shared" si="16"/>
        <v>0</v>
      </c>
      <c r="CO8" t="b">
        <f t="shared" si="17"/>
        <v>1</v>
      </c>
      <c r="CP8" t="b">
        <f t="shared" si="12"/>
        <v>0</v>
      </c>
      <c r="CQ8" t="b">
        <f t="shared" si="12"/>
        <v>1</v>
      </c>
      <c r="CR8">
        <f t="shared" si="13"/>
        <v>1</v>
      </c>
      <c r="CU8" s="15"/>
    </row>
    <row r="9" spans="1:165" x14ac:dyDescent="0.25">
      <c r="A9" s="1" t="s">
        <v>119</v>
      </c>
      <c r="B9" s="1" t="s">
        <v>93</v>
      </c>
      <c r="C9" t="s">
        <v>98</v>
      </c>
      <c r="D9" t="s">
        <v>49</v>
      </c>
      <c r="E9">
        <v>48025546661.777603</v>
      </c>
      <c r="F9" t="s">
        <v>50</v>
      </c>
      <c r="G9">
        <v>89</v>
      </c>
      <c r="H9">
        <v>21.873608650312999</v>
      </c>
      <c r="I9">
        <v>19.3879583376245</v>
      </c>
      <c r="J9">
        <v>20.6835634782129</v>
      </c>
      <c r="K9">
        <v>18.370193832095399</v>
      </c>
      <c r="L9">
        <v>18.127494011786901</v>
      </c>
      <c r="M9">
        <v>18.134610649214999</v>
      </c>
      <c r="N9">
        <v>18.605543700434801</v>
      </c>
      <c r="O9">
        <v>17.690612333011099</v>
      </c>
      <c r="P9">
        <v>17.351643816582399</v>
      </c>
      <c r="Q9">
        <v>18.372135462188702</v>
      </c>
      <c r="R9">
        <v>18.215732443811401</v>
      </c>
      <c r="S9">
        <v>18.557301066547101</v>
      </c>
      <c r="T9">
        <v>18.986222618430901</v>
      </c>
      <c r="U9">
        <v>179.5</v>
      </c>
      <c r="V9">
        <v>178.71</v>
      </c>
      <c r="W9">
        <v>177.995</v>
      </c>
      <c r="X9">
        <v>174.58666666666701</v>
      </c>
      <c r="Y9">
        <v>172.70750000000001</v>
      </c>
      <c r="Z9">
        <v>171.48599999999999</v>
      </c>
      <c r="AA9">
        <v>170.12</v>
      </c>
      <c r="AB9">
        <v>169.57374999999999</v>
      </c>
      <c r="AC9">
        <v>169.887</v>
      </c>
      <c r="AD9">
        <v>169.699166666667</v>
      </c>
      <c r="AE9">
        <v>164.595</v>
      </c>
      <c r="AF9">
        <v>161.65444444444401</v>
      </c>
      <c r="AG9">
        <v>158.17949999999999</v>
      </c>
      <c r="AH9">
        <v>151.83375000000001</v>
      </c>
      <c r="AI9" t="s">
        <v>51</v>
      </c>
      <c r="AJ9">
        <v>1.0841227845580499</v>
      </c>
      <c r="AK9">
        <v>24.030818744818799</v>
      </c>
      <c r="AL9" s="1">
        <v>0.124701910516551</v>
      </c>
      <c r="AM9">
        <v>0.34853503486992399</v>
      </c>
      <c r="AN9">
        <v>0.33549471315068902</v>
      </c>
      <c r="AO9">
        <v>183.00757418897601</v>
      </c>
      <c r="AP9">
        <v>177.995</v>
      </c>
      <c r="AQ9">
        <v>172.982425811024</v>
      </c>
      <c r="AR9">
        <v>2.4812636105973001</v>
      </c>
      <c r="AS9">
        <v>184.8</v>
      </c>
      <c r="AT9">
        <v>7.7638990938035999</v>
      </c>
      <c r="AU9">
        <v>16.829298360407002</v>
      </c>
      <c r="AV9">
        <v>11.1244738424534</v>
      </c>
      <c r="AW9">
        <v>9.4786729857819907</v>
      </c>
      <c r="AX9">
        <v>21.0216110019647</v>
      </c>
      <c r="AY9">
        <v>45.283018867924497</v>
      </c>
      <c r="AZ9">
        <v>57.948717948717999</v>
      </c>
      <c r="BA9">
        <v>112.36497356929399</v>
      </c>
      <c r="BB9">
        <v>79.591836734693899</v>
      </c>
      <c r="BC9">
        <v>97.647058823529406</v>
      </c>
      <c r="BE9" t="b">
        <f t="shared" si="0"/>
        <v>0</v>
      </c>
      <c r="BF9" t="b">
        <f t="shared" si="0"/>
        <v>1</v>
      </c>
      <c r="BG9" t="b">
        <f t="shared" si="0"/>
        <v>0</v>
      </c>
      <c r="BH9" t="b">
        <f t="shared" si="1"/>
        <v>0</v>
      </c>
      <c r="BI9" t="b">
        <f t="shared" si="1"/>
        <v>1</v>
      </c>
      <c r="BJ9" t="b">
        <f t="shared" si="1"/>
        <v>1</v>
      </c>
      <c r="BK9" t="b">
        <f t="shared" si="1"/>
        <v>0</v>
      </c>
      <c r="BL9" t="b">
        <f t="shared" si="1"/>
        <v>0</v>
      </c>
      <c r="BM9" t="b">
        <f t="shared" si="1"/>
        <v>1</v>
      </c>
      <c r="BN9" t="b">
        <f t="shared" si="1"/>
        <v>0</v>
      </c>
      <c r="BO9" t="b">
        <f t="shared" si="1"/>
        <v>1</v>
      </c>
      <c r="BP9" t="b">
        <f t="shared" si="1"/>
        <v>1</v>
      </c>
      <c r="BQ9" t="b">
        <f t="shared" ref="BQ9:BS19" si="19">IF(U9&gt;V9,TRUE)</f>
        <v>1</v>
      </c>
      <c r="BR9" t="b">
        <f t="shared" si="19"/>
        <v>1</v>
      </c>
      <c r="BS9" t="b">
        <f t="shared" si="19"/>
        <v>1</v>
      </c>
      <c r="BT9" t="b">
        <f t="shared" si="18"/>
        <v>1</v>
      </c>
      <c r="BU9" t="b">
        <f t="shared" si="18"/>
        <v>1</v>
      </c>
      <c r="BV9" t="b">
        <f t="shared" si="18"/>
        <v>1</v>
      </c>
      <c r="BW9" t="b">
        <f t="shared" si="18"/>
        <v>1</v>
      </c>
      <c r="BX9" t="b">
        <f t="shared" si="18"/>
        <v>0</v>
      </c>
      <c r="BY9" t="b">
        <f t="shared" si="18"/>
        <v>1</v>
      </c>
      <c r="BZ9" t="b">
        <f t="shared" si="3"/>
        <v>1</v>
      </c>
      <c r="CA9" t="b">
        <f t="shared" si="3"/>
        <v>1</v>
      </c>
      <c r="CB9" t="b">
        <f t="shared" si="3"/>
        <v>1</v>
      </c>
      <c r="CC9" t="b">
        <f t="shared" si="3"/>
        <v>1</v>
      </c>
      <c r="CD9">
        <f t="shared" si="4"/>
        <v>6</v>
      </c>
      <c r="CE9">
        <f t="shared" si="5"/>
        <v>6</v>
      </c>
      <c r="CF9">
        <f t="shared" si="14"/>
        <v>0</v>
      </c>
      <c r="CG9">
        <f t="shared" si="6"/>
        <v>12</v>
      </c>
      <c r="CH9">
        <f t="shared" si="7"/>
        <v>1</v>
      </c>
      <c r="CI9">
        <f t="shared" si="8"/>
        <v>11</v>
      </c>
      <c r="CJ9" s="4">
        <f t="shared" si="9"/>
        <v>11</v>
      </c>
      <c r="CK9">
        <f t="shared" si="10"/>
        <v>11</v>
      </c>
      <c r="CL9">
        <f t="shared" si="11"/>
        <v>22</v>
      </c>
      <c r="CM9" s="15">
        <f t="shared" si="15"/>
        <v>0.22383312435337299</v>
      </c>
      <c r="CN9" t="b">
        <f t="shared" si="16"/>
        <v>0</v>
      </c>
      <c r="CO9" t="b">
        <f t="shared" si="17"/>
        <v>0</v>
      </c>
      <c r="CP9" t="b">
        <f t="shared" si="12"/>
        <v>1</v>
      </c>
      <c r="CQ9" t="b">
        <f t="shared" si="12"/>
        <v>1</v>
      </c>
      <c r="CR9">
        <f t="shared" si="13"/>
        <v>2</v>
      </c>
      <c r="CT9" t="s">
        <v>474</v>
      </c>
      <c r="CU9" s="15">
        <f>AVERAGE(CM4:CM19)</f>
        <v>4.8271738413946996E-2</v>
      </c>
    </row>
    <row r="10" spans="1:165" x14ac:dyDescent="0.25">
      <c r="A10" s="1" t="s">
        <v>148</v>
      </c>
      <c r="B10" s="1" t="s">
        <v>99</v>
      </c>
      <c r="C10" t="s">
        <v>104</v>
      </c>
      <c r="D10" t="s">
        <v>49</v>
      </c>
      <c r="E10">
        <v>8392573443.2378998</v>
      </c>
      <c r="F10" t="s">
        <v>50</v>
      </c>
      <c r="G10">
        <v>20</v>
      </c>
      <c r="H10">
        <v>48.438963613760301</v>
      </c>
      <c r="I10">
        <v>43.657385851804598</v>
      </c>
      <c r="J10">
        <v>36.582798674946297</v>
      </c>
      <c r="K10">
        <v>45.0077832061123</v>
      </c>
      <c r="L10">
        <v>168.14179434834</v>
      </c>
      <c r="M10">
        <v>151.80731804462101</v>
      </c>
      <c r="N10">
        <v>139.07723256235599</v>
      </c>
      <c r="O10">
        <v>121.839127482268</v>
      </c>
      <c r="P10">
        <v>110.914577255634</v>
      </c>
      <c r="Q10">
        <v>103.40355705528501</v>
      </c>
      <c r="R10">
        <v>93.411094879169994</v>
      </c>
      <c r="S10">
        <v>87.422815936590993</v>
      </c>
      <c r="T10">
        <v>78.208335542261395</v>
      </c>
      <c r="U10">
        <v>263.8</v>
      </c>
      <c r="V10">
        <v>268.75</v>
      </c>
      <c r="W10">
        <v>279.125</v>
      </c>
      <c r="X10">
        <v>274.5</v>
      </c>
      <c r="Y10">
        <v>308.63749999999999</v>
      </c>
      <c r="Z10">
        <v>330.99</v>
      </c>
      <c r="AA10">
        <v>342.23333333333301</v>
      </c>
      <c r="AB10">
        <v>354.125</v>
      </c>
      <c r="AC10">
        <v>358.245</v>
      </c>
      <c r="AD10">
        <v>358.44583333333298</v>
      </c>
      <c r="AE10">
        <v>356.8</v>
      </c>
      <c r="AF10">
        <v>348.51666666666699</v>
      </c>
      <c r="AG10">
        <v>341.25749999999999</v>
      </c>
      <c r="AH10">
        <v>324.64375000000001</v>
      </c>
      <c r="AI10" t="s">
        <v>51</v>
      </c>
      <c r="AJ10">
        <v>0.96991274917034798</v>
      </c>
      <c r="AK10">
        <v>25.7414488842747</v>
      </c>
      <c r="AL10" s="1">
        <v>0.29542383881060402</v>
      </c>
      <c r="AM10">
        <v>5.7692349659920997E-2</v>
      </c>
      <c r="AN10">
        <v>0.39177165410833797</v>
      </c>
      <c r="AO10">
        <v>302.46354108550901</v>
      </c>
      <c r="AP10">
        <v>279.125</v>
      </c>
      <c r="AQ10">
        <v>255.78645891449099</v>
      </c>
      <c r="AR10">
        <v>-17.714139144474601</v>
      </c>
      <c r="AS10">
        <v>261.5</v>
      </c>
      <c r="AT10">
        <v>-20.994591981630901</v>
      </c>
      <c r="AU10">
        <v>-23.371647509578501</v>
      </c>
      <c r="AV10">
        <v>-5.7657657657657602</v>
      </c>
      <c r="AW10">
        <v>-37.365269461077801</v>
      </c>
      <c r="AX10">
        <v>-28.940217391304301</v>
      </c>
      <c r="AY10">
        <v>10.337552742615999</v>
      </c>
      <c r="AZ10">
        <v>-4.03669724770642</v>
      </c>
      <c r="BA10">
        <v>38.359788359788404</v>
      </c>
      <c r="BB10">
        <v>407.766990291262</v>
      </c>
      <c r="BC10">
        <v>-3.3963557283289898</v>
      </c>
      <c r="BE10" t="b">
        <f t="shared" si="0"/>
        <v>0</v>
      </c>
      <c r="BF10" t="b">
        <f t="shared" si="0"/>
        <v>0</v>
      </c>
      <c r="BG10" t="b">
        <f t="shared" si="0"/>
        <v>1</v>
      </c>
      <c r="BH10" t="b">
        <f t="shared" si="1"/>
        <v>1</v>
      </c>
      <c r="BI10" t="b">
        <f t="shared" si="1"/>
        <v>0</v>
      </c>
      <c r="BJ10" t="b">
        <f t="shared" si="1"/>
        <v>0</v>
      </c>
      <c r="BK10" t="b">
        <f t="shared" si="1"/>
        <v>0</v>
      </c>
      <c r="BL10" t="b">
        <f t="shared" si="1"/>
        <v>0</v>
      </c>
      <c r="BM10" t="b">
        <f t="shared" si="1"/>
        <v>0</v>
      </c>
      <c r="BN10" t="b">
        <f t="shared" si="1"/>
        <v>0</v>
      </c>
      <c r="BO10" t="b">
        <f t="shared" si="1"/>
        <v>0</v>
      </c>
      <c r="BP10" t="b">
        <f t="shared" si="1"/>
        <v>0</v>
      </c>
      <c r="BQ10" t="b">
        <f t="shared" si="19"/>
        <v>0</v>
      </c>
      <c r="BR10" t="b">
        <f t="shared" si="19"/>
        <v>0</v>
      </c>
      <c r="BS10" t="b">
        <f t="shared" si="19"/>
        <v>1</v>
      </c>
      <c r="BT10" t="b">
        <f t="shared" si="18"/>
        <v>0</v>
      </c>
      <c r="BU10" t="b">
        <f t="shared" si="18"/>
        <v>0</v>
      </c>
      <c r="BV10" t="b">
        <f t="shared" si="18"/>
        <v>0</v>
      </c>
      <c r="BW10" t="b">
        <f t="shared" si="18"/>
        <v>0</v>
      </c>
      <c r="BX10" t="b">
        <f t="shared" si="18"/>
        <v>0</v>
      </c>
      <c r="BY10" t="b">
        <f t="shared" si="18"/>
        <v>0</v>
      </c>
      <c r="BZ10" t="b">
        <f t="shared" si="3"/>
        <v>1</v>
      </c>
      <c r="CA10" t="b">
        <f t="shared" si="3"/>
        <v>1</v>
      </c>
      <c r="CB10" t="b">
        <f t="shared" si="3"/>
        <v>1</v>
      </c>
      <c r="CC10" t="b">
        <f t="shared" si="3"/>
        <v>1</v>
      </c>
      <c r="CD10">
        <f t="shared" si="4"/>
        <v>2</v>
      </c>
      <c r="CE10">
        <f t="shared" si="5"/>
        <v>10</v>
      </c>
      <c r="CF10">
        <f t="shared" si="14"/>
        <v>-8</v>
      </c>
      <c r="CG10">
        <f t="shared" si="6"/>
        <v>5</v>
      </c>
      <c r="CH10">
        <f t="shared" si="7"/>
        <v>8</v>
      </c>
      <c r="CI10">
        <f t="shared" si="8"/>
        <v>-3</v>
      </c>
      <c r="CJ10" s="4">
        <f t="shared" si="9"/>
        <v>-11</v>
      </c>
      <c r="CK10">
        <f t="shared" si="10"/>
        <v>-19</v>
      </c>
      <c r="CL10">
        <f t="shared" si="11"/>
        <v>-14</v>
      </c>
      <c r="CM10" s="15">
        <f t="shared" si="15"/>
        <v>-0.23773148915068304</v>
      </c>
      <c r="CN10" t="b">
        <f t="shared" si="16"/>
        <v>0</v>
      </c>
      <c r="CO10" t="b">
        <f t="shared" si="17"/>
        <v>1</v>
      </c>
      <c r="CP10" t="b">
        <f t="shared" si="12"/>
        <v>0</v>
      </c>
      <c r="CQ10" t="b">
        <f t="shared" si="12"/>
        <v>0</v>
      </c>
      <c r="CR10">
        <f t="shared" si="13"/>
        <v>0</v>
      </c>
      <c r="CT10" t="s">
        <v>487</v>
      </c>
      <c r="CU10" s="15">
        <f>AVERAGE(CR4:CR22)</f>
        <v>1.3125</v>
      </c>
    </row>
    <row r="11" spans="1:165" x14ac:dyDescent="0.25">
      <c r="A11" s="1" t="s">
        <v>235</v>
      </c>
      <c r="B11" s="1" t="s">
        <v>119</v>
      </c>
      <c r="C11" t="s">
        <v>124</v>
      </c>
      <c r="D11" t="s">
        <v>49</v>
      </c>
      <c r="E11">
        <v>24039332040</v>
      </c>
      <c r="F11" t="s">
        <v>50</v>
      </c>
      <c r="G11">
        <v>74</v>
      </c>
      <c r="H11">
        <v>79.096869165919998</v>
      </c>
      <c r="I11">
        <v>62.278720746329199</v>
      </c>
      <c r="J11">
        <v>65.5818095272937</v>
      </c>
      <c r="K11">
        <v>55.524877557097298</v>
      </c>
      <c r="L11">
        <v>50.028293968706201</v>
      </c>
      <c r="M11">
        <v>49.762714038213097</v>
      </c>
      <c r="N11">
        <v>46.9668035997747</v>
      </c>
      <c r="O11">
        <v>42.907296485573703</v>
      </c>
      <c r="P11">
        <v>40.796497617463999</v>
      </c>
      <c r="Q11">
        <v>39.724687731482298</v>
      </c>
      <c r="R11">
        <v>39.627544103017598</v>
      </c>
      <c r="S11">
        <v>37.614736583455503</v>
      </c>
      <c r="T11">
        <v>36.365844695031299</v>
      </c>
      <c r="U11">
        <v>549.1</v>
      </c>
      <c r="V11">
        <v>536.54999999999995</v>
      </c>
      <c r="W11">
        <v>534.20500000000004</v>
      </c>
      <c r="X11">
        <v>514.32333333333304</v>
      </c>
      <c r="Y11">
        <v>501.5675</v>
      </c>
      <c r="Z11">
        <v>490.96</v>
      </c>
      <c r="AA11">
        <v>476.93166666666701</v>
      </c>
      <c r="AB11">
        <v>459.64499999999998</v>
      </c>
      <c r="AC11">
        <v>454.84</v>
      </c>
      <c r="AD11">
        <v>449.308333333333</v>
      </c>
      <c r="AE11">
        <v>416.34812499999998</v>
      </c>
      <c r="AF11">
        <v>402.15944444444398</v>
      </c>
      <c r="AG11">
        <v>392.31549999999999</v>
      </c>
      <c r="AH11">
        <v>373.94499999999999</v>
      </c>
      <c r="AI11" t="s">
        <v>51</v>
      </c>
      <c r="AJ11">
        <v>1.25144176052183</v>
      </c>
      <c r="AK11">
        <v>60.099381047859801</v>
      </c>
      <c r="AL11" s="1">
        <v>0.11224634820956</v>
      </c>
      <c r="AM11">
        <v>0.36130927804145202</v>
      </c>
      <c r="AN11">
        <v>0.440839531731608</v>
      </c>
      <c r="AO11">
        <v>583.29057731146804</v>
      </c>
      <c r="AP11">
        <v>534.20500000000004</v>
      </c>
      <c r="AQ11">
        <v>485.11942268853198</v>
      </c>
      <c r="AR11">
        <v>16.8240047434989</v>
      </c>
      <c r="AS11">
        <v>574.5</v>
      </c>
      <c r="AT11">
        <v>17.0156428222258</v>
      </c>
      <c r="AU11">
        <v>46.438262062039399</v>
      </c>
      <c r="AV11">
        <v>22.2340425531915</v>
      </c>
      <c r="AW11">
        <v>40.636474908200697</v>
      </c>
      <c r="AX11">
        <v>70.880428316478302</v>
      </c>
      <c r="AY11">
        <v>56.114130434782602</v>
      </c>
      <c r="AZ11">
        <v>209.703504043127</v>
      </c>
      <c r="BA11">
        <v>456.41646489104102</v>
      </c>
      <c r="BB11">
        <v>1382.58064516129</v>
      </c>
      <c r="BC11">
        <v>2587.7192982456099</v>
      </c>
      <c r="BE11" t="b">
        <f t="shared" si="0"/>
        <v>0</v>
      </c>
      <c r="BF11" t="b">
        <f t="shared" si="0"/>
        <v>1</v>
      </c>
      <c r="BG11" t="b">
        <f t="shared" si="0"/>
        <v>0</v>
      </c>
      <c r="BH11" t="b">
        <f t="shared" si="1"/>
        <v>0</v>
      </c>
      <c r="BI11" t="b">
        <f t="shared" si="1"/>
        <v>0</v>
      </c>
      <c r="BJ11" t="b">
        <f t="shared" si="1"/>
        <v>0</v>
      </c>
      <c r="BK11" t="b">
        <f t="shared" si="1"/>
        <v>0</v>
      </c>
      <c r="BL11" t="b">
        <f t="shared" si="1"/>
        <v>0</v>
      </c>
      <c r="BM11" t="b">
        <f t="shared" si="1"/>
        <v>0</v>
      </c>
      <c r="BN11" t="b">
        <f t="shared" si="1"/>
        <v>0</v>
      </c>
      <c r="BO11" t="b">
        <f t="shared" si="1"/>
        <v>0</v>
      </c>
      <c r="BP11" t="b">
        <f t="shared" si="1"/>
        <v>0</v>
      </c>
      <c r="BQ11" t="b">
        <f t="shared" si="19"/>
        <v>1</v>
      </c>
      <c r="BR11" t="b">
        <f t="shared" si="19"/>
        <v>1</v>
      </c>
      <c r="BS11" t="b">
        <f t="shared" si="19"/>
        <v>1</v>
      </c>
      <c r="BT11" t="b">
        <f t="shared" si="18"/>
        <v>1</v>
      </c>
      <c r="BU11" t="b">
        <f t="shared" si="18"/>
        <v>1</v>
      </c>
      <c r="BV11" t="b">
        <f t="shared" si="18"/>
        <v>1</v>
      </c>
      <c r="BW11" t="b">
        <f t="shared" si="18"/>
        <v>1</v>
      </c>
      <c r="BX11" t="b">
        <f t="shared" si="18"/>
        <v>1</v>
      </c>
      <c r="BY11" t="b">
        <f t="shared" si="18"/>
        <v>1</v>
      </c>
      <c r="BZ11" t="b">
        <f t="shared" si="3"/>
        <v>1</v>
      </c>
      <c r="CA11" t="b">
        <f t="shared" si="3"/>
        <v>1</v>
      </c>
      <c r="CB11" t="b">
        <f t="shared" si="3"/>
        <v>1</v>
      </c>
      <c r="CC11" t="b">
        <f t="shared" si="3"/>
        <v>1</v>
      </c>
      <c r="CD11">
        <f t="shared" si="4"/>
        <v>1</v>
      </c>
      <c r="CE11">
        <f t="shared" si="5"/>
        <v>11</v>
      </c>
      <c r="CF11">
        <f t="shared" si="14"/>
        <v>-10</v>
      </c>
      <c r="CG11">
        <f t="shared" si="6"/>
        <v>13</v>
      </c>
      <c r="CH11">
        <f t="shared" si="7"/>
        <v>0</v>
      </c>
      <c r="CI11">
        <f t="shared" si="8"/>
        <v>13</v>
      </c>
      <c r="CJ11" s="4">
        <f t="shared" si="9"/>
        <v>3</v>
      </c>
      <c r="CK11">
        <f t="shared" si="10"/>
        <v>-7</v>
      </c>
      <c r="CL11">
        <f t="shared" si="11"/>
        <v>16</v>
      </c>
      <c r="CM11" s="15">
        <f t="shared" si="15"/>
        <v>0.24906292983189202</v>
      </c>
      <c r="CN11" t="b">
        <f t="shared" si="16"/>
        <v>0</v>
      </c>
      <c r="CO11" t="b">
        <f t="shared" si="17"/>
        <v>0</v>
      </c>
      <c r="CP11" t="b">
        <f t="shared" si="12"/>
        <v>1</v>
      </c>
      <c r="CQ11" t="b">
        <f t="shared" si="12"/>
        <v>1</v>
      </c>
      <c r="CR11">
        <f t="shared" si="13"/>
        <v>2</v>
      </c>
    </row>
    <row r="12" spans="1:165" x14ac:dyDescent="0.25">
      <c r="A12" s="1" t="s">
        <v>294</v>
      </c>
      <c r="B12" s="1" t="s">
        <v>148</v>
      </c>
      <c r="C12" t="s">
        <v>153</v>
      </c>
      <c r="D12" t="s">
        <v>49</v>
      </c>
      <c r="E12">
        <v>5123784786.93507</v>
      </c>
      <c r="F12" t="s">
        <v>70</v>
      </c>
      <c r="G12">
        <v>26</v>
      </c>
      <c r="H12">
        <v>53.091579585822998</v>
      </c>
      <c r="I12">
        <v>44.187979007420402</v>
      </c>
      <c r="J12">
        <v>34.4834492468352</v>
      </c>
      <c r="K12">
        <v>28.859143249136899</v>
      </c>
      <c r="L12">
        <v>29.3440781772753</v>
      </c>
      <c r="M12">
        <v>27.174356069122901</v>
      </c>
      <c r="N12">
        <v>25.728104800121301</v>
      </c>
      <c r="O12">
        <v>33.426578961286602</v>
      </c>
      <c r="P12">
        <v>31.064719811873701</v>
      </c>
      <c r="Q12">
        <v>28.914379730070699</v>
      </c>
      <c r="R12">
        <v>27.2178288586401</v>
      </c>
      <c r="S12">
        <v>25.911238720317499</v>
      </c>
      <c r="T12">
        <v>24.929861203924599</v>
      </c>
      <c r="U12">
        <v>37.654000000000003</v>
      </c>
      <c r="V12">
        <v>38.107999999999997</v>
      </c>
      <c r="W12">
        <v>38.466500000000003</v>
      </c>
      <c r="X12">
        <v>38.828333333333298</v>
      </c>
      <c r="Y12">
        <v>39.3675</v>
      </c>
      <c r="Z12">
        <v>39.517000000000003</v>
      </c>
      <c r="AA12">
        <v>39.893666666666697</v>
      </c>
      <c r="AB12">
        <v>41.852375000000002</v>
      </c>
      <c r="AC12">
        <v>44.787399999999998</v>
      </c>
      <c r="AD12">
        <v>46.864083333333397</v>
      </c>
      <c r="AE12">
        <v>47.8776875</v>
      </c>
      <c r="AF12">
        <v>47.823055555555598</v>
      </c>
      <c r="AG12">
        <v>47.383400000000002</v>
      </c>
      <c r="AH12">
        <v>46.3824166666667</v>
      </c>
      <c r="AI12" t="s">
        <v>51</v>
      </c>
      <c r="AJ12">
        <v>0.83398405348708604</v>
      </c>
      <c r="AK12">
        <v>21.146747296369799</v>
      </c>
      <c r="AL12" s="1">
        <v>0.42765965024316899</v>
      </c>
      <c r="AM12">
        <v>0.11320572557781999</v>
      </c>
      <c r="AN12">
        <v>0.30421714929763999</v>
      </c>
      <c r="AO12">
        <v>40.416231007087703</v>
      </c>
      <c r="AP12">
        <v>38.466500000000003</v>
      </c>
      <c r="AQ12">
        <v>36.516768992912297</v>
      </c>
      <c r="AR12">
        <v>-0.56757229078818305</v>
      </c>
      <c r="AS12">
        <v>36.1</v>
      </c>
      <c r="AT12">
        <v>-8.6469114558291391</v>
      </c>
      <c r="AU12">
        <v>-23.8129809173677</v>
      </c>
      <c r="AV12">
        <v>-7.6253838280450301</v>
      </c>
      <c r="AW12">
        <v>-16.377113736390999</v>
      </c>
      <c r="AX12">
        <v>-31.041069723018101</v>
      </c>
      <c r="AY12">
        <v>-8.0020387359836906</v>
      </c>
      <c r="AZ12">
        <v>11.3510178901912</v>
      </c>
      <c r="BA12">
        <v>35.35808023997</v>
      </c>
      <c r="BB12">
        <v>91.613588110403398</v>
      </c>
      <c r="BC12">
        <v>112.990287876395</v>
      </c>
      <c r="BE12" t="b">
        <f t="shared" si="0"/>
        <v>0</v>
      </c>
      <c r="BF12" t="b">
        <f t="shared" si="0"/>
        <v>0</v>
      </c>
      <c r="BG12" t="b">
        <f t="shared" si="0"/>
        <v>0</v>
      </c>
      <c r="BH12" t="b">
        <f t="shared" si="1"/>
        <v>1</v>
      </c>
      <c r="BI12" t="b">
        <f t="shared" si="1"/>
        <v>0</v>
      </c>
      <c r="BJ12" t="b">
        <f t="shared" si="1"/>
        <v>0</v>
      </c>
      <c r="BK12" t="b">
        <f t="shared" si="1"/>
        <v>1</v>
      </c>
      <c r="BL12" t="b">
        <f t="shared" si="1"/>
        <v>0</v>
      </c>
      <c r="BM12" t="b">
        <f t="shared" si="1"/>
        <v>0</v>
      </c>
      <c r="BN12" t="b">
        <f t="shared" si="1"/>
        <v>0</v>
      </c>
      <c r="BO12" t="b">
        <f t="shared" si="1"/>
        <v>0</v>
      </c>
      <c r="BP12" t="b">
        <f t="shared" si="1"/>
        <v>0</v>
      </c>
      <c r="BQ12" t="b">
        <f t="shared" si="19"/>
        <v>0</v>
      </c>
      <c r="BR12" t="b">
        <f t="shared" si="19"/>
        <v>0</v>
      </c>
      <c r="BS12" t="b">
        <f t="shared" si="19"/>
        <v>0</v>
      </c>
      <c r="BT12" t="b">
        <f t="shared" si="18"/>
        <v>0</v>
      </c>
      <c r="BU12" t="b">
        <f t="shared" si="18"/>
        <v>0</v>
      </c>
      <c r="BV12" t="b">
        <f t="shared" si="18"/>
        <v>0</v>
      </c>
      <c r="BW12" t="b">
        <f t="shared" si="18"/>
        <v>0</v>
      </c>
      <c r="BX12" t="b">
        <f t="shared" si="18"/>
        <v>0</v>
      </c>
      <c r="BY12" t="b">
        <f t="shared" si="18"/>
        <v>0</v>
      </c>
      <c r="BZ12" t="b">
        <f t="shared" si="3"/>
        <v>0</v>
      </c>
      <c r="CA12" t="b">
        <f t="shared" si="3"/>
        <v>1</v>
      </c>
      <c r="CB12" t="b">
        <f t="shared" si="3"/>
        <v>1</v>
      </c>
      <c r="CC12" t="b">
        <f t="shared" si="3"/>
        <v>1</v>
      </c>
      <c r="CD12">
        <f t="shared" si="4"/>
        <v>2</v>
      </c>
      <c r="CE12">
        <f t="shared" si="5"/>
        <v>10</v>
      </c>
      <c r="CF12">
        <f t="shared" si="14"/>
        <v>-8</v>
      </c>
      <c r="CG12">
        <f t="shared" si="6"/>
        <v>3</v>
      </c>
      <c r="CH12">
        <f t="shared" si="7"/>
        <v>10</v>
      </c>
      <c r="CI12">
        <f t="shared" si="8"/>
        <v>-7</v>
      </c>
      <c r="CJ12" s="4">
        <f t="shared" si="9"/>
        <v>-15</v>
      </c>
      <c r="CK12">
        <f t="shared" si="10"/>
        <v>-23</v>
      </c>
      <c r="CL12">
        <f t="shared" si="11"/>
        <v>-22</v>
      </c>
      <c r="CM12" s="15">
        <f t="shared" si="15"/>
        <v>-0.31445392466534899</v>
      </c>
      <c r="CN12" t="b">
        <f t="shared" si="16"/>
        <v>1</v>
      </c>
      <c r="CO12" t="b">
        <f t="shared" si="17"/>
        <v>1</v>
      </c>
      <c r="CP12" t="b">
        <f t="shared" si="12"/>
        <v>0</v>
      </c>
      <c r="CQ12" t="b">
        <f t="shared" si="12"/>
        <v>0</v>
      </c>
      <c r="CR12">
        <f t="shared" si="13"/>
        <v>0</v>
      </c>
    </row>
    <row r="13" spans="1:165" x14ac:dyDescent="0.25">
      <c r="A13" s="1" t="s">
        <v>312</v>
      </c>
      <c r="B13" s="1" t="s">
        <v>235</v>
      </c>
      <c r="C13" t="s">
        <v>240</v>
      </c>
      <c r="D13" t="s">
        <v>49</v>
      </c>
      <c r="E13">
        <v>4102987220.5570502</v>
      </c>
      <c r="F13" t="s">
        <v>190</v>
      </c>
      <c r="G13">
        <v>10</v>
      </c>
      <c r="H13">
        <v>16.3256738027338</v>
      </c>
      <c r="I13">
        <v>15.2665738188678</v>
      </c>
      <c r="J13">
        <v>22.562686580154899</v>
      </c>
      <c r="K13">
        <v>25.221272281870402</v>
      </c>
      <c r="L13">
        <v>27.0417190014516</v>
      </c>
      <c r="M13">
        <v>33.505399867195898</v>
      </c>
      <c r="N13">
        <v>35.228061127186002</v>
      </c>
      <c r="O13">
        <v>38.580359491150901</v>
      </c>
      <c r="P13">
        <v>51.510801669508801</v>
      </c>
      <c r="Q13">
        <v>51.504084419386302</v>
      </c>
      <c r="R13">
        <v>51.328618214039302</v>
      </c>
      <c r="S13">
        <v>54.506449101825801</v>
      </c>
      <c r="T13">
        <v>60.500194600537597</v>
      </c>
      <c r="U13">
        <v>83.59</v>
      </c>
      <c r="V13">
        <v>83.46</v>
      </c>
      <c r="W13">
        <v>83.282499999999999</v>
      </c>
      <c r="X13">
        <v>82.57</v>
      </c>
      <c r="Y13">
        <v>82.523750000000007</v>
      </c>
      <c r="Z13">
        <v>81.795000000000002</v>
      </c>
      <c r="AA13">
        <v>82.3066666666667</v>
      </c>
      <c r="AB13">
        <v>80.804374999999993</v>
      </c>
      <c r="AC13">
        <v>81.239000000000004</v>
      </c>
      <c r="AD13">
        <v>83.865833333333299</v>
      </c>
      <c r="AE13">
        <v>84.546250000000001</v>
      </c>
      <c r="AF13">
        <v>85.699444444444396</v>
      </c>
      <c r="AG13">
        <v>85.986999999999995</v>
      </c>
      <c r="AH13">
        <v>88.432916666666699</v>
      </c>
      <c r="AI13" t="s">
        <v>51</v>
      </c>
      <c r="AJ13">
        <v>0.95124844453231305</v>
      </c>
      <c r="AK13">
        <v>-11.9049308265342</v>
      </c>
      <c r="AL13" s="1">
        <v>0.11931846008565</v>
      </c>
      <c r="AM13">
        <v>0.21714123042300501</v>
      </c>
      <c r="AN13">
        <v>0.23830599589729501</v>
      </c>
      <c r="AO13">
        <v>84.741360856966693</v>
      </c>
      <c r="AP13">
        <v>83.282499999999999</v>
      </c>
      <c r="AQ13">
        <v>81.823639143033304</v>
      </c>
      <c r="AR13">
        <v>0.45412499961813502</v>
      </c>
      <c r="AS13">
        <v>83.9</v>
      </c>
      <c r="AT13">
        <v>2.5735069380768998</v>
      </c>
      <c r="AU13">
        <v>-2.4271110749299298</v>
      </c>
      <c r="AV13">
        <v>5.3358443188951696</v>
      </c>
      <c r="AW13">
        <v>5.00625782227785</v>
      </c>
      <c r="AX13">
        <v>-3.56321839080459</v>
      </c>
      <c r="AY13">
        <v>37.540983606557397</v>
      </c>
      <c r="AZ13">
        <v>521.48148148148198</v>
      </c>
      <c r="BA13">
        <v>184.406779661017</v>
      </c>
      <c r="BB13" t="s">
        <v>55</v>
      </c>
      <c r="BC13" t="s">
        <v>55</v>
      </c>
      <c r="BE13" t="b">
        <f t="shared" si="0"/>
        <v>0</v>
      </c>
      <c r="BF13" t="b">
        <f t="shared" si="0"/>
        <v>1</v>
      </c>
      <c r="BG13" t="b">
        <f t="shared" si="0"/>
        <v>1</v>
      </c>
      <c r="BH13" t="b">
        <f t="shared" si="1"/>
        <v>1</v>
      </c>
      <c r="BI13" t="b">
        <f t="shared" si="1"/>
        <v>1</v>
      </c>
      <c r="BJ13" t="b">
        <f t="shared" si="1"/>
        <v>1</v>
      </c>
      <c r="BK13" t="b">
        <f t="shared" si="1"/>
        <v>1</v>
      </c>
      <c r="BL13" t="b">
        <f t="shared" si="1"/>
        <v>1</v>
      </c>
      <c r="BM13" t="b">
        <f t="shared" si="1"/>
        <v>0</v>
      </c>
      <c r="BN13" t="b">
        <f t="shared" si="1"/>
        <v>0</v>
      </c>
      <c r="BO13" t="b">
        <f t="shared" si="1"/>
        <v>1</v>
      </c>
      <c r="BP13" t="b">
        <f t="shared" si="1"/>
        <v>1</v>
      </c>
      <c r="BQ13" t="b">
        <f t="shared" si="19"/>
        <v>1</v>
      </c>
      <c r="BR13" t="b">
        <f t="shared" si="19"/>
        <v>1</v>
      </c>
      <c r="BS13" t="b">
        <f t="shared" si="19"/>
        <v>1</v>
      </c>
      <c r="BT13" t="b">
        <f t="shared" si="18"/>
        <v>1</v>
      </c>
      <c r="BU13" t="b">
        <f t="shared" si="18"/>
        <v>1</v>
      </c>
      <c r="BV13" t="b">
        <f t="shared" si="18"/>
        <v>0</v>
      </c>
      <c r="BW13" t="b">
        <f t="shared" si="18"/>
        <v>1</v>
      </c>
      <c r="BX13" t="b">
        <f t="shared" si="18"/>
        <v>0</v>
      </c>
      <c r="BY13" t="b">
        <f t="shared" si="18"/>
        <v>0</v>
      </c>
      <c r="BZ13" t="b">
        <f t="shared" si="3"/>
        <v>0</v>
      </c>
      <c r="CA13" t="b">
        <f t="shared" si="3"/>
        <v>0</v>
      </c>
      <c r="CB13" t="b">
        <f t="shared" si="3"/>
        <v>0</v>
      </c>
      <c r="CC13" t="b">
        <f t="shared" si="3"/>
        <v>0</v>
      </c>
      <c r="CD13">
        <f t="shared" si="4"/>
        <v>9</v>
      </c>
      <c r="CE13">
        <f t="shared" si="5"/>
        <v>3</v>
      </c>
      <c r="CF13">
        <f t="shared" si="14"/>
        <v>6</v>
      </c>
      <c r="CG13">
        <f t="shared" si="6"/>
        <v>6</v>
      </c>
      <c r="CH13">
        <f t="shared" si="7"/>
        <v>7</v>
      </c>
      <c r="CI13">
        <f t="shared" si="8"/>
        <v>-1</v>
      </c>
      <c r="CJ13" s="4">
        <f t="shared" si="9"/>
        <v>5</v>
      </c>
      <c r="CK13">
        <f t="shared" si="10"/>
        <v>11</v>
      </c>
      <c r="CL13">
        <f t="shared" si="11"/>
        <v>4</v>
      </c>
      <c r="CM13" s="15">
        <f t="shared" si="15"/>
        <v>9.7822770337355008E-2</v>
      </c>
      <c r="CN13" t="b">
        <f t="shared" si="16"/>
        <v>0</v>
      </c>
      <c r="CO13" t="b">
        <f t="shared" si="17"/>
        <v>0</v>
      </c>
      <c r="CP13" t="b">
        <f t="shared" si="12"/>
        <v>1</v>
      </c>
      <c r="CQ13" t="b">
        <f t="shared" si="12"/>
        <v>0</v>
      </c>
      <c r="CR13">
        <f t="shared" si="13"/>
        <v>1</v>
      </c>
      <c r="CU13" t="s">
        <v>508</v>
      </c>
      <c r="CV13" t="s">
        <v>509</v>
      </c>
      <c r="CW13" t="s">
        <v>510</v>
      </c>
      <c r="CX13" t="s">
        <v>511</v>
      </c>
      <c r="CY13" t="s">
        <v>512</v>
      </c>
      <c r="CZ13" t="s">
        <v>518</v>
      </c>
      <c r="DA13" t="s">
        <v>513</v>
      </c>
      <c r="DB13" t="s">
        <v>514</v>
      </c>
    </row>
    <row r="14" spans="1:165" x14ac:dyDescent="0.25">
      <c r="A14" s="1" t="s">
        <v>318</v>
      </c>
      <c r="B14" s="1" t="s">
        <v>294</v>
      </c>
      <c r="C14" t="s">
        <v>299</v>
      </c>
      <c r="D14" t="s">
        <v>49</v>
      </c>
      <c r="E14">
        <v>696788312063.51697</v>
      </c>
      <c r="F14" t="s">
        <v>258</v>
      </c>
      <c r="G14">
        <v>29</v>
      </c>
      <c r="H14">
        <v>12.199436266275301</v>
      </c>
      <c r="I14">
        <v>9.1566272930048296</v>
      </c>
      <c r="J14">
        <v>9.6088069626169492</v>
      </c>
      <c r="K14">
        <v>11.1856357847768</v>
      </c>
      <c r="L14">
        <v>15.827967550001601</v>
      </c>
      <c r="M14">
        <v>15.5178005216977</v>
      </c>
      <c r="N14">
        <v>15.9519072719505</v>
      </c>
      <c r="O14">
        <v>33.779598848194297</v>
      </c>
      <c r="P14">
        <v>31.272252302942299</v>
      </c>
      <c r="Q14">
        <v>30.778421818407299</v>
      </c>
      <c r="R14">
        <v>28.063757328968499</v>
      </c>
      <c r="S14">
        <v>26.6141420809059</v>
      </c>
      <c r="T14">
        <v>25.897485373139801</v>
      </c>
      <c r="U14">
        <v>560.5</v>
      </c>
      <c r="V14">
        <v>562.25</v>
      </c>
      <c r="W14">
        <v>559.1</v>
      </c>
      <c r="X14">
        <v>550.29999999999995</v>
      </c>
      <c r="Y14">
        <v>539.29</v>
      </c>
      <c r="Z14">
        <v>525.56600000000003</v>
      </c>
      <c r="AA14">
        <v>517.60333333333301</v>
      </c>
      <c r="AB14">
        <v>521.25</v>
      </c>
      <c r="AC14">
        <v>535.33500000000004</v>
      </c>
      <c r="AD14">
        <v>544.84583333333296</v>
      </c>
      <c r="AE14">
        <v>544.30312500000002</v>
      </c>
      <c r="AF14">
        <v>542.09444444444398</v>
      </c>
      <c r="AG14">
        <v>536.85749999999996</v>
      </c>
      <c r="AH14">
        <v>530.61125000000004</v>
      </c>
      <c r="AI14" t="s">
        <v>51</v>
      </c>
      <c r="AJ14">
        <v>0.97896741686574196</v>
      </c>
      <c r="AK14">
        <v>147.53407334551099</v>
      </c>
      <c r="AL14" s="1">
        <v>0.165403515118726</v>
      </c>
      <c r="AM14">
        <v>0.18018939488884</v>
      </c>
      <c r="AN14">
        <v>0.54670950448828903</v>
      </c>
      <c r="AO14">
        <v>567.27067928632403</v>
      </c>
      <c r="AP14">
        <v>559.1</v>
      </c>
      <c r="AQ14">
        <v>550.92932071367602</v>
      </c>
      <c r="AR14">
        <v>10.7267474643228</v>
      </c>
      <c r="AS14">
        <v>560</v>
      </c>
      <c r="AT14">
        <v>6.5517936852840899</v>
      </c>
      <c r="AU14">
        <v>4.3107342264939996</v>
      </c>
      <c r="AV14">
        <v>3.51201478743068</v>
      </c>
      <c r="AW14">
        <v>18.694362017804099</v>
      </c>
      <c r="AX14">
        <v>3.03587856485741</v>
      </c>
      <c r="AY14">
        <v>7.8998073217726397</v>
      </c>
      <c r="AZ14">
        <v>5.3621825023518301</v>
      </c>
      <c r="BA14">
        <v>9.1617933723196892</v>
      </c>
      <c r="BB14">
        <v>79.0281329923274</v>
      </c>
      <c r="BC14">
        <v>80.354267310789098</v>
      </c>
      <c r="BE14" t="b">
        <f t="shared" si="0"/>
        <v>0</v>
      </c>
      <c r="BF14" t="b">
        <f t="shared" si="0"/>
        <v>1</v>
      </c>
      <c r="BG14" t="b">
        <f t="shared" si="0"/>
        <v>1</v>
      </c>
      <c r="BH14" t="b">
        <f t="shared" si="1"/>
        <v>1</v>
      </c>
      <c r="BI14" t="b">
        <f t="shared" si="1"/>
        <v>0</v>
      </c>
      <c r="BJ14" t="b">
        <f t="shared" si="1"/>
        <v>1</v>
      </c>
      <c r="BK14" t="b">
        <f t="shared" si="1"/>
        <v>1</v>
      </c>
      <c r="BL14" t="b">
        <f t="shared" si="1"/>
        <v>0</v>
      </c>
      <c r="BM14" t="b">
        <f t="shared" si="1"/>
        <v>0</v>
      </c>
      <c r="BN14" t="b">
        <f t="shared" si="1"/>
        <v>0</v>
      </c>
      <c r="BO14" t="b">
        <f t="shared" si="1"/>
        <v>0</v>
      </c>
      <c r="BP14" t="b">
        <f t="shared" si="1"/>
        <v>0</v>
      </c>
      <c r="BQ14" t="b">
        <f t="shared" si="19"/>
        <v>0</v>
      </c>
      <c r="BR14" t="b">
        <f t="shared" si="19"/>
        <v>1</v>
      </c>
      <c r="BS14" t="b">
        <f t="shared" si="19"/>
        <v>1</v>
      </c>
      <c r="BT14" t="b">
        <f t="shared" si="18"/>
        <v>1</v>
      </c>
      <c r="BU14" t="b">
        <f t="shared" si="18"/>
        <v>1</v>
      </c>
      <c r="BV14" t="b">
        <f t="shared" si="18"/>
        <v>1</v>
      </c>
      <c r="BW14" t="b">
        <f t="shared" si="18"/>
        <v>0</v>
      </c>
      <c r="BX14" t="b">
        <f t="shared" si="18"/>
        <v>0</v>
      </c>
      <c r="BY14" t="b">
        <f t="shared" si="18"/>
        <v>0</v>
      </c>
      <c r="BZ14" t="b">
        <f t="shared" si="3"/>
        <v>1</v>
      </c>
      <c r="CA14" t="b">
        <f t="shared" si="3"/>
        <v>1</v>
      </c>
      <c r="CB14" t="b">
        <f t="shared" si="3"/>
        <v>1</v>
      </c>
      <c r="CC14" t="b">
        <f t="shared" si="3"/>
        <v>1</v>
      </c>
      <c r="CD14">
        <f t="shared" si="4"/>
        <v>5</v>
      </c>
      <c r="CE14">
        <f t="shared" si="5"/>
        <v>7</v>
      </c>
      <c r="CF14">
        <f t="shared" si="14"/>
        <v>-2</v>
      </c>
      <c r="CG14">
        <f t="shared" si="6"/>
        <v>9</v>
      </c>
      <c r="CH14">
        <f t="shared" si="7"/>
        <v>4</v>
      </c>
      <c r="CI14">
        <f t="shared" si="8"/>
        <v>5</v>
      </c>
      <c r="CJ14" s="4">
        <f t="shared" si="9"/>
        <v>3</v>
      </c>
      <c r="CK14">
        <f t="shared" si="10"/>
        <v>1</v>
      </c>
      <c r="CL14">
        <f t="shared" si="11"/>
        <v>8</v>
      </c>
      <c r="CM14" s="15">
        <f t="shared" si="15"/>
        <v>1.4785879770114002E-2</v>
      </c>
      <c r="CN14" t="b">
        <f t="shared" si="16"/>
        <v>0</v>
      </c>
      <c r="CO14" t="b">
        <f t="shared" si="17"/>
        <v>0</v>
      </c>
      <c r="CP14" t="b">
        <f t="shared" si="12"/>
        <v>1</v>
      </c>
      <c r="CQ14" t="b">
        <f t="shared" si="12"/>
        <v>1</v>
      </c>
      <c r="CR14">
        <f t="shared" si="13"/>
        <v>2</v>
      </c>
      <c r="CU14" s="15">
        <f>AVERAGE(AV4:AV19)</f>
        <v>3.3295627757177493</v>
      </c>
      <c r="CV14" s="15">
        <f t="shared" ref="CV14:DB14" si="20">AVERAGE(AW4:AW19)</f>
        <v>5.3463588108665903</v>
      </c>
      <c r="CW14" s="15">
        <f t="shared" si="20"/>
        <v>8.7655741657533532</v>
      </c>
      <c r="CX14" s="15">
        <f t="shared" si="20"/>
        <v>37.375615129937032</v>
      </c>
      <c r="CY14" s="15">
        <f t="shared" si="20"/>
        <v>116.46914633855722</v>
      </c>
      <c r="CZ14" s="15">
        <f t="shared" si="20"/>
        <v>173.11290069796698</v>
      </c>
      <c r="DA14" s="15">
        <f t="shared" si="20"/>
        <v>967.15270999010284</v>
      </c>
      <c r="DB14" s="15">
        <f t="shared" si="20"/>
        <v>685.23214290958401</v>
      </c>
    </row>
    <row r="15" spans="1:165" x14ac:dyDescent="0.25">
      <c r="A15" s="1" t="s">
        <v>331</v>
      </c>
      <c r="B15" s="1" t="s">
        <v>312</v>
      </c>
      <c r="C15" t="s">
        <v>317</v>
      </c>
      <c r="D15" t="s">
        <v>49</v>
      </c>
      <c r="E15">
        <v>42172970513.277702</v>
      </c>
      <c r="F15" t="s">
        <v>258</v>
      </c>
      <c r="G15">
        <v>61</v>
      </c>
      <c r="H15">
        <v>24.9478678184547</v>
      </c>
      <c r="I15">
        <v>32.813312575818898</v>
      </c>
      <c r="J15">
        <v>25.726956164650002</v>
      </c>
      <c r="K15">
        <v>23.971516832853499</v>
      </c>
      <c r="L15">
        <v>23.408995371170199</v>
      </c>
      <c r="M15">
        <v>22.619156700800101</v>
      </c>
      <c r="N15">
        <v>22.167407414676099</v>
      </c>
      <c r="O15">
        <v>26.852288721337199</v>
      </c>
      <c r="P15">
        <v>26.8065805055952</v>
      </c>
      <c r="Q15">
        <v>25.128667912750601</v>
      </c>
      <c r="R15">
        <v>25.291150114331401</v>
      </c>
      <c r="S15">
        <v>23.577632177998801</v>
      </c>
      <c r="T15">
        <v>23.5994772778045</v>
      </c>
      <c r="U15">
        <v>160.82</v>
      </c>
      <c r="V15">
        <v>158.12</v>
      </c>
      <c r="W15">
        <v>157.535</v>
      </c>
      <c r="X15">
        <v>155.416666666667</v>
      </c>
      <c r="Y15">
        <v>153.45750000000001</v>
      </c>
      <c r="Z15">
        <v>151.27888284799999</v>
      </c>
      <c r="AA15">
        <v>149.605990066667</v>
      </c>
      <c r="AB15">
        <v>148.93798423999999</v>
      </c>
      <c r="AC15">
        <v>152.84273581599999</v>
      </c>
      <c r="AD15">
        <v>156.97785183333301</v>
      </c>
      <c r="AE15">
        <v>157.341439855</v>
      </c>
      <c r="AF15">
        <v>156.26719595555599</v>
      </c>
      <c r="AG15">
        <v>155.23973830400001</v>
      </c>
      <c r="AH15">
        <v>153.286609696667</v>
      </c>
      <c r="AI15" t="s">
        <v>51</v>
      </c>
      <c r="AJ15">
        <v>0.97448555698899897</v>
      </c>
      <c r="AK15">
        <v>16.302785673398901</v>
      </c>
      <c r="AL15" s="1">
        <v>0.161540122667133</v>
      </c>
      <c r="AM15">
        <v>0.322394209703116</v>
      </c>
      <c r="AN15">
        <v>0.35395680987211597</v>
      </c>
      <c r="AO15">
        <v>163.719585677309</v>
      </c>
      <c r="AP15">
        <v>157.535</v>
      </c>
      <c r="AQ15">
        <v>151.35041432269099</v>
      </c>
      <c r="AR15">
        <v>2.11995248441248</v>
      </c>
      <c r="AS15">
        <v>165.9</v>
      </c>
      <c r="AT15">
        <v>9.6650086758578393</v>
      </c>
      <c r="AU15">
        <v>6.86696706169678</v>
      </c>
      <c r="AV15">
        <v>10.9698996655518</v>
      </c>
      <c r="AW15">
        <v>18.525425396968</v>
      </c>
      <c r="AX15">
        <v>-1.8050734750906801</v>
      </c>
      <c r="AY15">
        <v>12.129316498131001</v>
      </c>
      <c r="AZ15">
        <v>-19.930492833637199</v>
      </c>
      <c r="BA15">
        <v>3.5729871161197502</v>
      </c>
      <c r="BB15">
        <v>-17.979481450441199</v>
      </c>
      <c r="BC15">
        <v>5.8298531333063304</v>
      </c>
      <c r="BE15" t="b">
        <f t="shared" si="0"/>
        <v>1</v>
      </c>
      <c r="BF15" t="b">
        <f t="shared" si="0"/>
        <v>0</v>
      </c>
      <c r="BG15" t="b">
        <f t="shared" si="0"/>
        <v>0</v>
      </c>
      <c r="BH15" t="b">
        <f t="shared" si="1"/>
        <v>0</v>
      </c>
      <c r="BI15" t="b">
        <f t="shared" si="1"/>
        <v>0</v>
      </c>
      <c r="BJ15" t="b">
        <f t="shared" si="1"/>
        <v>0</v>
      </c>
      <c r="BK15" t="b">
        <f t="shared" si="1"/>
        <v>1</v>
      </c>
      <c r="BL15" t="b">
        <f t="shared" si="1"/>
        <v>0</v>
      </c>
      <c r="BM15" t="b">
        <f t="shared" si="1"/>
        <v>0</v>
      </c>
      <c r="BN15" t="b">
        <f t="shared" si="1"/>
        <v>1</v>
      </c>
      <c r="BO15" t="b">
        <f t="shared" si="1"/>
        <v>0</v>
      </c>
      <c r="BP15" t="b">
        <f t="shared" si="1"/>
        <v>1</v>
      </c>
      <c r="BQ15" t="b">
        <f t="shared" si="19"/>
        <v>1</v>
      </c>
      <c r="BR15" t="b">
        <f t="shared" si="19"/>
        <v>1</v>
      </c>
      <c r="BS15" t="b">
        <f t="shared" si="19"/>
        <v>1</v>
      </c>
      <c r="BT15" t="b">
        <f t="shared" si="18"/>
        <v>1</v>
      </c>
      <c r="BU15" t="b">
        <f t="shared" si="18"/>
        <v>1</v>
      </c>
      <c r="BV15" t="b">
        <f t="shared" si="18"/>
        <v>1</v>
      </c>
      <c r="BW15" t="b">
        <f t="shared" si="18"/>
        <v>1</v>
      </c>
      <c r="BX15" t="b">
        <f t="shared" si="18"/>
        <v>0</v>
      </c>
      <c r="BY15" t="b">
        <f t="shared" si="18"/>
        <v>0</v>
      </c>
      <c r="BZ15" t="b">
        <f t="shared" si="3"/>
        <v>0</v>
      </c>
      <c r="CA15" t="b">
        <f t="shared" si="3"/>
        <v>1</v>
      </c>
      <c r="CB15" t="b">
        <f t="shared" si="3"/>
        <v>1</v>
      </c>
      <c r="CC15" t="b">
        <f t="shared" si="3"/>
        <v>1</v>
      </c>
      <c r="CD15">
        <f t="shared" si="4"/>
        <v>4</v>
      </c>
      <c r="CE15">
        <f t="shared" si="5"/>
        <v>8</v>
      </c>
      <c r="CF15">
        <f t="shared" si="14"/>
        <v>-4</v>
      </c>
      <c r="CG15">
        <f t="shared" si="6"/>
        <v>10</v>
      </c>
      <c r="CH15">
        <f t="shared" si="7"/>
        <v>3</v>
      </c>
      <c r="CI15">
        <f t="shared" si="8"/>
        <v>7</v>
      </c>
      <c r="CJ15" s="4">
        <f t="shared" si="9"/>
        <v>3</v>
      </c>
      <c r="CK15">
        <f t="shared" si="10"/>
        <v>-1</v>
      </c>
      <c r="CL15">
        <f t="shared" si="11"/>
        <v>10</v>
      </c>
      <c r="CM15" s="15">
        <f t="shared" si="15"/>
        <v>0.160854087035983</v>
      </c>
      <c r="CN15" t="b">
        <f t="shared" si="16"/>
        <v>0</v>
      </c>
      <c r="CO15" t="b">
        <f t="shared" si="17"/>
        <v>0</v>
      </c>
      <c r="CP15" t="b">
        <f t="shared" si="12"/>
        <v>1</v>
      </c>
      <c r="CQ15" t="b">
        <f t="shared" si="12"/>
        <v>1</v>
      </c>
      <c r="CR15">
        <f t="shared" si="13"/>
        <v>2</v>
      </c>
    </row>
    <row r="16" spans="1:165" x14ac:dyDescent="0.25">
      <c r="A16" s="1" t="s">
        <v>406</v>
      </c>
      <c r="B16" s="1" t="s">
        <v>318</v>
      </c>
      <c r="C16" t="s">
        <v>323</v>
      </c>
      <c r="D16" t="s">
        <v>49</v>
      </c>
      <c r="E16">
        <v>29843603271.913502</v>
      </c>
      <c r="F16" t="s">
        <v>258</v>
      </c>
      <c r="G16">
        <v>50</v>
      </c>
      <c r="H16">
        <v>11.8163366660589</v>
      </c>
      <c r="I16">
        <v>13.646226079437101</v>
      </c>
      <c r="J16">
        <v>26.373419806643799</v>
      </c>
      <c r="K16">
        <v>26.812136519749799</v>
      </c>
      <c r="L16">
        <v>25.302991166310498</v>
      </c>
      <c r="M16">
        <v>25.690245734919099</v>
      </c>
      <c r="N16">
        <v>24.644943645304501</v>
      </c>
      <c r="O16">
        <v>25.133837652764502</v>
      </c>
      <c r="P16">
        <v>23.714155449429001</v>
      </c>
      <c r="Q16">
        <v>26.828790053209801</v>
      </c>
      <c r="R16">
        <v>25.741346220729401</v>
      </c>
      <c r="S16">
        <v>25.027532269739201</v>
      </c>
      <c r="T16">
        <v>23.838723624417</v>
      </c>
      <c r="U16">
        <v>80.14</v>
      </c>
      <c r="V16">
        <v>80.254999999999995</v>
      </c>
      <c r="W16">
        <v>81.715000000000003</v>
      </c>
      <c r="X16">
        <v>83.021666666666704</v>
      </c>
      <c r="Y16">
        <v>83.26</v>
      </c>
      <c r="Z16">
        <v>82.924999999999997</v>
      </c>
      <c r="AA16">
        <v>81.790000000000006</v>
      </c>
      <c r="AB16">
        <v>81.282499999999999</v>
      </c>
      <c r="AC16">
        <v>81.242000000000004</v>
      </c>
      <c r="AD16">
        <v>82.503749999999997</v>
      </c>
      <c r="AE16">
        <v>83.791562499999998</v>
      </c>
      <c r="AF16">
        <v>83.8044444444444</v>
      </c>
      <c r="AG16">
        <v>83.432500000000005</v>
      </c>
      <c r="AH16">
        <v>82.639791666666596</v>
      </c>
      <c r="AI16" t="s">
        <v>51</v>
      </c>
      <c r="AJ16">
        <v>0.99391723848620195</v>
      </c>
      <c r="AK16">
        <v>23.754154042534498</v>
      </c>
      <c r="AL16" s="1">
        <v>0.195046296391929</v>
      </c>
      <c r="AM16">
        <v>0.23471799537528901</v>
      </c>
      <c r="AN16">
        <v>0.200012488695055</v>
      </c>
      <c r="AO16">
        <v>86.349339219348195</v>
      </c>
      <c r="AP16">
        <v>81.715000000000003</v>
      </c>
      <c r="AQ16">
        <v>77.080660780651797</v>
      </c>
      <c r="AR16">
        <v>-0.86639457461000102</v>
      </c>
      <c r="AS16">
        <v>80.95</v>
      </c>
      <c r="AT16">
        <v>-2.3816701839010999</v>
      </c>
      <c r="AU16">
        <v>-2.9754592035477301</v>
      </c>
      <c r="AV16">
        <v>-3.0538922155688599</v>
      </c>
      <c r="AW16">
        <v>1.50470219435737</v>
      </c>
      <c r="AX16">
        <v>-11.481683980317101</v>
      </c>
      <c r="AY16">
        <v>1.95214105793451</v>
      </c>
      <c r="AZ16">
        <v>24.442736356648702</v>
      </c>
      <c r="BA16">
        <v>10.211027910143001</v>
      </c>
      <c r="BB16">
        <v>-14.789473684210501</v>
      </c>
      <c r="BC16">
        <v>170.96234309623401</v>
      </c>
      <c r="BE16" t="b">
        <f t="shared" si="0"/>
        <v>1</v>
      </c>
      <c r="BF16" t="b">
        <f t="shared" si="0"/>
        <v>1</v>
      </c>
      <c r="BG16" t="b">
        <f t="shared" si="0"/>
        <v>1</v>
      </c>
      <c r="BH16" t="b">
        <f t="shared" si="1"/>
        <v>0</v>
      </c>
      <c r="BI16" t="b">
        <f t="shared" si="1"/>
        <v>1</v>
      </c>
      <c r="BJ16" t="b">
        <f t="shared" si="1"/>
        <v>0</v>
      </c>
      <c r="BK16" t="b">
        <f t="shared" si="1"/>
        <v>1</v>
      </c>
      <c r="BL16" t="b">
        <f t="shared" si="1"/>
        <v>0</v>
      </c>
      <c r="BM16" t="b">
        <f t="shared" si="1"/>
        <v>1</v>
      </c>
      <c r="BN16" t="b">
        <f t="shared" si="1"/>
        <v>0</v>
      </c>
      <c r="BO16" t="b">
        <f t="shared" si="1"/>
        <v>0</v>
      </c>
      <c r="BP16" t="b">
        <f t="shared" si="1"/>
        <v>0</v>
      </c>
      <c r="BQ16" t="b">
        <f t="shared" si="19"/>
        <v>0</v>
      </c>
      <c r="BR16" t="b">
        <f t="shared" si="19"/>
        <v>0</v>
      </c>
      <c r="BS16" t="b">
        <f t="shared" si="19"/>
        <v>0</v>
      </c>
      <c r="BT16" t="b">
        <f t="shared" si="18"/>
        <v>0</v>
      </c>
      <c r="BU16" t="b">
        <f t="shared" si="18"/>
        <v>1</v>
      </c>
      <c r="BV16" t="b">
        <f t="shared" si="18"/>
        <v>1</v>
      </c>
      <c r="BW16" t="b">
        <f t="shared" si="18"/>
        <v>1</v>
      </c>
      <c r="BX16" t="b">
        <f t="shared" si="18"/>
        <v>1</v>
      </c>
      <c r="BY16" t="b">
        <f t="shared" si="18"/>
        <v>0</v>
      </c>
      <c r="BZ16" t="b">
        <f t="shared" si="3"/>
        <v>0</v>
      </c>
      <c r="CA16" t="b">
        <f t="shared" si="3"/>
        <v>0</v>
      </c>
      <c r="CB16" t="b">
        <f t="shared" si="3"/>
        <v>1</v>
      </c>
      <c r="CC16" t="b">
        <f t="shared" si="3"/>
        <v>1</v>
      </c>
      <c r="CD16">
        <f t="shared" si="4"/>
        <v>6</v>
      </c>
      <c r="CE16">
        <f t="shared" si="5"/>
        <v>6</v>
      </c>
      <c r="CF16">
        <f t="shared" si="14"/>
        <v>0</v>
      </c>
      <c r="CG16">
        <f t="shared" si="6"/>
        <v>6</v>
      </c>
      <c r="CH16">
        <f t="shared" si="7"/>
        <v>7</v>
      </c>
      <c r="CI16">
        <f t="shared" si="8"/>
        <v>-1</v>
      </c>
      <c r="CJ16" s="4">
        <f t="shared" si="9"/>
        <v>-1</v>
      </c>
      <c r="CK16">
        <f t="shared" si="10"/>
        <v>-1</v>
      </c>
      <c r="CL16">
        <f t="shared" si="11"/>
        <v>-2</v>
      </c>
      <c r="CM16" s="15">
        <f t="shared" si="15"/>
        <v>3.967169898336001E-2</v>
      </c>
      <c r="CN16" t="b">
        <f t="shared" si="16"/>
        <v>0</v>
      </c>
      <c r="CO16" t="b">
        <f t="shared" si="17"/>
        <v>1</v>
      </c>
      <c r="CP16" t="b">
        <f t="shared" si="12"/>
        <v>0</v>
      </c>
      <c r="CQ16" t="b">
        <f t="shared" si="12"/>
        <v>0</v>
      </c>
      <c r="CR16">
        <f t="shared" si="13"/>
        <v>0</v>
      </c>
    </row>
    <row r="17" spans="1:96" x14ac:dyDescent="0.25">
      <c r="A17" s="1" t="s">
        <v>430</v>
      </c>
      <c r="B17" s="1" t="s">
        <v>331</v>
      </c>
      <c r="C17" t="s">
        <v>336</v>
      </c>
      <c r="D17" t="s">
        <v>49</v>
      </c>
      <c r="E17">
        <v>33062312697.703701</v>
      </c>
      <c r="F17" t="s">
        <v>258</v>
      </c>
      <c r="G17">
        <v>23</v>
      </c>
      <c r="H17">
        <v>15.061023140480399</v>
      </c>
      <c r="I17">
        <v>15.364239047836399</v>
      </c>
      <c r="J17">
        <v>20.021259029451599</v>
      </c>
      <c r="K17">
        <v>18.2792297851854</v>
      </c>
      <c r="L17">
        <v>18.923583381099199</v>
      </c>
      <c r="M17">
        <v>25.765069017454302</v>
      </c>
      <c r="N17">
        <v>24.133574643618299</v>
      </c>
      <c r="O17">
        <v>22.837471406401001</v>
      </c>
      <c r="P17">
        <v>22.4028916945127</v>
      </c>
      <c r="Q17">
        <v>21.650438020713999</v>
      </c>
      <c r="R17">
        <v>21.712366104573601</v>
      </c>
      <c r="S17">
        <v>21.500204828666998</v>
      </c>
      <c r="T17">
        <v>22.5874166971753</v>
      </c>
      <c r="U17">
        <v>118.8</v>
      </c>
      <c r="V17">
        <v>118.13</v>
      </c>
      <c r="W17">
        <v>120.62</v>
      </c>
      <c r="X17">
        <v>121.036666666667</v>
      </c>
      <c r="Y17">
        <v>121.0625</v>
      </c>
      <c r="Z17">
        <v>120.486</v>
      </c>
      <c r="AA17">
        <v>120.645</v>
      </c>
      <c r="AB17">
        <v>121.4825</v>
      </c>
      <c r="AC17">
        <v>124.068</v>
      </c>
      <c r="AD17">
        <v>126.254166666667</v>
      </c>
      <c r="AE17">
        <v>127.25375</v>
      </c>
      <c r="AF17">
        <v>126.540555555556</v>
      </c>
      <c r="AG17">
        <v>125.203</v>
      </c>
      <c r="AH17">
        <v>121.340416666667</v>
      </c>
      <c r="AI17" t="s">
        <v>51</v>
      </c>
      <c r="AJ17">
        <v>0.96232518390134403</v>
      </c>
      <c r="AK17">
        <v>19.062900499674299</v>
      </c>
      <c r="AL17" s="1">
        <v>0.18698693607170799</v>
      </c>
      <c r="AM17">
        <v>0.36665222540636899</v>
      </c>
      <c r="AN17">
        <v>0.30016000699225298</v>
      </c>
      <c r="AO17">
        <v>127.56567491321201</v>
      </c>
      <c r="AP17">
        <v>120.62</v>
      </c>
      <c r="AQ17">
        <v>113.674325086788</v>
      </c>
      <c r="AR17">
        <v>-0.91551854541516697</v>
      </c>
      <c r="AS17">
        <v>121.3</v>
      </c>
      <c r="AT17">
        <v>0.67559716481586596</v>
      </c>
      <c r="AU17">
        <v>-3.1173374439909498</v>
      </c>
      <c r="AV17">
        <v>-0.65520065520065296</v>
      </c>
      <c r="AW17">
        <v>-2.4919614147910001</v>
      </c>
      <c r="AX17">
        <v>-10.014836795252201</v>
      </c>
      <c r="AY17">
        <v>26.551904016692799</v>
      </c>
      <c r="AZ17">
        <v>-2.4919614147910001</v>
      </c>
      <c r="BA17">
        <v>59.395532194481</v>
      </c>
      <c r="BB17">
        <v>244.602272727273</v>
      </c>
      <c r="BC17">
        <v>228.15256007147599</v>
      </c>
      <c r="BE17" t="b">
        <f t="shared" si="0"/>
        <v>1</v>
      </c>
      <c r="BF17" t="b">
        <f t="shared" si="0"/>
        <v>1</v>
      </c>
      <c r="BG17" t="b">
        <f t="shared" si="0"/>
        <v>0</v>
      </c>
      <c r="BH17" t="b">
        <f t="shared" si="1"/>
        <v>1</v>
      </c>
      <c r="BI17" t="b">
        <f t="shared" si="1"/>
        <v>1</v>
      </c>
      <c r="BJ17" t="b">
        <f t="shared" si="1"/>
        <v>0</v>
      </c>
      <c r="BK17" t="b">
        <f t="shared" si="1"/>
        <v>0</v>
      </c>
      <c r="BL17" t="b">
        <f t="shared" si="1"/>
        <v>0</v>
      </c>
      <c r="BM17" t="b">
        <f t="shared" si="1"/>
        <v>0</v>
      </c>
      <c r="BN17" t="b">
        <f t="shared" si="1"/>
        <v>1</v>
      </c>
      <c r="BO17" t="b">
        <f t="shared" si="1"/>
        <v>0</v>
      </c>
      <c r="BP17" t="b">
        <f t="shared" si="1"/>
        <v>1</v>
      </c>
      <c r="BQ17" t="b">
        <f t="shared" si="19"/>
        <v>1</v>
      </c>
      <c r="BR17" t="b">
        <f t="shared" si="19"/>
        <v>0</v>
      </c>
      <c r="BS17" t="b">
        <f t="shared" si="19"/>
        <v>0</v>
      </c>
      <c r="BT17" t="b">
        <f t="shared" si="18"/>
        <v>0</v>
      </c>
      <c r="BU17" t="b">
        <f t="shared" si="18"/>
        <v>1</v>
      </c>
      <c r="BV17" t="b">
        <f t="shared" si="18"/>
        <v>0</v>
      </c>
      <c r="BW17" t="b">
        <f t="shared" si="18"/>
        <v>0</v>
      </c>
      <c r="BX17" t="b">
        <f t="shared" si="18"/>
        <v>0</v>
      </c>
      <c r="BY17" t="b">
        <f t="shared" si="18"/>
        <v>0</v>
      </c>
      <c r="BZ17" t="b">
        <f t="shared" si="3"/>
        <v>0</v>
      </c>
      <c r="CA17" t="b">
        <f t="shared" si="3"/>
        <v>1</v>
      </c>
      <c r="CB17" t="b">
        <f t="shared" si="3"/>
        <v>1</v>
      </c>
      <c r="CC17" t="b">
        <f t="shared" si="3"/>
        <v>1</v>
      </c>
      <c r="CD17">
        <f t="shared" si="4"/>
        <v>6</v>
      </c>
      <c r="CE17">
        <f t="shared" si="5"/>
        <v>6</v>
      </c>
      <c r="CF17">
        <f t="shared" si="14"/>
        <v>0</v>
      </c>
      <c r="CG17">
        <f t="shared" si="6"/>
        <v>5</v>
      </c>
      <c r="CH17">
        <f t="shared" si="7"/>
        <v>8</v>
      </c>
      <c r="CI17">
        <f t="shared" si="8"/>
        <v>-3</v>
      </c>
      <c r="CJ17" s="4">
        <f t="shared" si="9"/>
        <v>-3</v>
      </c>
      <c r="CK17">
        <f t="shared" si="10"/>
        <v>-3</v>
      </c>
      <c r="CL17">
        <f t="shared" si="11"/>
        <v>-6</v>
      </c>
      <c r="CM17" s="15">
        <f t="shared" si="15"/>
        <v>0.179665289334661</v>
      </c>
      <c r="CN17" t="b">
        <f t="shared" si="16"/>
        <v>0</v>
      </c>
      <c r="CO17" t="b">
        <f t="shared" si="17"/>
        <v>0</v>
      </c>
      <c r="CP17" t="b">
        <f t="shared" si="12"/>
        <v>1</v>
      </c>
      <c r="CQ17" t="b">
        <f t="shared" si="12"/>
        <v>0</v>
      </c>
      <c r="CR17">
        <f t="shared" si="13"/>
        <v>1</v>
      </c>
    </row>
    <row r="18" spans="1:96" x14ac:dyDescent="0.25">
      <c r="B18" s="1" t="s">
        <v>406</v>
      </c>
      <c r="C18" t="s">
        <v>411</v>
      </c>
      <c r="D18" t="s">
        <v>49</v>
      </c>
      <c r="E18">
        <v>7538420065.4152098</v>
      </c>
      <c r="F18" t="s">
        <v>258</v>
      </c>
      <c r="G18">
        <v>31</v>
      </c>
      <c r="H18">
        <v>91.119708923878704</v>
      </c>
      <c r="I18">
        <v>69.415872364447097</v>
      </c>
      <c r="J18">
        <v>52.096963192665399</v>
      </c>
      <c r="K18">
        <v>49.770271594858499</v>
      </c>
      <c r="L18">
        <v>47.963711181063303</v>
      </c>
      <c r="M18">
        <v>46.833297701953001</v>
      </c>
      <c r="N18">
        <v>45.949562869220998</v>
      </c>
      <c r="O18">
        <v>53.145617611602702</v>
      </c>
      <c r="P18">
        <v>59.810867960927901</v>
      </c>
      <c r="Q18">
        <v>59.058324294382302</v>
      </c>
      <c r="R18">
        <v>56.720935413160198</v>
      </c>
      <c r="S18">
        <v>53.260175398554502</v>
      </c>
      <c r="T18">
        <v>48.460536731018102</v>
      </c>
      <c r="U18">
        <v>204.3</v>
      </c>
      <c r="V18">
        <v>199.6</v>
      </c>
      <c r="W18">
        <v>204.95</v>
      </c>
      <c r="X18">
        <v>206.01666666666699</v>
      </c>
      <c r="Y18">
        <v>198.73750000000001</v>
      </c>
      <c r="Z18">
        <v>192.84</v>
      </c>
      <c r="AA18">
        <v>190.65833333333299</v>
      </c>
      <c r="AB18">
        <v>189.75</v>
      </c>
      <c r="AC18">
        <v>194.1</v>
      </c>
      <c r="AD18">
        <v>189.45625000000001</v>
      </c>
      <c r="AE18">
        <v>173.734375</v>
      </c>
      <c r="AF18">
        <v>166.486111111111</v>
      </c>
      <c r="AG18">
        <v>161.29750000000001</v>
      </c>
      <c r="AH18">
        <v>153.98229166666701</v>
      </c>
      <c r="AI18" t="s">
        <v>51</v>
      </c>
      <c r="AJ18">
        <v>1.1955547978115</v>
      </c>
      <c r="AK18">
        <v>-48.734416320362698</v>
      </c>
      <c r="AL18" s="1">
        <v>0.193491508330707</v>
      </c>
      <c r="AM18">
        <v>0.40476663001192298</v>
      </c>
      <c r="AN18">
        <v>0.47436900133231402</v>
      </c>
      <c r="AO18">
        <v>224.74621175881899</v>
      </c>
      <c r="AP18">
        <v>204.95</v>
      </c>
      <c r="AQ18">
        <v>185.15378824118099</v>
      </c>
      <c r="AR18">
        <v>1.47205943149215</v>
      </c>
      <c r="AS18">
        <v>215</v>
      </c>
      <c r="AT18">
        <v>11.491391827421699</v>
      </c>
      <c r="AU18">
        <v>33.2940684139556</v>
      </c>
      <c r="AV18">
        <v>1.1764705882352899</v>
      </c>
      <c r="AW18">
        <v>21.468926553672301</v>
      </c>
      <c r="AX18">
        <v>62.264150943396203</v>
      </c>
      <c r="AY18">
        <v>194.52054794520501</v>
      </c>
      <c r="AZ18">
        <v>559.509202453988</v>
      </c>
      <c r="BA18">
        <v>770.67080204250499</v>
      </c>
      <c r="BB18">
        <v>8661.0966374195104</v>
      </c>
      <c r="BC18">
        <v>3089.2345946207902</v>
      </c>
      <c r="BE18" t="b">
        <f t="shared" si="0"/>
        <v>0</v>
      </c>
      <c r="BF18" t="b">
        <f t="shared" si="0"/>
        <v>0</v>
      </c>
      <c r="BG18" t="b">
        <f t="shared" si="0"/>
        <v>0</v>
      </c>
      <c r="BH18" t="b">
        <f t="shared" si="1"/>
        <v>0</v>
      </c>
      <c r="BI18" t="b">
        <f t="shared" si="1"/>
        <v>0</v>
      </c>
      <c r="BJ18" t="b">
        <f t="shared" si="1"/>
        <v>0</v>
      </c>
      <c r="BK18" t="b">
        <f t="shared" ref="BK18:BP19" si="21">IF(N18&lt;O18,TRUE)</f>
        <v>1</v>
      </c>
      <c r="BL18" t="b">
        <f t="shared" si="21"/>
        <v>1</v>
      </c>
      <c r="BM18" t="b">
        <f t="shared" si="21"/>
        <v>0</v>
      </c>
      <c r="BN18" t="b">
        <f t="shared" si="21"/>
        <v>0</v>
      </c>
      <c r="BO18" t="b">
        <f t="shared" si="21"/>
        <v>0</v>
      </c>
      <c r="BP18" t="b">
        <f t="shared" si="21"/>
        <v>0</v>
      </c>
      <c r="BQ18" t="b">
        <f t="shared" si="19"/>
        <v>1</v>
      </c>
      <c r="BR18" t="b">
        <f t="shared" si="19"/>
        <v>0</v>
      </c>
      <c r="BS18" t="b">
        <f t="shared" si="19"/>
        <v>0</v>
      </c>
      <c r="BT18" t="b">
        <f t="shared" si="18"/>
        <v>1</v>
      </c>
      <c r="BU18" t="b">
        <f t="shared" si="18"/>
        <v>1</v>
      </c>
      <c r="BV18" t="b">
        <f t="shared" si="18"/>
        <v>1</v>
      </c>
      <c r="BW18" t="b">
        <f t="shared" si="18"/>
        <v>1</v>
      </c>
      <c r="BX18" t="b">
        <f t="shared" si="18"/>
        <v>0</v>
      </c>
      <c r="BY18" t="b">
        <f t="shared" si="18"/>
        <v>1</v>
      </c>
      <c r="BZ18" t="b">
        <f t="shared" si="3"/>
        <v>1</v>
      </c>
      <c r="CA18" t="b">
        <f t="shared" si="3"/>
        <v>1</v>
      </c>
      <c r="CB18" t="b">
        <f t="shared" si="3"/>
        <v>1</v>
      </c>
      <c r="CC18" t="b">
        <f t="shared" si="3"/>
        <v>1</v>
      </c>
      <c r="CD18">
        <f t="shared" si="4"/>
        <v>2</v>
      </c>
      <c r="CE18">
        <f t="shared" si="5"/>
        <v>10</v>
      </c>
      <c r="CF18">
        <f t="shared" si="14"/>
        <v>-8</v>
      </c>
      <c r="CG18">
        <f t="shared" si="6"/>
        <v>10</v>
      </c>
      <c r="CH18">
        <f t="shared" si="7"/>
        <v>3</v>
      </c>
      <c r="CI18">
        <f t="shared" si="8"/>
        <v>7</v>
      </c>
      <c r="CJ18" s="4">
        <f t="shared" si="9"/>
        <v>-1</v>
      </c>
      <c r="CK18">
        <f t="shared" si="10"/>
        <v>-9</v>
      </c>
      <c r="CL18">
        <f t="shared" si="11"/>
        <v>6</v>
      </c>
      <c r="CM18" s="15">
        <f t="shared" si="15"/>
        <v>0.21127512168121598</v>
      </c>
      <c r="CN18" t="b">
        <f t="shared" si="16"/>
        <v>0</v>
      </c>
      <c r="CO18" t="b">
        <f t="shared" si="17"/>
        <v>0</v>
      </c>
      <c r="CP18" t="b">
        <f t="shared" si="12"/>
        <v>1</v>
      </c>
      <c r="CQ18" t="b">
        <f t="shared" si="12"/>
        <v>1</v>
      </c>
      <c r="CR18">
        <f t="shared" si="13"/>
        <v>2</v>
      </c>
    </row>
    <row r="19" spans="1:96" x14ac:dyDescent="0.25">
      <c r="B19" s="1" t="s">
        <v>430</v>
      </c>
      <c r="C19" t="s">
        <v>434</v>
      </c>
      <c r="D19" t="s">
        <v>49</v>
      </c>
      <c r="E19">
        <v>14483769179.0128</v>
      </c>
      <c r="F19" t="s">
        <v>258</v>
      </c>
      <c r="G19">
        <v>50</v>
      </c>
      <c r="H19">
        <v>27.7667964154742</v>
      </c>
      <c r="I19">
        <v>25.607591668244702</v>
      </c>
      <c r="J19">
        <v>21.824352840093699</v>
      </c>
      <c r="K19">
        <v>25.535499316542101</v>
      </c>
      <c r="L19">
        <v>27.281130834355</v>
      </c>
      <c r="M19">
        <v>25.633481138548401</v>
      </c>
      <c r="N19">
        <v>29.088543597671698</v>
      </c>
      <c r="O19">
        <v>35.100487013734302</v>
      </c>
      <c r="P19">
        <v>33.919757741601401</v>
      </c>
      <c r="Q19">
        <v>33.171516100367199</v>
      </c>
      <c r="R19">
        <v>33.107355615337603</v>
      </c>
      <c r="S19">
        <v>31.7277297889548</v>
      </c>
      <c r="T19">
        <v>35.329680256719499</v>
      </c>
      <c r="U19">
        <v>657.2</v>
      </c>
      <c r="V19">
        <v>655.1</v>
      </c>
      <c r="W19">
        <v>663.05</v>
      </c>
      <c r="X19">
        <v>660.73333333333301</v>
      </c>
      <c r="Y19">
        <v>661.5</v>
      </c>
      <c r="Z19">
        <v>665.74</v>
      </c>
      <c r="AA19">
        <v>668.66666666666697</v>
      </c>
      <c r="AB19">
        <v>656.3125</v>
      </c>
      <c r="AC19">
        <v>635.78</v>
      </c>
      <c r="AD19">
        <v>619.30833333333305</v>
      </c>
      <c r="AE19">
        <v>580.38437499999998</v>
      </c>
      <c r="AF19">
        <v>565.4</v>
      </c>
      <c r="AG19">
        <v>549.35249999999996</v>
      </c>
      <c r="AH19">
        <v>520.76666666666699</v>
      </c>
      <c r="AI19" t="s">
        <v>51</v>
      </c>
      <c r="AJ19">
        <v>1.2118630569625199</v>
      </c>
      <c r="AK19">
        <v>46.284623836234303</v>
      </c>
      <c r="AL19" s="1">
        <v>0.13961018541262199</v>
      </c>
      <c r="AM19">
        <v>0.20930479243264399</v>
      </c>
      <c r="AN19">
        <v>0.16726285453993001</v>
      </c>
      <c r="AO19">
        <v>686.701427018255</v>
      </c>
      <c r="AP19">
        <v>663.05</v>
      </c>
      <c r="AQ19">
        <v>639.39857298174502</v>
      </c>
      <c r="AR19">
        <v>-2.0274409553466302</v>
      </c>
      <c r="AS19">
        <v>667</v>
      </c>
      <c r="AT19">
        <v>0.18926307567519399</v>
      </c>
      <c r="AU19">
        <v>21.415666625709399</v>
      </c>
      <c r="AV19">
        <v>2.3006134969325198</v>
      </c>
      <c r="AW19">
        <v>1.9877675840978599</v>
      </c>
      <c r="AX19">
        <v>30.7843137254902</v>
      </c>
      <c r="AY19">
        <v>38.381742738589203</v>
      </c>
      <c r="AZ19">
        <v>246.493506493506</v>
      </c>
      <c r="BA19">
        <v>363.194444444444</v>
      </c>
      <c r="BB19">
        <v>1518.9320388349499</v>
      </c>
      <c r="BC19">
        <v>2318.6309279800998</v>
      </c>
      <c r="BE19" t="b">
        <f t="shared" si="0"/>
        <v>0</v>
      </c>
      <c r="BF19" t="b">
        <f t="shared" si="0"/>
        <v>0</v>
      </c>
      <c r="BG19" t="b">
        <f t="shared" si="0"/>
        <v>1</v>
      </c>
      <c r="BH19" t="b">
        <f t="shared" si="0"/>
        <v>1</v>
      </c>
      <c r="BI19" t="b">
        <f t="shared" si="0"/>
        <v>0</v>
      </c>
      <c r="BJ19" t="b">
        <f t="shared" si="0"/>
        <v>1</v>
      </c>
      <c r="BK19" t="b">
        <f t="shared" si="21"/>
        <v>1</v>
      </c>
      <c r="BL19" t="b">
        <f t="shared" si="21"/>
        <v>0</v>
      </c>
      <c r="BM19" t="b">
        <f t="shared" si="21"/>
        <v>0</v>
      </c>
      <c r="BN19" t="b">
        <f t="shared" si="21"/>
        <v>0</v>
      </c>
      <c r="BO19" t="b">
        <f t="shared" si="21"/>
        <v>0</v>
      </c>
      <c r="BP19" t="b">
        <f t="shared" si="21"/>
        <v>1</v>
      </c>
      <c r="BQ19" t="b">
        <f t="shared" si="19"/>
        <v>1</v>
      </c>
      <c r="BR19" t="b">
        <f t="shared" si="19"/>
        <v>0</v>
      </c>
      <c r="BS19" t="b">
        <f t="shared" si="19"/>
        <v>1</v>
      </c>
      <c r="BT19" t="b">
        <f t="shared" si="18"/>
        <v>0</v>
      </c>
      <c r="BU19" t="b">
        <f t="shared" si="18"/>
        <v>0</v>
      </c>
      <c r="BV19" t="b">
        <f t="shared" si="18"/>
        <v>0</v>
      </c>
      <c r="BW19" t="b">
        <f t="shared" si="18"/>
        <v>1</v>
      </c>
      <c r="BX19" t="b">
        <f t="shared" si="18"/>
        <v>1</v>
      </c>
      <c r="BY19" t="b">
        <f t="shared" si="18"/>
        <v>1</v>
      </c>
      <c r="BZ19" t="b">
        <f t="shared" si="3"/>
        <v>1</v>
      </c>
      <c r="CA19" t="b">
        <f t="shared" si="3"/>
        <v>1</v>
      </c>
      <c r="CB19" t="b">
        <f t="shared" si="3"/>
        <v>1</v>
      </c>
      <c r="CC19" t="b">
        <f t="shared" si="3"/>
        <v>1</v>
      </c>
      <c r="CD19">
        <f t="shared" si="4"/>
        <v>5</v>
      </c>
      <c r="CE19">
        <f t="shared" si="5"/>
        <v>7</v>
      </c>
      <c r="CF19">
        <f t="shared" si="14"/>
        <v>-2</v>
      </c>
      <c r="CG19">
        <f t="shared" si="6"/>
        <v>9</v>
      </c>
      <c r="CH19">
        <f t="shared" si="7"/>
        <v>4</v>
      </c>
      <c r="CI19">
        <f t="shared" si="8"/>
        <v>5</v>
      </c>
      <c r="CJ19" s="4">
        <f t="shared" si="9"/>
        <v>3</v>
      </c>
      <c r="CK19">
        <f t="shared" si="10"/>
        <v>1</v>
      </c>
      <c r="CL19">
        <f t="shared" si="11"/>
        <v>8</v>
      </c>
      <c r="CM19" s="15">
        <f t="shared" si="15"/>
        <v>6.9694607020022004E-2</v>
      </c>
      <c r="CN19" t="b">
        <f t="shared" si="16"/>
        <v>0</v>
      </c>
      <c r="CO19" t="b">
        <f t="shared" si="17"/>
        <v>0</v>
      </c>
      <c r="CP19" t="b">
        <f t="shared" si="12"/>
        <v>1</v>
      </c>
      <c r="CQ19" t="b">
        <f t="shared" si="12"/>
        <v>1</v>
      </c>
      <c r="CR19">
        <f t="shared" si="13"/>
        <v>2</v>
      </c>
    </row>
    <row r="20" spans="1:96" x14ac:dyDescent="0.25">
      <c r="AV20" s="15"/>
      <c r="AW20" s="15"/>
      <c r="AX20" s="15"/>
      <c r="AY20" s="15"/>
      <c r="AZ20" s="15"/>
      <c r="BA20" s="15"/>
      <c r="BB20" s="15"/>
      <c r="BC20" s="15"/>
      <c r="CJ20" s="19">
        <f>AVERAGE(CJ4:CJ19)</f>
        <v>0.125</v>
      </c>
      <c r="CK20" s="15">
        <f>AVERAGE(CK4:CK19)</f>
        <v>-3.5</v>
      </c>
      <c r="CL20" s="15">
        <f>AVERAGE(CL4:CL19)</f>
        <v>3.875</v>
      </c>
      <c r="CM20" s="15">
        <f>AVERAGE(CM4:CM19)</f>
        <v>4.8271738413946996E-2</v>
      </c>
      <c r="CR20">
        <f>AVERAGE(CR4:CR19)</f>
        <v>1.3125</v>
      </c>
    </row>
  </sheetData>
  <autoFilter ref="B3:BC19" xr:uid="{C4E530D4-941A-4A47-96E8-AFB764E8719C}">
    <sortState ref="B4:BC19">
      <sortCondition ref="D3:D19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8524-A973-4E4F-B821-8774BA38204B}">
  <sheetPr codeName="Sheet12"/>
  <dimension ref="A1:FI51"/>
  <sheetViews>
    <sheetView topLeftCell="CG1" workbookViewId="0">
      <selection activeCell="B27" sqref="B27"/>
    </sheetView>
  </sheetViews>
  <sheetFormatPr defaultRowHeight="15" x14ac:dyDescent="0.25"/>
  <cols>
    <col min="1" max="1" width="16.85546875" customWidth="1"/>
    <col min="56" max="56" width="9.140625" style="3"/>
    <col min="57" max="57" width="13.7109375" customWidth="1"/>
    <col min="58" max="58" width="12.85546875" customWidth="1"/>
    <col min="59" max="59" width="11" customWidth="1"/>
    <col min="68" max="68" width="15.5703125" customWidth="1"/>
    <col min="80" max="80" width="14.28515625" customWidth="1"/>
    <col min="81" max="81" width="15" customWidth="1"/>
    <col min="82" max="82" width="15.42578125" customWidth="1"/>
    <col min="83" max="83" width="15" customWidth="1"/>
    <col min="84" max="84" width="17.85546875" customWidth="1"/>
    <col min="85" max="85" width="14.5703125" customWidth="1"/>
    <col min="86" max="86" width="14.7109375" customWidth="1"/>
    <col min="87" max="87" width="19.28515625" customWidth="1"/>
    <col min="89" max="89" width="15.7109375" customWidth="1"/>
    <col min="90" max="90" width="16.7109375" customWidth="1"/>
    <col min="98" max="98" width="18.28515625" customWidth="1"/>
  </cols>
  <sheetData>
    <row r="1" spans="1:165" ht="15.75" thickBot="1" x14ac:dyDescent="0.3"/>
    <row r="2" spans="1:165" ht="15.75" thickBot="1" x14ac:dyDescent="0.3">
      <c r="A2" s="1" t="s">
        <v>47</v>
      </c>
      <c r="B2" t="str">
        <f>_xll.TR($A$2:$A$50,"CF_NAME;TR.GICSSector;TR.CompanyMarketCap/*Market Cap*/;TR.ExchangeCountry;TR.PriceMoCountryRank/*StarMine Price Momentum Country Rank*/;TR.Volatility5D;TR.Volatility10D;TR.Volatility20D;TR.Volatility30D;TR.Volatility40D;TR.Volatilit"&amp;"y50D;TR.Volatility60D;TR.Volatility80D;TR.Volatility100D;TR.Volatility120D;TR.Volatility150D;TR.Volatility180D;TR.Volatility240D;TR.PriceAvg5D;TR.PriceAvg10D;TR.PriceAvg20D;TR.PriceAvg30D;TR.PriceAvg40D;TR.Price50DayAverage;TR.PriceAvg60D;TR.PriceAvg"&amp;"80D;TR.PriceAvg100D;TR.PriceAvg120D;TR.PriceAvg160D;TR.PriceAvg180D;TR.Price200DayAverage;TR.PriceAvg240D;TR.PricePctChgOver50DayAvg;AVG(TR.PriceClose(SDate=0D,EDate=0D-49D))/AVG(TR.PriceClose(SDate=0D,EDate=0D-199D))/*50/200 Day*/;TR.PriceClose(SDat"&amp;"e=0D)/TR.PreferredMeasureMeanEst(Period=NTM,SDate=0D)/*Forward P/E (NTM) - Mean*/;TR.DirMovIdxDiMinus;TR.DirMovIdxDiPlus;TR.AvgDirMovIdxRating14D;TR.BollingerUpBand;TR.BollingerMidBand;TR.BollingerLowBand;TR.MovAvgCDSignal;TR.PriceClose(SDate=0D)/*Pr"&amp;"ice Close*/;TR.PriceAvgPctDiff50D;TR.PriceAvgPctDiff200D;AVAIL(PERCENT_CHG(TR.FundNAV(SDate=0D),TR.FundNAV(SDate=0D-1AM)),PERCENT_CHG(TR.PriceClose(SDate=0D),TR.PriceClose(SDate=0D-1AM)))/*Price %Chg -1 Month*/;AVAIL(PERCENT_CHG(TR.FundNAV(SDate=0D),"&amp;"TR.FundNAV(SDate=0D-3AM)),PERCENT_CHG(TR.PriceClose(SDate=0D),TR.PriceClose(SDate=0D-3AM)))/*Price %Chg -3 Months*/;AVAIL(PERCENT_CHG(TR.FundNAV(SDate=0D),TR.FundNAV(SDate=0D-6AM)),PERCENT_CHG(TR.PriceClose(SDate=0D),TR.PriceClose(SDate=0D-6AM)))/*Pr"&amp;"ice %Chg -6 Months*/;AVAIL(PERCENT_CHG(TR.FundNAV(SDate=0D),TR.FundNAV(SDate=0D-12AM)),PERCENT_CHG(TR.PriceClose(SDate=0D),TR.PriceClose(SDate=0D-12AM)))/*Price %Chg -12 Months*/;AVAIL(PERCENT_CHG(TR.FundNAV(SDate=0D),TR.FundNAV(SDate=0D-2AY)),PERCEN"&amp;"T_CHG(TR.PriceClose(SDate=0D),TR.PriceClose(SDate=0D-2AY)))/*Price %Chg -2 Years*/;AVAIL(PERCENT_CHG(TR.FundNAV(SDate=0D),TR.FundNAV(SDate=0D-3AY)),PERCENT_CHG(TR.PriceClose(SDate=0D),TR.PriceClose(SDate=0D-3AY)))/*Price %Chg -3 Years*/;AVAIL(PERCENT"&amp;"_CHG(TR.FundNAV(SDate=0D),TR.FundNAV(SDate=0D-5AY)),PERCENT_CHG(TR.PriceClose(SDate=0D),TR.PriceClose(SDate=0D-5AY)))/*Price %Chg -5 Years*/;AVAIL(PERCENT_CHG(TR.FundNAV(SDate=0D),TR.FundNAV(SDate=0D-10AY)),PERCENT_CHG(TR.PriceClose(SDate=0D),TR.Pric"&amp;"eClose(SDate=0D-10AY)))/*Price %Chg -10 Years*/","CH=Fd RH=IN",B3)</f>
        <v>Updated at 14:24:27</v>
      </c>
      <c r="BE2" s="5" t="s">
        <v>473</v>
      </c>
    </row>
    <row r="3" spans="1:165" ht="15.75" thickBot="1" x14ac:dyDescent="0.3">
      <c r="A3" s="1" t="s">
        <v>56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477</v>
      </c>
      <c r="AU3" t="s">
        <v>478</v>
      </c>
      <c r="AV3" t="s">
        <v>45</v>
      </c>
      <c r="AW3" t="s">
        <v>479</v>
      </c>
      <c r="AX3" t="s">
        <v>480</v>
      </c>
      <c r="AY3" t="s">
        <v>46</v>
      </c>
      <c r="AZ3" t="s">
        <v>481</v>
      </c>
      <c r="BA3" t="s">
        <v>482</v>
      </c>
      <c r="BB3" t="s">
        <v>483</v>
      </c>
      <c r="BC3" s="2" t="s">
        <v>484</v>
      </c>
      <c r="BE3" s="6" t="s">
        <v>440</v>
      </c>
      <c r="BF3" s="7" t="s">
        <v>439</v>
      </c>
      <c r="BG3" s="7" t="s">
        <v>441</v>
      </c>
      <c r="BH3" s="7" t="s">
        <v>442</v>
      </c>
      <c r="BI3" s="7" t="s">
        <v>443</v>
      </c>
      <c r="BJ3" s="7" t="s">
        <v>444</v>
      </c>
      <c r="BK3" s="7" t="s">
        <v>445</v>
      </c>
      <c r="BL3" s="7" t="s">
        <v>446</v>
      </c>
      <c r="BM3" s="7" t="s">
        <v>447</v>
      </c>
      <c r="BN3" s="7" t="s">
        <v>448</v>
      </c>
      <c r="BO3" s="7" t="s">
        <v>450</v>
      </c>
      <c r="BP3" s="8" t="s">
        <v>449</v>
      </c>
      <c r="BQ3" s="9" t="s">
        <v>451</v>
      </c>
      <c r="BR3" s="10" t="s">
        <v>452</v>
      </c>
      <c r="BS3" s="10" t="s">
        <v>453</v>
      </c>
      <c r="BT3" s="10" t="s">
        <v>454</v>
      </c>
      <c r="BU3" s="10" t="s">
        <v>455</v>
      </c>
      <c r="BV3" s="10" t="s">
        <v>456</v>
      </c>
      <c r="BW3" s="10" t="s">
        <v>457</v>
      </c>
      <c r="BX3" s="10" t="s">
        <v>458</v>
      </c>
      <c r="BY3" s="10" t="s">
        <v>459</v>
      </c>
      <c r="BZ3" s="10" t="s">
        <v>460</v>
      </c>
      <c r="CA3" s="10" t="s">
        <v>461</v>
      </c>
      <c r="CB3" s="10" t="s">
        <v>462</v>
      </c>
      <c r="CC3" s="11" t="s">
        <v>463</v>
      </c>
      <c r="CD3" s="12" t="s">
        <v>465</v>
      </c>
      <c r="CE3" s="13" t="s">
        <v>464</v>
      </c>
      <c r="CF3" s="13" t="s">
        <v>466</v>
      </c>
      <c r="CG3" s="13" t="s">
        <v>467</v>
      </c>
      <c r="CH3" s="13" t="s">
        <v>468</v>
      </c>
      <c r="CI3" s="13" t="s">
        <v>469</v>
      </c>
      <c r="CJ3" s="13" t="s">
        <v>470</v>
      </c>
      <c r="CK3" s="13" t="s">
        <v>471</v>
      </c>
      <c r="CL3" s="14" t="s">
        <v>472</v>
      </c>
      <c r="CM3" s="16" t="s">
        <v>474</v>
      </c>
      <c r="CN3" s="17" t="s">
        <v>475</v>
      </c>
      <c r="CO3" s="18" t="s">
        <v>476</v>
      </c>
      <c r="CP3" s="20" t="s">
        <v>485</v>
      </c>
      <c r="CQ3" s="20" t="s">
        <v>486</v>
      </c>
      <c r="CR3" s="20" t="s">
        <v>487</v>
      </c>
      <c r="CS3" s="3"/>
      <c r="CT3" t="s">
        <v>469</v>
      </c>
      <c r="CU3" s="15">
        <f>AVERAGE(CI4:CI50)</f>
        <v>4.1914893617021276</v>
      </c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spans="1:165" x14ac:dyDescent="0.25">
      <c r="A4" s="1" t="s">
        <v>62</v>
      </c>
      <c r="B4" s="1" t="s">
        <v>47</v>
      </c>
      <c r="C4" t="s">
        <v>57</v>
      </c>
      <c r="D4" t="s">
        <v>58</v>
      </c>
      <c r="E4">
        <v>120238362651.44901</v>
      </c>
      <c r="F4" t="s">
        <v>50</v>
      </c>
      <c r="G4">
        <v>43</v>
      </c>
      <c r="H4">
        <v>15.2396821801727</v>
      </c>
      <c r="I4">
        <v>23.815710995124999</v>
      </c>
      <c r="J4">
        <v>23.231450126081199</v>
      </c>
      <c r="K4">
        <v>23.781986464110801</v>
      </c>
      <c r="L4">
        <v>23.5944493090728</v>
      </c>
      <c r="M4">
        <v>22.194855898914799</v>
      </c>
      <c r="N4">
        <v>27.916709143991302</v>
      </c>
      <c r="O4">
        <v>25.8003205714319</v>
      </c>
      <c r="P4">
        <v>25.191650013749999</v>
      </c>
      <c r="Q4">
        <v>25.254099793152101</v>
      </c>
      <c r="R4">
        <v>24.748853907944099</v>
      </c>
      <c r="S4">
        <v>23.441219048669002</v>
      </c>
      <c r="T4">
        <v>24.7706728301049</v>
      </c>
      <c r="U4">
        <v>544.9</v>
      </c>
      <c r="V4">
        <v>544.6</v>
      </c>
      <c r="W4">
        <v>555.85</v>
      </c>
      <c r="X4">
        <v>556.23333333333301</v>
      </c>
      <c r="Y4">
        <v>558.36249999999995</v>
      </c>
      <c r="Z4">
        <v>560.11</v>
      </c>
      <c r="AA4">
        <v>567.42499999999995</v>
      </c>
      <c r="AB4">
        <v>578.8125</v>
      </c>
      <c r="AC4">
        <v>582.995</v>
      </c>
      <c r="AD4">
        <v>586.28333333333296</v>
      </c>
      <c r="AE4">
        <v>580.546875</v>
      </c>
      <c r="AF4">
        <v>573.80277777777803</v>
      </c>
      <c r="AG4">
        <v>564.64649999999995</v>
      </c>
      <c r="AH4">
        <v>544.64833333333297</v>
      </c>
      <c r="AI4" t="s">
        <v>51</v>
      </c>
      <c r="AJ4">
        <v>0.99196576973380701</v>
      </c>
      <c r="AK4">
        <v>109.632438845244</v>
      </c>
      <c r="AL4" s="1">
        <v>0.21027350687542201</v>
      </c>
      <c r="AM4">
        <v>0.25811136587816502</v>
      </c>
      <c r="AN4">
        <v>0.22433362808989499</v>
      </c>
      <c r="AO4">
        <v>583.08618916074602</v>
      </c>
      <c r="AP4">
        <v>555.85</v>
      </c>
      <c r="AQ4">
        <v>528.61381083925403</v>
      </c>
      <c r="AR4">
        <v>-5.2081296936573498</v>
      </c>
      <c r="AS4">
        <v>556</v>
      </c>
      <c r="AT4">
        <v>-0.73378443520023495</v>
      </c>
      <c r="AU4">
        <v>-1.5313120687014099</v>
      </c>
      <c r="AV4">
        <v>0.18018018018018001</v>
      </c>
      <c r="AW4">
        <v>-9.0016366612111298</v>
      </c>
      <c r="AX4">
        <v>-4.6312178387650098</v>
      </c>
      <c r="AY4">
        <v>2.8677150786309</v>
      </c>
      <c r="AZ4">
        <v>41.547861507128303</v>
      </c>
      <c r="BA4">
        <v>193.40369393139801</v>
      </c>
      <c r="BB4">
        <v>1709.3068662544699</v>
      </c>
      <c r="BC4">
        <v>20.607375271149699</v>
      </c>
      <c r="BE4" t="b">
        <f t="shared" ref="BE4:BJ31" si="0">IF(H4&lt;I4,TRUE)</f>
        <v>1</v>
      </c>
      <c r="BF4" t="b">
        <f t="shared" si="0"/>
        <v>0</v>
      </c>
      <c r="BG4" t="b">
        <f t="shared" si="0"/>
        <v>1</v>
      </c>
      <c r="BH4" t="b">
        <f t="shared" si="0"/>
        <v>0</v>
      </c>
      <c r="BI4" t="b">
        <f t="shared" si="0"/>
        <v>0</v>
      </c>
      <c r="BJ4" t="b">
        <f t="shared" si="0"/>
        <v>1</v>
      </c>
      <c r="BK4" t="b">
        <f t="shared" ref="BK4:BP44" si="1">IF(N4&lt;O4,TRUE)</f>
        <v>0</v>
      </c>
      <c r="BL4" t="b">
        <f t="shared" si="1"/>
        <v>0</v>
      </c>
      <c r="BM4" t="b">
        <f t="shared" si="1"/>
        <v>1</v>
      </c>
      <c r="BN4" t="b">
        <f t="shared" si="1"/>
        <v>0</v>
      </c>
      <c r="BO4" t="b">
        <f t="shared" si="1"/>
        <v>0</v>
      </c>
      <c r="BP4" t="b">
        <f t="shared" si="1"/>
        <v>1</v>
      </c>
      <c r="BQ4" t="b">
        <f t="shared" ref="BQ4:BV50" si="2">IF(U4&gt;V4,TRUE)</f>
        <v>1</v>
      </c>
      <c r="BR4" t="b">
        <f t="shared" si="2"/>
        <v>0</v>
      </c>
      <c r="BS4" t="b">
        <f t="shared" si="2"/>
        <v>0</v>
      </c>
      <c r="BT4" t="b">
        <f t="shared" ref="BT4:BY34" si="3">IF(X4&gt;Y4,TRUE)</f>
        <v>0</v>
      </c>
      <c r="BU4" t="b">
        <f t="shared" si="3"/>
        <v>0</v>
      </c>
      <c r="BV4" t="b">
        <f t="shared" si="3"/>
        <v>0</v>
      </c>
      <c r="BW4" t="b">
        <f t="shared" si="3"/>
        <v>0</v>
      </c>
      <c r="BX4" t="b">
        <f t="shared" si="3"/>
        <v>0</v>
      </c>
      <c r="BY4" t="b">
        <f t="shared" si="3"/>
        <v>0</v>
      </c>
      <c r="BZ4" t="b">
        <f t="shared" ref="BZ4:CC50" si="4">IF(AD4&gt;AE4,TRUE)</f>
        <v>1</v>
      </c>
      <c r="CA4" t="b">
        <f t="shared" si="4"/>
        <v>1</v>
      </c>
      <c r="CB4" t="b">
        <f t="shared" si="4"/>
        <v>1</v>
      </c>
      <c r="CC4" t="b">
        <f t="shared" si="4"/>
        <v>1</v>
      </c>
      <c r="CD4">
        <f t="shared" ref="CD4:CD50" si="5">COUNTIF(BE4:BP4,TRUE)</f>
        <v>5</v>
      </c>
      <c r="CE4">
        <f t="shared" ref="CE4:CE50" si="6">COUNTIF(BE4:BP4,FALSE)</f>
        <v>7</v>
      </c>
      <c r="CF4">
        <f>CD4-CE4</f>
        <v>-2</v>
      </c>
      <c r="CG4">
        <f t="shared" ref="CG4:CG45" si="7">COUNTIF(BQ4:CC4,TRUE)</f>
        <v>5</v>
      </c>
      <c r="CH4">
        <f t="shared" ref="CH4:CH45" si="8">COUNTIF(BQ4:CC4,FALSE)</f>
        <v>8</v>
      </c>
      <c r="CI4">
        <f t="shared" ref="CI4:CI45" si="9">CG4-CH4</f>
        <v>-3</v>
      </c>
      <c r="CJ4" s="4">
        <f t="shared" ref="CJ4:CJ45" si="10">CF4+CI4</f>
        <v>-5</v>
      </c>
      <c r="CK4">
        <f t="shared" ref="CK4:CK45" si="11">CF4*2+CI4</f>
        <v>-7</v>
      </c>
      <c r="CL4">
        <f t="shared" ref="CL4:CL45" si="12">CF4+CI4*2</f>
        <v>-8</v>
      </c>
      <c r="CM4" s="15">
        <f>AM4-AL4</f>
        <v>4.7837859002743011E-2</v>
      </c>
      <c r="CN4" t="b">
        <f>IF(AN4&lt;AL4,TRUE)</f>
        <v>0</v>
      </c>
      <c r="CO4" t="b">
        <f>IF(AP4&gt;AS4,TRUE)</f>
        <v>0</v>
      </c>
      <c r="CP4" t="b">
        <f t="shared" ref="CP4:CQ45" si="13">IF(AT4&gt;0,TRUE)</f>
        <v>0</v>
      </c>
      <c r="CQ4" t="b">
        <f t="shared" si="13"/>
        <v>0</v>
      </c>
      <c r="CR4">
        <f t="shared" ref="CR4:CR45" si="14">COUNTIF(CP4:CQ4,TRUE)</f>
        <v>0</v>
      </c>
      <c r="CT4" t="s">
        <v>466</v>
      </c>
      <c r="CU4" s="15">
        <f>AVERAGE(CF4:CF50)</f>
        <v>-1.3191489361702127</v>
      </c>
    </row>
    <row r="5" spans="1:165" x14ac:dyDescent="0.25">
      <c r="A5" s="1" t="s">
        <v>64</v>
      </c>
      <c r="B5" s="1" t="s">
        <v>56</v>
      </c>
      <c r="C5" t="s">
        <v>63</v>
      </c>
      <c r="D5" t="s">
        <v>58</v>
      </c>
      <c r="E5">
        <v>246991286279.35199</v>
      </c>
      <c r="F5" t="s">
        <v>50</v>
      </c>
      <c r="G5">
        <v>29</v>
      </c>
      <c r="H5">
        <v>15.491453383417999</v>
      </c>
      <c r="I5">
        <v>15.5853828444555</v>
      </c>
      <c r="J5">
        <v>19.318465905770399</v>
      </c>
      <c r="K5">
        <v>21.597377243085699</v>
      </c>
      <c r="L5">
        <v>24.2045547298973</v>
      </c>
      <c r="M5">
        <v>24.536730473745902</v>
      </c>
      <c r="N5">
        <v>25.285226938968201</v>
      </c>
      <c r="O5">
        <v>24.805974980690401</v>
      </c>
      <c r="P5">
        <v>23.3027568722697</v>
      </c>
      <c r="Q5">
        <v>23.3844214534925</v>
      </c>
      <c r="R5">
        <v>23.144164657638299</v>
      </c>
      <c r="S5">
        <v>23.904365293308299</v>
      </c>
      <c r="T5">
        <v>26.164194162259498</v>
      </c>
      <c r="U5">
        <v>11774</v>
      </c>
      <c r="V5">
        <v>11805</v>
      </c>
      <c r="W5">
        <v>11766</v>
      </c>
      <c r="X5">
        <v>11853.333333333299</v>
      </c>
      <c r="Y5">
        <v>11960.25</v>
      </c>
      <c r="Z5">
        <v>12166.6</v>
      </c>
      <c r="AA5">
        <v>12332.166666666701</v>
      </c>
      <c r="AB5">
        <v>12682.125</v>
      </c>
      <c r="AC5">
        <v>12723.3</v>
      </c>
      <c r="AD5">
        <v>12671.666666666701</v>
      </c>
      <c r="AE5">
        <v>12425.1875</v>
      </c>
      <c r="AF5">
        <v>12355.1111111111</v>
      </c>
      <c r="AG5">
        <v>12283</v>
      </c>
      <c r="AH5">
        <v>12004.333333333299</v>
      </c>
      <c r="AI5" t="s">
        <v>51</v>
      </c>
      <c r="AJ5">
        <v>0.99052348774729304</v>
      </c>
      <c r="AK5">
        <v>120.138439828426</v>
      </c>
      <c r="AL5" s="1">
        <v>0.200250005353974</v>
      </c>
      <c r="AM5">
        <v>0.28029248792892097</v>
      </c>
      <c r="AN5">
        <v>0.28500285309371898</v>
      </c>
      <c r="AO5">
        <v>12100.986566894901</v>
      </c>
      <c r="AP5">
        <v>11766</v>
      </c>
      <c r="AQ5">
        <v>11431.013433105099</v>
      </c>
      <c r="AR5">
        <v>-132.77522285827001</v>
      </c>
      <c r="AS5">
        <v>12030</v>
      </c>
      <c r="AT5">
        <v>-1.12274587805961</v>
      </c>
      <c r="AU5">
        <v>-2.0597573882601998</v>
      </c>
      <c r="AV5">
        <v>0.16652789342214799</v>
      </c>
      <c r="AW5">
        <v>-12.699564586357001</v>
      </c>
      <c r="AX5">
        <v>3.3505154639175299</v>
      </c>
      <c r="AY5">
        <v>15.7844080846968</v>
      </c>
      <c r="AZ5">
        <v>22.318251143873901</v>
      </c>
      <c r="BA5">
        <v>-9.8876404494381998</v>
      </c>
      <c r="BB5">
        <v>49.775896414342597</v>
      </c>
      <c r="BC5">
        <v>-14.0714285714286</v>
      </c>
      <c r="BE5" t="b">
        <f t="shared" si="0"/>
        <v>1</v>
      </c>
      <c r="BF5" t="b">
        <f t="shared" si="0"/>
        <v>1</v>
      </c>
      <c r="BG5" t="b">
        <f t="shared" si="0"/>
        <v>1</v>
      </c>
      <c r="BH5" t="b">
        <f t="shared" si="0"/>
        <v>1</v>
      </c>
      <c r="BI5" t="b">
        <f t="shared" si="0"/>
        <v>1</v>
      </c>
      <c r="BJ5" t="b">
        <f t="shared" si="0"/>
        <v>1</v>
      </c>
      <c r="BK5" t="b">
        <f t="shared" si="1"/>
        <v>0</v>
      </c>
      <c r="BL5" t="b">
        <f t="shared" si="1"/>
        <v>0</v>
      </c>
      <c r="BM5" t="b">
        <f t="shared" si="1"/>
        <v>1</v>
      </c>
      <c r="BN5" t="b">
        <f t="shared" si="1"/>
        <v>0</v>
      </c>
      <c r="BO5" t="b">
        <f t="shared" si="1"/>
        <v>1</v>
      </c>
      <c r="BP5" t="b">
        <f t="shared" si="1"/>
        <v>1</v>
      </c>
      <c r="BQ5" t="b">
        <f t="shared" si="2"/>
        <v>0</v>
      </c>
      <c r="BR5" t="b">
        <f t="shared" si="2"/>
        <v>1</v>
      </c>
      <c r="BS5" t="b">
        <f t="shared" si="2"/>
        <v>0</v>
      </c>
      <c r="BT5" t="b">
        <f t="shared" si="3"/>
        <v>0</v>
      </c>
      <c r="BU5" t="b">
        <f t="shared" si="3"/>
        <v>0</v>
      </c>
      <c r="BV5" t="b">
        <f t="shared" si="3"/>
        <v>0</v>
      </c>
      <c r="BW5" t="b">
        <f t="shared" si="3"/>
        <v>0</v>
      </c>
      <c r="BX5" t="b">
        <f t="shared" si="3"/>
        <v>0</v>
      </c>
      <c r="BY5" t="b">
        <f t="shared" si="3"/>
        <v>1</v>
      </c>
      <c r="BZ5" t="b">
        <f t="shared" si="4"/>
        <v>1</v>
      </c>
      <c r="CA5" t="b">
        <f t="shared" si="4"/>
        <v>1</v>
      </c>
      <c r="CB5" t="b">
        <f t="shared" si="4"/>
        <v>1</v>
      </c>
      <c r="CC5" t="b">
        <f t="shared" si="4"/>
        <v>1</v>
      </c>
      <c r="CD5">
        <f t="shared" si="5"/>
        <v>9</v>
      </c>
      <c r="CE5">
        <f t="shared" si="6"/>
        <v>3</v>
      </c>
      <c r="CF5">
        <f t="shared" ref="CF5:CF50" si="15">CD5-CE5</f>
        <v>6</v>
      </c>
      <c r="CG5">
        <f t="shared" si="7"/>
        <v>6</v>
      </c>
      <c r="CH5">
        <f t="shared" si="8"/>
        <v>7</v>
      </c>
      <c r="CI5">
        <f t="shared" si="9"/>
        <v>-1</v>
      </c>
      <c r="CJ5" s="4">
        <f t="shared" si="10"/>
        <v>5</v>
      </c>
      <c r="CK5">
        <f t="shared" si="11"/>
        <v>11</v>
      </c>
      <c r="CL5">
        <f t="shared" si="12"/>
        <v>4</v>
      </c>
      <c r="CM5" s="15">
        <f t="shared" ref="CM5:CM50" si="16">AM5-AL5</f>
        <v>8.0042482574946977E-2</v>
      </c>
      <c r="CN5" t="b">
        <f t="shared" ref="CN5:CN50" si="17">IF(AN5&lt;AL5,TRUE)</f>
        <v>0</v>
      </c>
      <c r="CO5" t="b">
        <f>IF(AP5&gt;AS5,TRUE)</f>
        <v>0</v>
      </c>
      <c r="CP5" t="b">
        <f t="shared" si="13"/>
        <v>0</v>
      </c>
      <c r="CQ5" t="b">
        <f t="shared" si="13"/>
        <v>0</v>
      </c>
      <c r="CR5">
        <f t="shared" si="14"/>
        <v>0</v>
      </c>
      <c r="CT5" t="s">
        <v>470</v>
      </c>
      <c r="CU5" s="15">
        <f>AVERAGE(CJ4:CJ50)</f>
        <v>2.8723404255319149</v>
      </c>
    </row>
    <row r="6" spans="1:165" x14ac:dyDescent="0.25">
      <c r="A6" s="1" t="s">
        <v>81</v>
      </c>
      <c r="B6" s="1" t="s">
        <v>62</v>
      </c>
      <c r="C6" t="s">
        <v>67</v>
      </c>
      <c r="D6" t="s">
        <v>58</v>
      </c>
      <c r="E6">
        <v>93847422769.828094</v>
      </c>
      <c r="F6" t="s">
        <v>50</v>
      </c>
      <c r="G6">
        <v>62</v>
      </c>
      <c r="H6">
        <v>24.695582781247101</v>
      </c>
      <c r="I6">
        <v>27.064750413677501</v>
      </c>
      <c r="J6">
        <v>23.7428527422604</v>
      </c>
      <c r="K6">
        <v>20.792881761785399</v>
      </c>
      <c r="L6">
        <v>19.2571535239742</v>
      </c>
      <c r="M6">
        <v>18.100001462678598</v>
      </c>
      <c r="N6">
        <v>17.033299813551299</v>
      </c>
      <c r="O6">
        <v>19.029191565729398</v>
      </c>
      <c r="P6">
        <v>18.453965014223801</v>
      </c>
      <c r="Q6">
        <v>17.876022421400599</v>
      </c>
      <c r="R6">
        <v>17.237093434169299</v>
      </c>
      <c r="S6">
        <v>16.795683860403599</v>
      </c>
      <c r="T6">
        <v>16.248832115481498</v>
      </c>
      <c r="U6">
        <v>472.82</v>
      </c>
      <c r="V6">
        <v>467.98</v>
      </c>
      <c r="W6">
        <v>469.82</v>
      </c>
      <c r="X6">
        <v>468.37333333333299</v>
      </c>
      <c r="Y6">
        <v>464.755</v>
      </c>
      <c r="Z6">
        <v>459.50799999999998</v>
      </c>
      <c r="AA6">
        <v>456.32333333333298</v>
      </c>
      <c r="AB6">
        <v>444.92374999999998</v>
      </c>
      <c r="AC6">
        <v>436.48599999999999</v>
      </c>
      <c r="AD6">
        <v>429.71916666666698</v>
      </c>
      <c r="AE6">
        <v>413.87562500000001</v>
      </c>
      <c r="AF6">
        <v>406.34055555555602</v>
      </c>
      <c r="AG6">
        <v>398.77</v>
      </c>
      <c r="AH6">
        <v>384.14875000000001</v>
      </c>
      <c r="AI6" t="s">
        <v>51</v>
      </c>
      <c r="AJ6">
        <v>1.15231336359305</v>
      </c>
      <c r="AK6">
        <v>24.563458387220798</v>
      </c>
      <c r="AL6" s="1">
        <v>0.11410214670464</v>
      </c>
      <c r="AM6">
        <v>0.41665060495513001</v>
      </c>
      <c r="AN6">
        <v>0.38909732038297601</v>
      </c>
      <c r="AO6">
        <v>489.30903281334798</v>
      </c>
      <c r="AP6">
        <v>469.82</v>
      </c>
      <c r="AQ6">
        <v>450.330967186652</v>
      </c>
      <c r="AR6">
        <v>2.7291359459000102</v>
      </c>
      <c r="AS6">
        <v>492.2</v>
      </c>
      <c r="AT6">
        <v>7.1145660140846196</v>
      </c>
      <c r="AU6">
        <v>23.429545853499501</v>
      </c>
      <c r="AV6">
        <v>5.2384006841992701</v>
      </c>
      <c r="AW6">
        <v>21.470878578479802</v>
      </c>
      <c r="AX6">
        <v>30.5570291777188</v>
      </c>
      <c r="AY6">
        <v>50.611995104039202</v>
      </c>
      <c r="AZ6">
        <v>80.491382471580494</v>
      </c>
      <c r="BA6">
        <v>201.039755351682</v>
      </c>
      <c r="BB6">
        <v>283.93135725428999</v>
      </c>
      <c r="BC6">
        <v>271.47169811320799</v>
      </c>
      <c r="BE6" t="b">
        <f t="shared" si="0"/>
        <v>1</v>
      </c>
      <c r="BF6" t="b">
        <f t="shared" si="0"/>
        <v>0</v>
      </c>
      <c r="BG6" t="b">
        <f t="shared" si="0"/>
        <v>0</v>
      </c>
      <c r="BH6" t="b">
        <f t="shared" si="0"/>
        <v>0</v>
      </c>
      <c r="BI6" t="b">
        <f t="shared" si="0"/>
        <v>0</v>
      </c>
      <c r="BJ6" t="b">
        <f t="shared" si="0"/>
        <v>0</v>
      </c>
      <c r="BK6" t="b">
        <f t="shared" si="1"/>
        <v>1</v>
      </c>
      <c r="BL6" t="b">
        <f t="shared" si="1"/>
        <v>0</v>
      </c>
      <c r="BM6" t="b">
        <f t="shared" si="1"/>
        <v>0</v>
      </c>
      <c r="BN6" t="b">
        <f t="shared" si="1"/>
        <v>0</v>
      </c>
      <c r="BO6" t="b">
        <f t="shared" si="1"/>
        <v>0</v>
      </c>
      <c r="BP6" t="b">
        <f t="shared" si="1"/>
        <v>0</v>
      </c>
      <c r="BQ6" t="b">
        <f t="shared" si="2"/>
        <v>1</v>
      </c>
      <c r="BR6" t="b">
        <f t="shared" si="2"/>
        <v>0</v>
      </c>
      <c r="BS6" t="b">
        <f t="shared" si="2"/>
        <v>1</v>
      </c>
      <c r="BT6" t="b">
        <f t="shared" si="3"/>
        <v>1</v>
      </c>
      <c r="BU6" t="b">
        <f t="shared" si="3"/>
        <v>1</v>
      </c>
      <c r="BV6" t="b">
        <f t="shared" si="3"/>
        <v>1</v>
      </c>
      <c r="BW6" t="b">
        <f t="shared" si="3"/>
        <v>1</v>
      </c>
      <c r="BX6" t="b">
        <f t="shared" si="3"/>
        <v>1</v>
      </c>
      <c r="BY6" t="b">
        <f t="shared" si="3"/>
        <v>1</v>
      </c>
      <c r="BZ6" t="b">
        <f t="shared" si="4"/>
        <v>1</v>
      </c>
      <c r="CA6" t="b">
        <f t="shared" si="4"/>
        <v>1</v>
      </c>
      <c r="CB6" t="b">
        <f t="shared" si="4"/>
        <v>1</v>
      </c>
      <c r="CC6" t="b">
        <f t="shared" si="4"/>
        <v>1</v>
      </c>
      <c r="CD6">
        <f t="shared" si="5"/>
        <v>2</v>
      </c>
      <c r="CE6">
        <f t="shared" si="6"/>
        <v>10</v>
      </c>
      <c r="CF6">
        <f t="shared" si="15"/>
        <v>-8</v>
      </c>
      <c r="CG6">
        <f t="shared" si="7"/>
        <v>12</v>
      </c>
      <c r="CH6">
        <f t="shared" si="8"/>
        <v>1</v>
      </c>
      <c r="CI6">
        <f t="shared" si="9"/>
        <v>11</v>
      </c>
      <c r="CJ6" s="4">
        <f t="shared" si="10"/>
        <v>3</v>
      </c>
      <c r="CK6">
        <f t="shared" si="11"/>
        <v>-5</v>
      </c>
      <c r="CL6">
        <f t="shared" si="12"/>
        <v>14</v>
      </c>
      <c r="CM6" s="15">
        <f t="shared" si="16"/>
        <v>0.30254845825049004</v>
      </c>
      <c r="CN6" t="b">
        <f t="shared" si="17"/>
        <v>0</v>
      </c>
      <c r="CO6" t="b">
        <f t="shared" ref="CO6:CO50" si="18">IF(AP6&gt;AS6,TRUE)</f>
        <v>0</v>
      </c>
      <c r="CP6" t="b">
        <f t="shared" si="13"/>
        <v>1</v>
      </c>
      <c r="CQ6" t="b">
        <f t="shared" si="13"/>
        <v>1</v>
      </c>
      <c r="CR6">
        <f t="shared" si="14"/>
        <v>2</v>
      </c>
      <c r="CT6" t="s">
        <v>471</v>
      </c>
      <c r="CU6" s="15">
        <f>AVERAGE(CK4:CK50)</f>
        <v>1.553191489361702</v>
      </c>
    </row>
    <row r="7" spans="1:165" x14ac:dyDescent="0.25">
      <c r="A7" s="1" t="s">
        <v>90</v>
      </c>
      <c r="B7" s="1" t="s">
        <v>64</v>
      </c>
      <c r="C7" t="s">
        <v>69</v>
      </c>
      <c r="D7" t="s">
        <v>58</v>
      </c>
      <c r="E7">
        <v>11311778805.5</v>
      </c>
      <c r="F7" t="s">
        <v>70</v>
      </c>
      <c r="G7">
        <v>91</v>
      </c>
      <c r="H7">
        <v>44.306414962535698</v>
      </c>
      <c r="I7">
        <v>35.239647980476697</v>
      </c>
      <c r="J7">
        <v>28.918566309909799</v>
      </c>
      <c r="K7">
        <v>25.443233578140902</v>
      </c>
      <c r="L7">
        <v>22.4827776492345</v>
      </c>
      <c r="M7">
        <v>20.6821960156506</v>
      </c>
      <c r="N7">
        <v>20.461772316969501</v>
      </c>
      <c r="O7">
        <v>20.672630197569401</v>
      </c>
      <c r="P7">
        <v>21.192317361052901</v>
      </c>
      <c r="Q7">
        <v>21.031082183513199</v>
      </c>
      <c r="R7">
        <v>20.129620550334501</v>
      </c>
      <c r="S7">
        <v>19.1349011275889</v>
      </c>
      <c r="T7">
        <v>19.671289164954999</v>
      </c>
      <c r="U7">
        <v>58.41</v>
      </c>
      <c r="V7">
        <v>59.655000000000001</v>
      </c>
      <c r="W7">
        <v>59.782499999999999</v>
      </c>
      <c r="X7">
        <v>59.69</v>
      </c>
      <c r="Y7">
        <v>59.295000000000002</v>
      </c>
      <c r="Z7">
        <v>59.003999999999998</v>
      </c>
      <c r="AA7">
        <v>58.704999999999998</v>
      </c>
      <c r="AB7">
        <v>58.11</v>
      </c>
      <c r="AC7">
        <v>57.180999999999997</v>
      </c>
      <c r="AD7">
        <v>56.53</v>
      </c>
      <c r="AE7">
        <v>55.300750000000001</v>
      </c>
      <c r="AF7">
        <v>54.581666666666599</v>
      </c>
      <c r="AG7">
        <v>53.697499999999998</v>
      </c>
      <c r="AH7">
        <v>51.698166666666701</v>
      </c>
      <c r="AI7" t="s">
        <v>51</v>
      </c>
      <c r="AJ7">
        <v>1.0988221053121701</v>
      </c>
      <c r="AK7">
        <v>21.537816362105701</v>
      </c>
      <c r="AL7" s="1">
        <v>0.36392277744969798</v>
      </c>
      <c r="AM7">
        <v>0.112731263719372</v>
      </c>
      <c r="AN7">
        <v>0.28296421234193803</v>
      </c>
      <c r="AO7">
        <v>62.681685230368799</v>
      </c>
      <c r="AP7">
        <v>59.782499999999999</v>
      </c>
      <c r="AQ7">
        <v>56.883314769631198</v>
      </c>
      <c r="AR7">
        <v>0.204434976233411</v>
      </c>
      <c r="AS7">
        <v>57.35</v>
      </c>
      <c r="AT7">
        <v>-2.8031997830655699</v>
      </c>
      <c r="AU7">
        <v>6.8019926439778899</v>
      </c>
      <c r="AV7">
        <v>-4.0969899665551797</v>
      </c>
      <c r="AW7">
        <v>0.61403508771930104</v>
      </c>
      <c r="AX7">
        <v>3.0548068283917398</v>
      </c>
      <c r="AY7">
        <v>48.575129533678798</v>
      </c>
      <c r="AZ7">
        <v>50.288259958071301</v>
      </c>
      <c r="BA7">
        <v>63.250782806717901</v>
      </c>
      <c r="BB7">
        <v>88.962108731466202</v>
      </c>
      <c r="BC7">
        <v>131.43664245359199</v>
      </c>
      <c r="BE7" t="b">
        <f t="shared" si="0"/>
        <v>0</v>
      </c>
      <c r="BF7" t="b">
        <f t="shared" si="0"/>
        <v>0</v>
      </c>
      <c r="BG7" t="b">
        <f t="shared" si="0"/>
        <v>0</v>
      </c>
      <c r="BH7" t="b">
        <f t="shared" si="0"/>
        <v>0</v>
      </c>
      <c r="BI7" t="b">
        <f t="shared" si="0"/>
        <v>0</v>
      </c>
      <c r="BJ7" t="b">
        <f t="shared" si="0"/>
        <v>0</v>
      </c>
      <c r="BK7" t="b">
        <f t="shared" si="1"/>
        <v>1</v>
      </c>
      <c r="BL7" t="b">
        <f t="shared" si="1"/>
        <v>1</v>
      </c>
      <c r="BM7" t="b">
        <f t="shared" si="1"/>
        <v>0</v>
      </c>
      <c r="BN7" t="b">
        <f t="shared" si="1"/>
        <v>0</v>
      </c>
      <c r="BO7" t="b">
        <f t="shared" si="1"/>
        <v>0</v>
      </c>
      <c r="BP7" t="b">
        <f t="shared" si="1"/>
        <v>1</v>
      </c>
      <c r="BQ7" t="b">
        <f t="shared" si="2"/>
        <v>0</v>
      </c>
      <c r="BR7" t="b">
        <f t="shared" si="2"/>
        <v>0</v>
      </c>
      <c r="BS7" t="b">
        <f t="shared" si="2"/>
        <v>1</v>
      </c>
      <c r="BT7" t="b">
        <f t="shared" si="3"/>
        <v>1</v>
      </c>
      <c r="BU7" t="b">
        <f t="shared" si="3"/>
        <v>1</v>
      </c>
      <c r="BV7" t="b">
        <f t="shared" si="3"/>
        <v>1</v>
      </c>
      <c r="BW7" t="b">
        <f t="shared" si="3"/>
        <v>1</v>
      </c>
      <c r="BX7" t="b">
        <f t="shared" si="3"/>
        <v>1</v>
      </c>
      <c r="BY7" t="b">
        <f t="shared" si="3"/>
        <v>1</v>
      </c>
      <c r="BZ7" t="b">
        <f t="shared" si="4"/>
        <v>1</v>
      </c>
      <c r="CA7" t="b">
        <f t="shared" si="4"/>
        <v>1</v>
      </c>
      <c r="CB7" t="b">
        <f t="shared" si="4"/>
        <v>1</v>
      </c>
      <c r="CC7" t="b">
        <f t="shared" si="4"/>
        <v>1</v>
      </c>
      <c r="CD7">
        <f t="shared" si="5"/>
        <v>3</v>
      </c>
      <c r="CE7">
        <f t="shared" si="6"/>
        <v>9</v>
      </c>
      <c r="CF7">
        <f t="shared" si="15"/>
        <v>-6</v>
      </c>
      <c r="CG7">
        <f t="shared" si="7"/>
        <v>11</v>
      </c>
      <c r="CH7">
        <f t="shared" si="8"/>
        <v>2</v>
      </c>
      <c r="CI7">
        <f t="shared" si="9"/>
        <v>9</v>
      </c>
      <c r="CJ7" s="4">
        <f t="shared" si="10"/>
        <v>3</v>
      </c>
      <c r="CK7">
        <f t="shared" si="11"/>
        <v>-3</v>
      </c>
      <c r="CL7">
        <f t="shared" si="12"/>
        <v>12</v>
      </c>
      <c r="CM7" s="15">
        <f t="shared" si="16"/>
        <v>-0.251191513730326</v>
      </c>
      <c r="CN7" t="b">
        <f>IF(AN7&lt;AL7,TRUE)</f>
        <v>1</v>
      </c>
      <c r="CO7" t="b">
        <f t="shared" si="18"/>
        <v>1</v>
      </c>
      <c r="CP7" t="b">
        <f t="shared" si="13"/>
        <v>0</v>
      </c>
      <c r="CQ7" t="b">
        <f t="shared" si="13"/>
        <v>1</v>
      </c>
      <c r="CR7">
        <f t="shared" si="14"/>
        <v>1</v>
      </c>
      <c r="CT7" t="s">
        <v>472</v>
      </c>
      <c r="CU7" s="15">
        <f>AVERAGE(CL4:CL50)</f>
        <v>7.0638297872340425</v>
      </c>
    </row>
    <row r="8" spans="1:165" x14ac:dyDescent="0.25">
      <c r="A8" s="1" t="s">
        <v>97</v>
      </c>
      <c r="B8" s="1" t="s">
        <v>81</v>
      </c>
      <c r="C8" t="s">
        <v>87</v>
      </c>
      <c r="D8" t="s">
        <v>58</v>
      </c>
      <c r="E8">
        <v>50102053959.056396</v>
      </c>
      <c r="F8" t="s">
        <v>50</v>
      </c>
      <c r="G8">
        <v>17</v>
      </c>
      <c r="H8">
        <v>10.978784255424801</v>
      </c>
      <c r="I8">
        <v>27.154243151331599</v>
      </c>
      <c r="J8">
        <v>19.759573408413399</v>
      </c>
      <c r="K8">
        <v>17.6037974319926</v>
      </c>
      <c r="L8">
        <v>18.455880913611399</v>
      </c>
      <c r="M8">
        <v>18.561348981510001</v>
      </c>
      <c r="N8">
        <v>26.482884131093702</v>
      </c>
      <c r="O8">
        <v>23.946046695504201</v>
      </c>
      <c r="P8">
        <v>22.441765608845799</v>
      </c>
      <c r="Q8">
        <v>20.983194795419301</v>
      </c>
      <c r="R8">
        <v>20.093965500586702</v>
      </c>
      <c r="S8">
        <v>19.153086389727299</v>
      </c>
      <c r="T8">
        <v>18.6132433964342</v>
      </c>
      <c r="U8">
        <v>268.48</v>
      </c>
      <c r="V8">
        <v>267.19</v>
      </c>
      <c r="W8">
        <v>261.51</v>
      </c>
      <c r="X8">
        <v>257.72333333333302</v>
      </c>
      <c r="Y8">
        <v>254.42750000000001</v>
      </c>
      <c r="Z8">
        <v>252.52600000000001</v>
      </c>
      <c r="AA8">
        <v>253.05500000000001</v>
      </c>
      <c r="AB8">
        <v>254.1925</v>
      </c>
      <c r="AC8">
        <v>256.11700000000002</v>
      </c>
      <c r="AD8">
        <v>259.631666666667</v>
      </c>
      <c r="AE8">
        <v>263.8</v>
      </c>
      <c r="AF8">
        <v>263.722222222222</v>
      </c>
      <c r="AG8">
        <v>261.77749999999997</v>
      </c>
      <c r="AH8">
        <v>258.0675</v>
      </c>
      <c r="AI8" t="s">
        <v>51</v>
      </c>
      <c r="AJ8">
        <v>0.96465891835623796</v>
      </c>
      <c r="AK8">
        <v>16.144193443740399</v>
      </c>
      <c r="AL8" s="1">
        <v>0.169533208681349</v>
      </c>
      <c r="AM8">
        <v>0.364931299113194</v>
      </c>
      <c r="AN8">
        <v>0.40262631388996201</v>
      </c>
      <c r="AO8">
        <v>275.03817800000797</v>
      </c>
      <c r="AP8">
        <v>261.51</v>
      </c>
      <c r="AQ8">
        <v>247.98182199999201</v>
      </c>
      <c r="AR8">
        <v>4.3516090397645701</v>
      </c>
      <c r="AS8">
        <v>268.89999999999998</v>
      </c>
      <c r="AT8">
        <v>6.4840848071089603</v>
      </c>
      <c r="AU8">
        <v>2.7208220721796499</v>
      </c>
      <c r="AV8">
        <v>7.8620136381869097</v>
      </c>
      <c r="AW8">
        <v>4.1037553232675004</v>
      </c>
      <c r="AX8">
        <v>-5.3169014084507102</v>
      </c>
      <c r="AY8">
        <v>1.4334213504337801</v>
      </c>
      <c r="AZ8">
        <v>13.988978380669799</v>
      </c>
      <c r="BA8">
        <v>63.365735115431299</v>
      </c>
      <c r="BB8" t="s">
        <v>55</v>
      </c>
      <c r="BC8" t="s">
        <v>55</v>
      </c>
      <c r="BE8" t="b">
        <f t="shared" si="0"/>
        <v>1</v>
      </c>
      <c r="BF8" t="b">
        <f t="shared" si="0"/>
        <v>0</v>
      </c>
      <c r="BG8" t="b">
        <f t="shared" si="0"/>
        <v>0</v>
      </c>
      <c r="BH8" t="b">
        <f t="shared" si="0"/>
        <v>1</v>
      </c>
      <c r="BI8" t="b">
        <f t="shared" si="0"/>
        <v>1</v>
      </c>
      <c r="BJ8" t="b">
        <f t="shared" si="0"/>
        <v>1</v>
      </c>
      <c r="BK8" t="b">
        <f t="shared" si="1"/>
        <v>0</v>
      </c>
      <c r="BL8" t="b">
        <f t="shared" si="1"/>
        <v>0</v>
      </c>
      <c r="BM8" t="b">
        <f t="shared" si="1"/>
        <v>0</v>
      </c>
      <c r="BN8" t="b">
        <f t="shared" si="1"/>
        <v>0</v>
      </c>
      <c r="BO8" t="b">
        <f t="shared" si="1"/>
        <v>0</v>
      </c>
      <c r="BP8" t="b">
        <f t="shared" si="1"/>
        <v>0</v>
      </c>
      <c r="BQ8" t="b">
        <f t="shared" si="2"/>
        <v>1</v>
      </c>
      <c r="BR8" t="b">
        <f t="shared" si="2"/>
        <v>1</v>
      </c>
      <c r="BS8" t="b">
        <f t="shared" si="2"/>
        <v>1</v>
      </c>
      <c r="BT8" t="b">
        <f t="shared" si="3"/>
        <v>1</v>
      </c>
      <c r="BU8" t="b">
        <f t="shared" si="3"/>
        <v>1</v>
      </c>
      <c r="BV8" t="b">
        <f t="shared" si="3"/>
        <v>0</v>
      </c>
      <c r="BW8" t="b">
        <f t="shared" si="3"/>
        <v>0</v>
      </c>
      <c r="BX8" t="b">
        <f t="shared" si="3"/>
        <v>0</v>
      </c>
      <c r="BY8" t="b">
        <f t="shared" si="3"/>
        <v>0</v>
      </c>
      <c r="BZ8" t="b">
        <f t="shared" si="4"/>
        <v>0</v>
      </c>
      <c r="CA8" t="b">
        <f t="shared" si="4"/>
        <v>1</v>
      </c>
      <c r="CB8" t="b">
        <f t="shared" si="4"/>
        <v>1</v>
      </c>
      <c r="CC8" t="b">
        <f t="shared" si="4"/>
        <v>1</v>
      </c>
      <c r="CD8">
        <f t="shared" si="5"/>
        <v>4</v>
      </c>
      <c r="CE8">
        <f t="shared" si="6"/>
        <v>8</v>
      </c>
      <c r="CF8">
        <f t="shared" si="15"/>
        <v>-4</v>
      </c>
      <c r="CG8">
        <f t="shared" si="7"/>
        <v>8</v>
      </c>
      <c r="CH8">
        <f t="shared" si="8"/>
        <v>5</v>
      </c>
      <c r="CI8">
        <f t="shared" si="9"/>
        <v>3</v>
      </c>
      <c r="CJ8" s="4">
        <f t="shared" si="10"/>
        <v>-1</v>
      </c>
      <c r="CK8">
        <f t="shared" si="11"/>
        <v>-5</v>
      </c>
      <c r="CL8">
        <f t="shared" si="12"/>
        <v>2</v>
      </c>
      <c r="CM8" s="15">
        <f t="shared" si="16"/>
        <v>0.195398090431845</v>
      </c>
      <c r="CN8" t="b">
        <f t="shared" si="17"/>
        <v>0</v>
      </c>
      <c r="CO8" t="b">
        <f t="shared" si="18"/>
        <v>0</v>
      </c>
      <c r="CP8" t="b">
        <f t="shared" si="13"/>
        <v>1</v>
      </c>
      <c r="CQ8" t="b">
        <f t="shared" si="13"/>
        <v>1</v>
      </c>
      <c r="CR8">
        <f t="shared" si="14"/>
        <v>2</v>
      </c>
      <c r="CU8" s="15"/>
    </row>
    <row r="9" spans="1:165" x14ac:dyDescent="0.25">
      <c r="A9" s="1" t="s">
        <v>109</v>
      </c>
      <c r="B9" s="1" t="s">
        <v>90</v>
      </c>
      <c r="C9" t="s">
        <v>96</v>
      </c>
      <c r="D9" t="s">
        <v>58</v>
      </c>
      <c r="E9">
        <v>22217989479.2873</v>
      </c>
      <c r="F9" t="s">
        <v>50</v>
      </c>
      <c r="G9">
        <v>50</v>
      </c>
      <c r="H9">
        <v>9.4898714696980999</v>
      </c>
      <c r="I9">
        <v>11.081845142715499</v>
      </c>
      <c r="J9">
        <v>11.091540618769899</v>
      </c>
      <c r="K9">
        <v>13.003414342407099</v>
      </c>
      <c r="L9">
        <v>12.8216412072158</v>
      </c>
      <c r="M9">
        <v>16.9309783843076</v>
      </c>
      <c r="N9">
        <v>19.3324531722335</v>
      </c>
      <c r="O9">
        <v>19.628126735747301</v>
      </c>
      <c r="P9">
        <v>21.689461823346701</v>
      </c>
      <c r="Q9">
        <v>22.426799701709999</v>
      </c>
      <c r="R9">
        <v>23.072650706213398</v>
      </c>
      <c r="S9">
        <v>24.758158557938099</v>
      </c>
      <c r="T9">
        <v>24.710352286458601</v>
      </c>
      <c r="U9">
        <v>429.78</v>
      </c>
      <c r="V9">
        <v>424.3</v>
      </c>
      <c r="W9">
        <v>420.065</v>
      </c>
      <c r="X9">
        <v>418.83</v>
      </c>
      <c r="Y9">
        <v>415.98</v>
      </c>
      <c r="Z9">
        <v>410.83</v>
      </c>
      <c r="AA9">
        <v>404.82</v>
      </c>
      <c r="AB9">
        <v>403.34249999999997</v>
      </c>
      <c r="AC9">
        <v>405.49700000000001</v>
      </c>
      <c r="AD9">
        <v>404.386666666667</v>
      </c>
      <c r="AE9">
        <v>398.76937500000003</v>
      </c>
      <c r="AF9">
        <v>393.212777777778</v>
      </c>
      <c r="AG9">
        <v>385.94</v>
      </c>
      <c r="AH9">
        <v>370.696666666667</v>
      </c>
      <c r="AI9" t="s">
        <v>51</v>
      </c>
      <c r="AJ9">
        <v>1.06449188993108</v>
      </c>
      <c r="AK9">
        <v>19.896693786658599</v>
      </c>
      <c r="AL9" s="1">
        <v>8.5032893956464004E-2</v>
      </c>
      <c r="AM9">
        <v>0.31800831339619401</v>
      </c>
      <c r="AN9">
        <v>0.32792091433841603</v>
      </c>
      <c r="AO9">
        <v>432.13053355638101</v>
      </c>
      <c r="AP9">
        <v>420.065</v>
      </c>
      <c r="AQ9">
        <v>407.99946644361899</v>
      </c>
      <c r="AR9">
        <v>4.2847826182154103</v>
      </c>
      <c r="AS9">
        <v>432</v>
      </c>
      <c r="AT9">
        <v>5.1529829856631801</v>
      </c>
      <c r="AU9">
        <v>11.934497590299101</v>
      </c>
      <c r="AV9">
        <v>3.0288576198425901</v>
      </c>
      <c r="AW9">
        <v>10.9969167523124</v>
      </c>
      <c r="AX9">
        <v>6.5351418002466097</v>
      </c>
      <c r="AY9">
        <v>72.386272944932202</v>
      </c>
      <c r="AZ9">
        <v>70.886075949367097</v>
      </c>
      <c r="BA9">
        <v>63.512490537471599</v>
      </c>
      <c r="BB9">
        <v>26.3897015798713</v>
      </c>
      <c r="BC9">
        <v>-21.880650994574999</v>
      </c>
      <c r="BE9" t="b">
        <f t="shared" si="0"/>
        <v>1</v>
      </c>
      <c r="BF9" t="b">
        <f t="shared" si="0"/>
        <v>1</v>
      </c>
      <c r="BG9" t="b">
        <f t="shared" si="0"/>
        <v>1</v>
      </c>
      <c r="BH9" t="b">
        <f t="shared" si="0"/>
        <v>0</v>
      </c>
      <c r="BI9" t="b">
        <f t="shared" si="0"/>
        <v>1</v>
      </c>
      <c r="BJ9" t="b">
        <f t="shared" si="0"/>
        <v>1</v>
      </c>
      <c r="BK9" t="b">
        <f t="shared" si="1"/>
        <v>1</v>
      </c>
      <c r="BL9" t="b">
        <f t="shared" si="1"/>
        <v>1</v>
      </c>
      <c r="BM9" t="b">
        <f t="shared" si="1"/>
        <v>1</v>
      </c>
      <c r="BN9" t="b">
        <f t="shared" si="1"/>
        <v>1</v>
      </c>
      <c r="BO9" t="b">
        <f t="shared" si="1"/>
        <v>1</v>
      </c>
      <c r="BP9" t="b">
        <f t="shared" si="1"/>
        <v>0</v>
      </c>
      <c r="BQ9" t="b">
        <f t="shared" si="2"/>
        <v>1</v>
      </c>
      <c r="BR9" t="b">
        <f t="shared" si="2"/>
        <v>1</v>
      </c>
      <c r="BS9" t="b">
        <f t="shared" si="2"/>
        <v>1</v>
      </c>
      <c r="BT9" t="b">
        <f t="shared" si="3"/>
        <v>1</v>
      </c>
      <c r="BU9" t="b">
        <f t="shared" si="3"/>
        <v>1</v>
      </c>
      <c r="BV9" t="b">
        <f t="shared" si="3"/>
        <v>1</v>
      </c>
      <c r="BW9" t="b">
        <f t="shared" si="3"/>
        <v>1</v>
      </c>
      <c r="BX9" t="b">
        <f t="shared" si="3"/>
        <v>0</v>
      </c>
      <c r="BY9" t="b">
        <f t="shared" si="3"/>
        <v>1</v>
      </c>
      <c r="BZ9" t="b">
        <f t="shared" si="4"/>
        <v>1</v>
      </c>
      <c r="CA9" t="b">
        <f t="shared" si="4"/>
        <v>1</v>
      </c>
      <c r="CB9" t="b">
        <f t="shared" si="4"/>
        <v>1</v>
      </c>
      <c r="CC9" t="b">
        <f t="shared" si="4"/>
        <v>1</v>
      </c>
      <c r="CD9">
        <f t="shared" si="5"/>
        <v>10</v>
      </c>
      <c r="CE9">
        <f t="shared" si="6"/>
        <v>2</v>
      </c>
      <c r="CF9">
        <f t="shared" si="15"/>
        <v>8</v>
      </c>
      <c r="CG9">
        <f t="shared" si="7"/>
        <v>12</v>
      </c>
      <c r="CH9">
        <f t="shared" si="8"/>
        <v>1</v>
      </c>
      <c r="CI9">
        <f t="shared" si="9"/>
        <v>11</v>
      </c>
      <c r="CJ9" s="4">
        <f t="shared" si="10"/>
        <v>19</v>
      </c>
      <c r="CK9">
        <f t="shared" si="11"/>
        <v>27</v>
      </c>
      <c r="CL9">
        <f t="shared" si="12"/>
        <v>30</v>
      </c>
      <c r="CM9" s="15">
        <f t="shared" si="16"/>
        <v>0.23297541943972999</v>
      </c>
      <c r="CN9" t="b">
        <f t="shared" si="17"/>
        <v>0</v>
      </c>
      <c r="CO9" t="b">
        <f t="shared" si="18"/>
        <v>0</v>
      </c>
      <c r="CP9" t="b">
        <f t="shared" si="13"/>
        <v>1</v>
      </c>
      <c r="CQ9" t="b">
        <f t="shared" si="13"/>
        <v>1</v>
      </c>
      <c r="CR9">
        <f t="shared" si="14"/>
        <v>2</v>
      </c>
      <c r="CT9" t="s">
        <v>474</v>
      </c>
      <c r="CU9" s="15">
        <f>AVERAGE(CM4:CM50)</f>
        <v>6.4068501668250649E-2</v>
      </c>
    </row>
    <row r="10" spans="1:165" x14ac:dyDescent="0.25">
      <c r="A10" s="1" t="s">
        <v>113</v>
      </c>
      <c r="B10" s="1" t="s">
        <v>97</v>
      </c>
      <c r="C10" t="s">
        <v>63</v>
      </c>
      <c r="D10" t="s">
        <v>58</v>
      </c>
      <c r="E10">
        <v>246991286279.35199</v>
      </c>
      <c r="F10" t="s">
        <v>50</v>
      </c>
      <c r="G10">
        <v>31</v>
      </c>
      <c r="H10">
        <v>11.807508618064899</v>
      </c>
      <c r="I10">
        <v>14.154328442944299</v>
      </c>
      <c r="J10">
        <v>17.981656011242301</v>
      </c>
      <c r="K10">
        <v>19.7030957836723</v>
      </c>
      <c r="L10">
        <v>22.1786456600782</v>
      </c>
      <c r="M10">
        <v>22.983232188483999</v>
      </c>
      <c r="N10">
        <v>23.270138201547901</v>
      </c>
      <c r="O10">
        <v>23.486431784438199</v>
      </c>
      <c r="P10">
        <v>22.4330125914144</v>
      </c>
      <c r="Q10">
        <v>22.797815567679098</v>
      </c>
      <c r="R10">
        <v>22.205370882277599</v>
      </c>
      <c r="S10">
        <v>23.2142287397281</v>
      </c>
      <c r="T10">
        <v>24.9967843049808</v>
      </c>
      <c r="U10">
        <v>11406</v>
      </c>
      <c r="V10">
        <v>11403</v>
      </c>
      <c r="W10">
        <v>11378</v>
      </c>
      <c r="X10">
        <v>11450.666666666701</v>
      </c>
      <c r="Y10">
        <v>11522</v>
      </c>
      <c r="Z10">
        <v>11694.4</v>
      </c>
      <c r="AA10">
        <v>11832</v>
      </c>
      <c r="AB10">
        <v>12132.375</v>
      </c>
      <c r="AC10">
        <v>12157.1</v>
      </c>
      <c r="AD10">
        <v>12109</v>
      </c>
      <c r="AE10">
        <v>11894.875</v>
      </c>
      <c r="AF10">
        <v>11823.722222222201</v>
      </c>
      <c r="AG10">
        <v>11751.75</v>
      </c>
      <c r="AH10">
        <v>11473.6875</v>
      </c>
      <c r="AI10" t="s">
        <v>51</v>
      </c>
      <c r="AJ10">
        <v>0.99511987576318395</v>
      </c>
      <c r="AK10">
        <v>17.6550956380933</v>
      </c>
      <c r="AL10" s="1">
        <v>0.18013259729410999</v>
      </c>
      <c r="AM10">
        <v>0.31082947170900399</v>
      </c>
      <c r="AN10">
        <v>0.27562077208383501</v>
      </c>
      <c r="AO10">
        <v>11674.957909475401</v>
      </c>
      <c r="AP10">
        <v>11378</v>
      </c>
      <c r="AQ10">
        <v>11081.042090524599</v>
      </c>
      <c r="AR10">
        <v>-107.290078980329</v>
      </c>
      <c r="AS10">
        <v>11630</v>
      </c>
      <c r="AT10">
        <v>-0.55069092899164795</v>
      </c>
      <c r="AU10">
        <v>-1.0360159125236701</v>
      </c>
      <c r="AV10">
        <v>0.25862068965517199</v>
      </c>
      <c r="AW10">
        <v>-11.153552330022899</v>
      </c>
      <c r="AX10">
        <v>3.6541889483065999</v>
      </c>
      <c r="AY10">
        <v>17.178841309823699</v>
      </c>
      <c r="AZ10">
        <v>20.893970893970899</v>
      </c>
      <c r="BA10">
        <v>-10.331534309946001</v>
      </c>
      <c r="BB10">
        <v>52.785076195480798</v>
      </c>
      <c r="BC10">
        <v>-15.968208092485501</v>
      </c>
      <c r="BE10" t="b">
        <f t="shared" si="0"/>
        <v>1</v>
      </c>
      <c r="BF10" t="b">
        <f t="shared" si="0"/>
        <v>1</v>
      </c>
      <c r="BG10" t="b">
        <f t="shared" si="0"/>
        <v>1</v>
      </c>
      <c r="BH10" t="b">
        <f t="shared" si="0"/>
        <v>1</v>
      </c>
      <c r="BI10" t="b">
        <f t="shared" si="0"/>
        <v>1</v>
      </c>
      <c r="BJ10" t="b">
        <f t="shared" si="0"/>
        <v>1</v>
      </c>
      <c r="BK10" t="b">
        <f t="shared" si="1"/>
        <v>1</v>
      </c>
      <c r="BL10" t="b">
        <f t="shared" si="1"/>
        <v>0</v>
      </c>
      <c r="BM10" t="b">
        <f t="shared" si="1"/>
        <v>1</v>
      </c>
      <c r="BN10" t="b">
        <f t="shared" si="1"/>
        <v>0</v>
      </c>
      <c r="BO10" t="b">
        <f t="shared" si="1"/>
        <v>1</v>
      </c>
      <c r="BP10" t="b">
        <f t="shared" si="1"/>
        <v>1</v>
      </c>
      <c r="BQ10" t="b">
        <f t="shared" si="2"/>
        <v>1</v>
      </c>
      <c r="BR10" t="b">
        <f t="shared" si="2"/>
        <v>1</v>
      </c>
      <c r="BS10" t="b">
        <f t="shared" si="2"/>
        <v>0</v>
      </c>
      <c r="BT10" t="b">
        <f t="shared" si="3"/>
        <v>0</v>
      </c>
      <c r="BU10" t="b">
        <f t="shared" si="3"/>
        <v>0</v>
      </c>
      <c r="BV10" t="b">
        <f t="shared" si="3"/>
        <v>0</v>
      </c>
      <c r="BW10" t="b">
        <f t="shared" si="3"/>
        <v>0</v>
      </c>
      <c r="BX10" t="b">
        <f t="shared" si="3"/>
        <v>0</v>
      </c>
      <c r="BY10" t="b">
        <f t="shared" si="3"/>
        <v>1</v>
      </c>
      <c r="BZ10" t="b">
        <f t="shared" si="4"/>
        <v>1</v>
      </c>
      <c r="CA10" t="b">
        <f t="shared" si="4"/>
        <v>1</v>
      </c>
      <c r="CB10" t="b">
        <f t="shared" si="4"/>
        <v>1</v>
      </c>
      <c r="CC10" t="b">
        <f t="shared" si="4"/>
        <v>1</v>
      </c>
      <c r="CD10">
        <f t="shared" si="5"/>
        <v>10</v>
      </c>
      <c r="CE10">
        <f t="shared" si="6"/>
        <v>2</v>
      </c>
      <c r="CF10">
        <f t="shared" si="15"/>
        <v>8</v>
      </c>
      <c r="CG10">
        <f t="shared" si="7"/>
        <v>7</v>
      </c>
      <c r="CH10">
        <f t="shared" si="8"/>
        <v>6</v>
      </c>
      <c r="CI10">
        <f t="shared" si="9"/>
        <v>1</v>
      </c>
      <c r="CJ10" s="4">
        <f t="shared" si="10"/>
        <v>9</v>
      </c>
      <c r="CK10">
        <f t="shared" si="11"/>
        <v>17</v>
      </c>
      <c r="CL10">
        <f t="shared" si="12"/>
        <v>10</v>
      </c>
      <c r="CM10" s="15">
        <f t="shared" si="16"/>
        <v>0.130696874414894</v>
      </c>
      <c r="CN10" t="b">
        <f t="shared" si="17"/>
        <v>0</v>
      </c>
      <c r="CO10" t="b">
        <f t="shared" si="18"/>
        <v>0</v>
      </c>
      <c r="CP10" t="b">
        <f t="shared" si="13"/>
        <v>0</v>
      </c>
      <c r="CQ10" t="b">
        <f t="shared" si="13"/>
        <v>0</v>
      </c>
      <c r="CR10">
        <f t="shared" si="14"/>
        <v>0</v>
      </c>
      <c r="CT10" t="s">
        <v>487</v>
      </c>
      <c r="CU10" s="15">
        <f>AVERAGE(CR4:CR50)</f>
        <v>1.3617021276595744</v>
      </c>
    </row>
    <row r="11" spans="1:165" x14ac:dyDescent="0.25">
      <c r="A11" s="1" t="s">
        <v>115</v>
      </c>
      <c r="B11" s="1" t="s">
        <v>109</v>
      </c>
      <c r="C11" t="s">
        <v>114</v>
      </c>
      <c r="D11" t="s">
        <v>58</v>
      </c>
      <c r="E11">
        <v>7104921971.7661505</v>
      </c>
      <c r="F11" t="s">
        <v>50</v>
      </c>
      <c r="G11">
        <v>36</v>
      </c>
      <c r="H11">
        <v>24.463119552717998</v>
      </c>
      <c r="I11">
        <v>29.898572816502501</v>
      </c>
      <c r="J11">
        <v>36.141679468576598</v>
      </c>
      <c r="K11">
        <v>31.5680474646324</v>
      </c>
      <c r="L11">
        <v>27.817992829414699</v>
      </c>
      <c r="M11">
        <v>30.315509448082299</v>
      </c>
      <c r="N11">
        <v>28.9643159525071</v>
      </c>
      <c r="O11">
        <v>26.593424359562999</v>
      </c>
      <c r="P11">
        <v>25.2348221199783</v>
      </c>
      <c r="Q11">
        <v>24.028816858651201</v>
      </c>
      <c r="R11">
        <v>22.9123547291261</v>
      </c>
      <c r="S11">
        <v>23.309513919305399</v>
      </c>
      <c r="T11">
        <v>21.706911110539099</v>
      </c>
      <c r="U11">
        <v>262</v>
      </c>
      <c r="V11">
        <v>257.61</v>
      </c>
      <c r="W11">
        <v>259.22342635000001</v>
      </c>
      <c r="X11">
        <v>256.962557366667</v>
      </c>
      <c r="Y11">
        <v>252.17237243</v>
      </c>
      <c r="Z11">
        <v>250.55072523600001</v>
      </c>
      <c r="AA11">
        <v>251.89124711333301</v>
      </c>
      <c r="AB11">
        <v>253.99155404749999</v>
      </c>
      <c r="AC11">
        <v>254.05914182800001</v>
      </c>
      <c r="AD11">
        <v>255.12574704833301</v>
      </c>
      <c r="AE11">
        <v>252.62285814625</v>
      </c>
      <c r="AF11">
        <v>251.961459284444</v>
      </c>
      <c r="AG11">
        <v>251.70293128599999</v>
      </c>
      <c r="AH11">
        <v>248.032925579167</v>
      </c>
      <c r="AI11" t="s">
        <v>51</v>
      </c>
      <c r="AJ11">
        <v>0.99542235744290697</v>
      </c>
      <c r="AK11">
        <v>119.885167464115</v>
      </c>
      <c r="AL11" s="1">
        <v>0.210946802917134</v>
      </c>
      <c r="AM11">
        <v>0.34254152521460202</v>
      </c>
      <c r="AN11">
        <v>0.35630262495638498</v>
      </c>
      <c r="AO11">
        <v>269.51015499048998</v>
      </c>
      <c r="AP11">
        <v>259.22342635000001</v>
      </c>
      <c r="AQ11">
        <v>248.93669770951101</v>
      </c>
      <c r="AR11">
        <v>2.2406623797980099</v>
      </c>
      <c r="AS11">
        <v>261</v>
      </c>
      <c r="AT11">
        <v>4.1705226573012197</v>
      </c>
      <c r="AU11">
        <v>3.6936672395905701</v>
      </c>
      <c r="AV11">
        <v>1.5368011110133399</v>
      </c>
      <c r="AW11">
        <v>-0.93524003416011103</v>
      </c>
      <c r="AX11">
        <v>2.19797097871297</v>
      </c>
      <c r="AY11">
        <v>20.675328209706102</v>
      </c>
      <c r="AZ11">
        <v>49.636092075887298</v>
      </c>
      <c r="BA11">
        <v>85.516411351091605</v>
      </c>
      <c r="BB11">
        <v>189.11268105820099</v>
      </c>
      <c r="BC11">
        <v>-0.84583140603209395</v>
      </c>
      <c r="BE11" t="b">
        <f t="shared" si="0"/>
        <v>1</v>
      </c>
      <c r="BF11" t="b">
        <f t="shared" si="0"/>
        <v>1</v>
      </c>
      <c r="BG11" t="b">
        <f t="shared" si="0"/>
        <v>0</v>
      </c>
      <c r="BH11" t="b">
        <f t="shared" si="0"/>
        <v>0</v>
      </c>
      <c r="BI11" t="b">
        <f t="shared" si="0"/>
        <v>1</v>
      </c>
      <c r="BJ11" t="b">
        <f t="shared" si="0"/>
        <v>0</v>
      </c>
      <c r="BK11" t="b">
        <f t="shared" si="1"/>
        <v>0</v>
      </c>
      <c r="BL11" t="b">
        <f t="shared" si="1"/>
        <v>0</v>
      </c>
      <c r="BM11" t="b">
        <f t="shared" si="1"/>
        <v>0</v>
      </c>
      <c r="BN11" t="b">
        <f t="shared" si="1"/>
        <v>0</v>
      </c>
      <c r="BO11" t="b">
        <f t="shared" si="1"/>
        <v>1</v>
      </c>
      <c r="BP11" t="b">
        <f t="shared" si="1"/>
        <v>0</v>
      </c>
      <c r="BQ11" t="b">
        <f t="shared" si="2"/>
        <v>1</v>
      </c>
      <c r="BR11" t="b">
        <f t="shared" si="2"/>
        <v>0</v>
      </c>
      <c r="BS11" t="b">
        <f t="shared" si="2"/>
        <v>1</v>
      </c>
      <c r="BT11" t="b">
        <f t="shared" si="3"/>
        <v>1</v>
      </c>
      <c r="BU11" t="b">
        <f t="shared" si="3"/>
        <v>1</v>
      </c>
      <c r="BV11" t="b">
        <f t="shared" si="3"/>
        <v>0</v>
      </c>
      <c r="BW11" t="b">
        <f t="shared" si="3"/>
        <v>0</v>
      </c>
      <c r="BX11" t="b">
        <f t="shared" si="3"/>
        <v>0</v>
      </c>
      <c r="BY11" t="b">
        <f t="shared" si="3"/>
        <v>0</v>
      </c>
      <c r="BZ11" t="b">
        <f t="shared" si="4"/>
        <v>1</v>
      </c>
      <c r="CA11" t="b">
        <f t="shared" si="4"/>
        <v>1</v>
      </c>
      <c r="CB11" t="b">
        <f t="shared" si="4"/>
        <v>1</v>
      </c>
      <c r="CC11" t="b">
        <f t="shared" si="4"/>
        <v>1</v>
      </c>
      <c r="CD11">
        <f t="shared" si="5"/>
        <v>4</v>
      </c>
      <c r="CE11">
        <f t="shared" si="6"/>
        <v>8</v>
      </c>
      <c r="CF11">
        <f t="shared" si="15"/>
        <v>-4</v>
      </c>
      <c r="CG11">
        <f t="shared" si="7"/>
        <v>8</v>
      </c>
      <c r="CH11">
        <f t="shared" si="8"/>
        <v>5</v>
      </c>
      <c r="CI11">
        <f t="shared" si="9"/>
        <v>3</v>
      </c>
      <c r="CJ11" s="4">
        <f t="shared" si="10"/>
        <v>-1</v>
      </c>
      <c r="CK11">
        <f t="shared" si="11"/>
        <v>-5</v>
      </c>
      <c r="CL11">
        <f t="shared" si="12"/>
        <v>2</v>
      </c>
      <c r="CM11" s="15">
        <f t="shared" si="16"/>
        <v>0.13159472229746802</v>
      </c>
      <c r="CN11" t="b">
        <f t="shared" si="17"/>
        <v>0</v>
      </c>
      <c r="CO11" t="b">
        <f t="shared" si="18"/>
        <v>0</v>
      </c>
      <c r="CP11" t="b">
        <f t="shared" si="13"/>
        <v>1</v>
      </c>
      <c r="CQ11" t="b">
        <f t="shared" si="13"/>
        <v>1</v>
      </c>
      <c r="CR11">
        <f t="shared" si="14"/>
        <v>2</v>
      </c>
    </row>
    <row r="12" spans="1:165" x14ac:dyDescent="0.25">
      <c r="A12" s="1" t="s">
        <v>123</v>
      </c>
      <c r="B12" s="1" t="s">
        <v>113</v>
      </c>
      <c r="C12" t="s">
        <v>118</v>
      </c>
      <c r="D12" t="s">
        <v>58</v>
      </c>
      <c r="E12">
        <v>20815365997.119301</v>
      </c>
      <c r="F12" t="s">
        <v>50</v>
      </c>
      <c r="G12">
        <v>15</v>
      </c>
      <c r="H12">
        <v>7.8426261526886298</v>
      </c>
      <c r="I12">
        <v>11.324694222204201</v>
      </c>
      <c r="J12">
        <v>14.8376248718615</v>
      </c>
      <c r="K12">
        <v>13.743085106805401</v>
      </c>
      <c r="L12">
        <v>19.6753902210808</v>
      </c>
      <c r="M12">
        <v>18.973914048908998</v>
      </c>
      <c r="N12">
        <v>22.672769664821001</v>
      </c>
      <c r="O12">
        <v>21.385685409132499</v>
      </c>
      <c r="P12">
        <v>22.4505701625041</v>
      </c>
      <c r="Q12">
        <v>22.131647889390401</v>
      </c>
      <c r="R12">
        <v>21.56344953172</v>
      </c>
      <c r="S12">
        <v>21.174407208801298</v>
      </c>
      <c r="T12">
        <v>22.2164340878257</v>
      </c>
      <c r="U12">
        <v>365.14</v>
      </c>
      <c r="V12">
        <v>371.02</v>
      </c>
      <c r="W12">
        <v>369.47500000000002</v>
      </c>
      <c r="X12">
        <v>363.493333333333</v>
      </c>
      <c r="Y12">
        <v>361.79250000000002</v>
      </c>
      <c r="Z12">
        <v>361.81</v>
      </c>
      <c r="AA12">
        <v>360.34</v>
      </c>
      <c r="AB12">
        <v>359.99</v>
      </c>
      <c r="AC12">
        <v>358.85300000000001</v>
      </c>
      <c r="AD12">
        <v>360.136666666667</v>
      </c>
      <c r="AE12">
        <v>368.65937500000001</v>
      </c>
      <c r="AF12">
        <v>370.04055555555601</v>
      </c>
      <c r="AG12">
        <v>366.89949999999999</v>
      </c>
      <c r="AH12">
        <v>356.67791666666699</v>
      </c>
      <c r="AI12" t="s">
        <v>51</v>
      </c>
      <c r="AJ12">
        <v>0.98612835394978704</v>
      </c>
      <c r="AK12">
        <v>11.7308260577569</v>
      </c>
      <c r="AL12" s="1">
        <v>0.23858006291907799</v>
      </c>
      <c r="AM12">
        <v>0.154670159697576</v>
      </c>
      <c r="AN12">
        <v>0.32070489749041098</v>
      </c>
      <c r="AO12">
        <v>382.78437639410498</v>
      </c>
      <c r="AP12">
        <v>369.47500000000002</v>
      </c>
      <c r="AQ12">
        <v>356.16562360589501</v>
      </c>
      <c r="AR12">
        <v>3.4629336649068101</v>
      </c>
      <c r="AS12">
        <v>363.9</v>
      </c>
      <c r="AT12">
        <v>0.577651253420286</v>
      </c>
      <c r="AU12">
        <v>-0.81752632532888803</v>
      </c>
      <c r="AV12">
        <v>3.2047646057855799</v>
      </c>
      <c r="AW12">
        <v>0.469353948094972</v>
      </c>
      <c r="AX12">
        <v>-9.3648816936488206</v>
      </c>
      <c r="AY12">
        <v>10.8775137111517</v>
      </c>
      <c r="AZ12">
        <v>70.046728971962594</v>
      </c>
      <c r="BA12">
        <v>281.04712041884801</v>
      </c>
      <c r="BB12">
        <v>541.798941798942</v>
      </c>
      <c r="BC12">
        <v>122.56336236422401</v>
      </c>
      <c r="BE12" t="b">
        <f t="shared" si="0"/>
        <v>1</v>
      </c>
      <c r="BF12" t="b">
        <f t="shared" si="0"/>
        <v>1</v>
      </c>
      <c r="BG12" t="b">
        <f t="shared" si="0"/>
        <v>0</v>
      </c>
      <c r="BH12" t="b">
        <f t="shared" si="0"/>
        <v>1</v>
      </c>
      <c r="BI12" t="b">
        <f t="shared" si="0"/>
        <v>0</v>
      </c>
      <c r="BJ12" t="b">
        <f t="shared" si="0"/>
        <v>1</v>
      </c>
      <c r="BK12" t="b">
        <f t="shared" si="1"/>
        <v>0</v>
      </c>
      <c r="BL12" t="b">
        <f t="shared" si="1"/>
        <v>1</v>
      </c>
      <c r="BM12" t="b">
        <f t="shared" si="1"/>
        <v>0</v>
      </c>
      <c r="BN12" t="b">
        <f t="shared" si="1"/>
        <v>0</v>
      </c>
      <c r="BO12" t="b">
        <f t="shared" si="1"/>
        <v>0</v>
      </c>
      <c r="BP12" t="b">
        <f t="shared" si="1"/>
        <v>1</v>
      </c>
      <c r="BQ12" t="b">
        <f t="shared" si="2"/>
        <v>0</v>
      </c>
      <c r="BR12" t="b">
        <f t="shared" si="2"/>
        <v>1</v>
      </c>
      <c r="BS12" t="b">
        <f t="shared" si="2"/>
        <v>1</v>
      </c>
      <c r="BT12" t="b">
        <f t="shared" si="3"/>
        <v>1</v>
      </c>
      <c r="BU12" t="b">
        <f t="shared" si="3"/>
        <v>0</v>
      </c>
      <c r="BV12" t="b">
        <f t="shared" si="3"/>
        <v>1</v>
      </c>
      <c r="BW12" t="b">
        <f t="shared" si="3"/>
        <v>1</v>
      </c>
      <c r="BX12" t="b">
        <f t="shared" si="3"/>
        <v>1</v>
      </c>
      <c r="BY12" t="b">
        <f t="shared" si="3"/>
        <v>0</v>
      </c>
      <c r="BZ12" t="b">
        <f t="shared" si="4"/>
        <v>0</v>
      </c>
      <c r="CA12" t="b">
        <f t="shared" si="4"/>
        <v>0</v>
      </c>
      <c r="CB12" t="b">
        <f t="shared" si="4"/>
        <v>1</v>
      </c>
      <c r="CC12" t="b">
        <f t="shared" si="4"/>
        <v>1</v>
      </c>
      <c r="CD12">
        <f t="shared" si="5"/>
        <v>6</v>
      </c>
      <c r="CE12">
        <f t="shared" si="6"/>
        <v>6</v>
      </c>
      <c r="CF12">
        <f t="shared" si="15"/>
        <v>0</v>
      </c>
      <c r="CG12">
        <f t="shared" si="7"/>
        <v>8</v>
      </c>
      <c r="CH12">
        <f t="shared" si="8"/>
        <v>5</v>
      </c>
      <c r="CI12">
        <f t="shared" si="9"/>
        <v>3</v>
      </c>
      <c r="CJ12" s="4">
        <f t="shared" si="10"/>
        <v>3</v>
      </c>
      <c r="CK12">
        <f t="shared" si="11"/>
        <v>3</v>
      </c>
      <c r="CL12">
        <f t="shared" si="12"/>
        <v>6</v>
      </c>
      <c r="CM12" s="15">
        <f t="shared" si="16"/>
        <v>-8.3909903221501991E-2</v>
      </c>
      <c r="CN12" t="b">
        <f t="shared" si="17"/>
        <v>0</v>
      </c>
      <c r="CO12" t="b">
        <f t="shared" si="18"/>
        <v>1</v>
      </c>
      <c r="CP12" t="b">
        <f t="shared" si="13"/>
        <v>1</v>
      </c>
      <c r="CQ12" t="b">
        <f t="shared" si="13"/>
        <v>0</v>
      </c>
      <c r="CR12">
        <f t="shared" si="14"/>
        <v>1</v>
      </c>
    </row>
    <row r="13" spans="1:165" x14ac:dyDescent="0.25">
      <c r="A13" s="1" t="s">
        <v>133</v>
      </c>
      <c r="B13" s="1" t="s">
        <v>115</v>
      </c>
      <c r="C13" t="s">
        <v>120</v>
      </c>
      <c r="D13" t="s">
        <v>58</v>
      </c>
      <c r="E13">
        <v>36351062441.692703</v>
      </c>
      <c r="F13" t="s">
        <v>50</v>
      </c>
      <c r="G13">
        <v>70</v>
      </c>
      <c r="H13">
        <v>12.8911788071324</v>
      </c>
      <c r="I13">
        <v>21.917277543148799</v>
      </c>
      <c r="J13">
        <v>19.221275469942199</v>
      </c>
      <c r="K13">
        <v>17.099805207007101</v>
      </c>
      <c r="L13">
        <v>16.147080536232899</v>
      </c>
      <c r="M13">
        <v>24.309532748059802</v>
      </c>
      <c r="N13">
        <v>24.069285157913299</v>
      </c>
      <c r="O13">
        <v>21.660916829793099</v>
      </c>
      <c r="P13">
        <v>21.0619368361413</v>
      </c>
      <c r="Q13">
        <v>21.5861681680956</v>
      </c>
      <c r="R13">
        <v>20.480058709272999</v>
      </c>
      <c r="S13">
        <v>21.966818303565098</v>
      </c>
      <c r="T13">
        <v>22.635584533838301</v>
      </c>
      <c r="U13">
        <v>1704.6</v>
      </c>
      <c r="V13">
        <v>1705.5</v>
      </c>
      <c r="W13">
        <v>1708.25</v>
      </c>
      <c r="X13">
        <v>1704.86666666667</v>
      </c>
      <c r="Y13">
        <v>1687.375</v>
      </c>
      <c r="Z13">
        <v>1653.76</v>
      </c>
      <c r="AA13">
        <v>1612.31666666667</v>
      </c>
      <c r="AB13">
        <v>1564.8625</v>
      </c>
      <c r="AC13">
        <v>1535.5</v>
      </c>
      <c r="AD13">
        <v>1500.575</v>
      </c>
      <c r="AE13">
        <v>1433.7874999999999</v>
      </c>
      <c r="AF13">
        <v>1409.15</v>
      </c>
      <c r="AG13">
        <v>1390.5650000000001</v>
      </c>
      <c r="AH13">
        <v>1356.05</v>
      </c>
      <c r="AI13" t="s">
        <v>51</v>
      </c>
      <c r="AJ13">
        <v>1.1892719865666099</v>
      </c>
      <c r="AK13">
        <v>180.796449306125</v>
      </c>
      <c r="AL13" s="1">
        <v>0.14284481824686901</v>
      </c>
      <c r="AM13">
        <v>0.249065458730727</v>
      </c>
      <c r="AN13">
        <v>0.42222108277429199</v>
      </c>
      <c r="AO13">
        <v>1743.11473863375</v>
      </c>
      <c r="AP13">
        <v>1708.25</v>
      </c>
      <c r="AQ13">
        <v>1673.38526136625</v>
      </c>
      <c r="AR13">
        <v>18.3725861288281</v>
      </c>
      <c r="AS13">
        <v>1722</v>
      </c>
      <c r="AT13">
        <v>4.1263544891641004</v>
      </c>
      <c r="AU13">
        <v>23.8345564572674</v>
      </c>
      <c r="AV13">
        <v>1.7129356172474901</v>
      </c>
      <c r="AW13">
        <v>20.842105263157901</v>
      </c>
      <c r="AX13">
        <v>37.539936102236403</v>
      </c>
      <c r="AY13">
        <v>53.75</v>
      </c>
      <c r="AZ13">
        <v>61.3870665417057</v>
      </c>
      <c r="BA13">
        <v>105.61194029850699</v>
      </c>
      <c r="BB13">
        <v>213.37579617834399</v>
      </c>
      <c r="BC13">
        <v>2.8673835125448002</v>
      </c>
      <c r="BE13" t="b">
        <f t="shared" si="0"/>
        <v>1</v>
      </c>
      <c r="BF13" t="b">
        <f t="shared" si="0"/>
        <v>0</v>
      </c>
      <c r="BG13" t="b">
        <f t="shared" si="0"/>
        <v>0</v>
      </c>
      <c r="BH13" t="b">
        <f t="shared" si="0"/>
        <v>0</v>
      </c>
      <c r="BI13" t="b">
        <f t="shared" si="0"/>
        <v>1</v>
      </c>
      <c r="BJ13" t="b">
        <f t="shared" si="0"/>
        <v>0</v>
      </c>
      <c r="BK13" t="b">
        <f t="shared" si="1"/>
        <v>0</v>
      </c>
      <c r="BL13" t="b">
        <f t="shared" si="1"/>
        <v>0</v>
      </c>
      <c r="BM13" t="b">
        <f t="shared" si="1"/>
        <v>1</v>
      </c>
      <c r="BN13" t="b">
        <f t="shared" si="1"/>
        <v>0</v>
      </c>
      <c r="BO13" t="b">
        <f t="shared" si="1"/>
        <v>1</v>
      </c>
      <c r="BP13" t="b">
        <f t="shared" si="1"/>
        <v>1</v>
      </c>
      <c r="BQ13" t="b">
        <f t="shared" si="2"/>
        <v>0</v>
      </c>
      <c r="BR13" t="b">
        <f t="shared" si="2"/>
        <v>0</v>
      </c>
      <c r="BS13" t="b">
        <f t="shared" si="2"/>
        <v>1</v>
      </c>
      <c r="BT13" t="b">
        <f t="shared" si="3"/>
        <v>1</v>
      </c>
      <c r="BU13" t="b">
        <f t="shared" si="3"/>
        <v>1</v>
      </c>
      <c r="BV13" t="b">
        <f t="shared" si="3"/>
        <v>1</v>
      </c>
      <c r="BW13" t="b">
        <f t="shared" si="3"/>
        <v>1</v>
      </c>
      <c r="BX13" t="b">
        <f t="shared" si="3"/>
        <v>1</v>
      </c>
      <c r="BY13" t="b">
        <f t="shared" si="3"/>
        <v>1</v>
      </c>
      <c r="BZ13" t="b">
        <f t="shared" si="4"/>
        <v>1</v>
      </c>
      <c r="CA13" t="b">
        <f t="shared" si="4"/>
        <v>1</v>
      </c>
      <c r="CB13" t="b">
        <f t="shared" si="4"/>
        <v>1</v>
      </c>
      <c r="CC13" t="b">
        <f t="shared" si="4"/>
        <v>1</v>
      </c>
      <c r="CD13">
        <f t="shared" si="5"/>
        <v>5</v>
      </c>
      <c r="CE13">
        <f t="shared" si="6"/>
        <v>7</v>
      </c>
      <c r="CF13">
        <f t="shared" si="15"/>
        <v>-2</v>
      </c>
      <c r="CG13">
        <f t="shared" si="7"/>
        <v>11</v>
      </c>
      <c r="CH13">
        <f t="shared" si="8"/>
        <v>2</v>
      </c>
      <c r="CI13">
        <f t="shared" si="9"/>
        <v>9</v>
      </c>
      <c r="CJ13" s="4">
        <f t="shared" si="10"/>
        <v>7</v>
      </c>
      <c r="CK13">
        <f t="shared" si="11"/>
        <v>5</v>
      </c>
      <c r="CL13">
        <f t="shared" si="12"/>
        <v>16</v>
      </c>
      <c r="CM13" s="15">
        <f t="shared" si="16"/>
        <v>0.10622064048385799</v>
      </c>
      <c r="CN13" t="b">
        <f t="shared" si="17"/>
        <v>0</v>
      </c>
      <c r="CO13" t="b">
        <f t="shared" si="18"/>
        <v>0</v>
      </c>
      <c r="CP13" t="b">
        <f t="shared" si="13"/>
        <v>1</v>
      </c>
      <c r="CQ13" t="b">
        <f t="shared" si="13"/>
        <v>1</v>
      </c>
      <c r="CR13">
        <f t="shared" si="14"/>
        <v>2</v>
      </c>
    </row>
    <row r="14" spans="1:165" x14ac:dyDescent="0.25">
      <c r="A14" s="1" t="s">
        <v>143</v>
      </c>
      <c r="B14" s="1" t="s">
        <v>123</v>
      </c>
      <c r="C14" t="s">
        <v>128</v>
      </c>
      <c r="D14" t="s">
        <v>58</v>
      </c>
      <c r="E14">
        <v>5759416676.5820198</v>
      </c>
      <c r="F14" t="s">
        <v>50</v>
      </c>
      <c r="G14">
        <v>5</v>
      </c>
      <c r="H14">
        <v>19.930086109555599</v>
      </c>
      <c r="I14">
        <v>33.743797614175399</v>
      </c>
      <c r="J14">
        <v>30.100355729517599</v>
      </c>
      <c r="K14">
        <v>27.718141552411002</v>
      </c>
      <c r="L14">
        <v>25.514514151311499</v>
      </c>
      <c r="M14">
        <v>27.141526542818401</v>
      </c>
      <c r="N14">
        <v>27.562704437025801</v>
      </c>
      <c r="O14">
        <v>26.355496884970702</v>
      </c>
      <c r="P14">
        <v>26.925067803235802</v>
      </c>
      <c r="Q14">
        <v>27.854290194806602</v>
      </c>
      <c r="R14">
        <v>29.8942956722987</v>
      </c>
      <c r="S14">
        <v>31.539958272069299</v>
      </c>
      <c r="T14">
        <v>31.2841884770314</v>
      </c>
      <c r="U14">
        <v>136.34</v>
      </c>
      <c r="V14">
        <v>134.65</v>
      </c>
      <c r="W14">
        <v>135</v>
      </c>
      <c r="X14">
        <v>134.73333333333301</v>
      </c>
      <c r="Y14">
        <v>133.51499999999999</v>
      </c>
      <c r="Z14">
        <v>131.75</v>
      </c>
      <c r="AA14">
        <v>130.08500000000001</v>
      </c>
      <c r="AB14">
        <v>128.56625</v>
      </c>
      <c r="AC14">
        <v>126.506</v>
      </c>
      <c r="AD14">
        <v>124.63500000000001</v>
      </c>
      <c r="AE14">
        <v>128.136875</v>
      </c>
      <c r="AF14">
        <v>128.69388888888901</v>
      </c>
      <c r="AG14">
        <v>128.28200000000001</v>
      </c>
      <c r="AH14">
        <v>125.365833333333</v>
      </c>
      <c r="AI14" t="s">
        <v>51</v>
      </c>
      <c r="AJ14">
        <v>1.0270341902994999</v>
      </c>
      <c r="AK14">
        <v>132.32446737780299</v>
      </c>
      <c r="AL14" s="1">
        <v>9.7130467263420006E-2</v>
      </c>
      <c r="AM14">
        <v>0.24541671756769601</v>
      </c>
      <c r="AN14">
        <v>0.314473357158361</v>
      </c>
      <c r="AO14">
        <v>139.62385120867401</v>
      </c>
      <c r="AP14">
        <v>135</v>
      </c>
      <c r="AQ14">
        <v>130.37614879132599</v>
      </c>
      <c r="AR14">
        <v>0.98549113179405901</v>
      </c>
      <c r="AS14">
        <v>136</v>
      </c>
      <c r="AT14">
        <v>3.2258064516128799</v>
      </c>
      <c r="AU14">
        <v>6.0164325470447597</v>
      </c>
      <c r="AV14">
        <v>1.34128166915053</v>
      </c>
      <c r="AW14">
        <v>9.0617481956695993</v>
      </c>
      <c r="AX14">
        <v>0.74074074074074103</v>
      </c>
      <c r="AY14">
        <v>43.915343915343897</v>
      </c>
      <c r="AZ14">
        <v>-1.59189580318378</v>
      </c>
      <c r="BA14">
        <v>-7.7966101694915304</v>
      </c>
      <c r="BB14">
        <v>-9.3333333333333304</v>
      </c>
      <c r="BC14">
        <v>-79.970544918998499</v>
      </c>
      <c r="BE14" t="b">
        <f t="shared" si="0"/>
        <v>1</v>
      </c>
      <c r="BF14" t="b">
        <f t="shared" si="0"/>
        <v>0</v>
      </c>
      <c r="BG14" t="b">
        <f t="shared" si="0"/>
        <v>0</v>
      </c>
      <c r="BH14" t="b">
        <f t="shared" si="0"/>
        <v>0</v>
      </c>
      <c r="BI14" t="b">
        <f t="shared" si="0"/>
        <v>1</v>
      </c>
      <c r="BJ14" t="b">
        <f t="shared" si="0"/>
        <v>1</v>
      </c>
      <c r="BK14" t="b">
        <f t="shared" si="1"/>
        <v>0</v>
      </c>
      <c r="BL14" t="b">
        <f t="shared" si="1"/>
        <v>1</v>
      </c>
      <c r="BM14" t="b">
        <f t="shared" si="1"/>
        <v>1</v>
      </c>
      <c r="BN14" t="b">
        <f t="shared" si="1"/>
        <v>1</v>
      </c>
      <c r="BO14" t="b">
        <f t="shared" si="1"/>
        <v>1</v>
      </c>
      <c r="BP14" t="b">
        <f t="shared" si="1"/>
        <v>0</v>
      </c>
      <c r="BQ14" t="b">
        <f t="shared" si="2"/>
        <v>1</v>
      </c>
      <c r="BR14" t="b">
        <f t="shared" si="2"/>
        <v>0</v>
      </c>
      <c r="BS14" t="b">
        <f t="shared" si="2"/>
        <v>1</v>
      </c>
      <c r="BT14" t="b">
        <f t="shared" si="3"/>
        <v>1</v>
      </c>
      <c r="BU14" t="b">
        <f t="shared" si="3"/>
        <v>1</v>
      </c>
      <c r="BV14" t="b">
        <f t="shared" si="3"/>
        <v>1</v>
      </c>
      <c r="BW14" t="b">
        <f t="shared" si="3"/>
        <v>1</v>
      </c>
      <c r="BX14" t="b">
        <f t="shared" si="3"/>
        <v>1</v>
      </c>
      <c r="BY14" t="b">
        <f t="shared" si="3"/>
        <v>1</v>
      </c>
      <c r="BZ14" t="b">
        <f t="shared" si="4"/>
        <v>0</v>
      </c>
      <c r="CA14" t="b">
        <f t="shared" si="4"/>
        <v>0</v>
      </c>
      <c r="CB14" t="b">
        <f t="shared" si="4"/>
        <v>1</v>
      </c>
      <c r="CC14" t="b">
        <f t="shared" si="4"/>
        <v>1</v>
      </c>
      <c r="CD14">
        <f t="shared" si="5"/>
        <v>7</v>
      </c>
      <c r="CE14">
        <f t="shared" si="6"/>
        <v>5</v>
      </c>
      <c r="CF14">
        <f t="shared" si="15"/>
        <v>2</v>
      </c>
      <c r="CG14">
        <f t="shared" si="7"/>
        <v>10</v>
      </c>
      <c r="CH14">
        <f t="shared" si="8"/>
        <v>3</v>
      </c>
      <c r="CI14">
        <f t="shared" si="9"/>
        <v>7</v>
      </c>
      <c r="CJ14" s="4">
        <f t="shared" si="10"/>
        <v>9</v>
      </c>
      <c r="CK14">
        <f t="shared" si="11"/>
        <v>11</v>
      </c>
      <c r="CL14">
        <f t="shared" si="12"/>
        <v>16</v>
      </c>
      <c r="CM14" s="15">
        <f t="shared" si="16"/>
        <v>0.148286250304276</v>
      </c>
      <c r="CN14" t="b">
        <f t="shared" si="17"/>
        <v>0</v>
      </c>
      <c r="CO14" t="b">
        <f t="shared" si="18"/>
        <v>0</v>
      </c>
      <c r="CP14" t="b">
        <f t="shared" si="13"/>
        <v>1</v>
      </c>
      <c r="CQ14" t="b">
        <f t="shared" si="13"/>
        <v>1</v>
      </c>
      <c r="CR14">
        <f t="shared" si="14"/>
        <v>2</v>
      </c>
      <c r="CU14" t="s">
        <v>508</v>
      </c>
      <c r="CV14" t="s">
        <v>509</v>
      </c>
      <c r="CW14" t="s">
        <v>510</v>
      </c>
      <c r="CX14" t="s">
        <v>511</v>
      </c>
      <c r="CY14" t="s">
        <v>512</v>
      </c>
      <c r="CZ14" t="s">
        <v>518</v>
      </c>
      <c r="DA14" t="s">
        <v>513</v>
      </c>
      <c r="DB14" t="s">
        <v>514</v>
      </c>
    </row>
    <row r="15" spans="1:165" x14ac:dyDescent="0.25">
      <c r="A15" s="1" t="s">
        <v>152</v>
      </c>
      <c r="B15" s="1" t="s">
        <v>133</v>
      </c>
      <c r="C15" t="s">
        <v>138</v>
      </c>
      <c r="D15" t="s">
        <v>58</v>
      </c>
      <c r="E15">
        <v>21556053889.410599</v>
      </c>
      <c r="F15" t="s">
        <v>70</v>
      </c>
      <c r="G15">
        <v>77</v>
      </c>
      <c r="H15">
        <v>16.910814637480598</v>
      </c>
      <c r="I15">
        <v>14.946052479133</v>
      </c>
      <c r="J15">
        <v>12.639513734701</v>
      </c>
      <c r="K15">
        <v>14.2949838557682</v>
      </c>
      <c r="L15">
        <v>13.5470297463925</v>
      </c>
      <c r="M15">
        <v>14.0091742331023</v>
      </c>
      <c r="N15">
        <v>13.4095867383203</v>
      </c>
      <c r="O15">
        <v>15.883324543626401</v>
      </c>
      <c r="P15">
        <v>16.459961773781401</v>
      </c>
      <c r="Q15">
        <v>15.875311951188401</v>
      </c>
      <c r="R15">
        <v>16.035942340909301</v>
      </c>
      <c r="S15">
        <v>15.857948831666199</v>
      </c>
      <c r="T15">
        <v>16.896736687121901</v>
      </c>
      <c r="U15">
        <v>46.618000000000002</v>
      </c>
      <c r="V15">
        <v>46.156999999999996</v>
      </c>
      <c r="W15">
        <v>45.825499999999998</v>
      </c>
      <c r="X15">
        <v>45.975999999999999</v>
      </c>
      <c r="Y15">
        <v>46.060749999999999</v>
      </c>
      <c r="Z15">
        <v>45.745199999999997</v>
      </c>
      <c r="AA15">
        <v>45.551499999999997</v>
      </c>
      <c r="AB15">
        <v>45.312125000000002</v>
      </c>
      <c r="AC15">
        <v>45.428600000000003</v>
      </c>
      <c r="AD15">
        <v>45.138166666666699</v>
      </c>
      <c r="AE15">
        <v>44.348687499999997</v>
      </c>
      <c r="AF15">
        <v>43.993333333333297</v>
      </c>
      <c r="AG15">
        <v>43.800550000000001</v>
      </c>
      <c r="AH15">
        <v>43.500374999999998</v>
      </c>
      <c r="AI15" t="s">
        <v>51</v>
      </c>
      <c r="AJ15">
        <v>1.04439784431931</v>
      </c>
      <c r="AK15">
        <v>24.483419044714999</v>
      </c>
      <c r="AL15" s="1">
        <v>0.12463613818871599</v>
      </c>
      <c r="AM15">
        <v>0.27408840437474002</v>
      </c>
      <c r="AN15">
        <v>0.31029822754084002</v>
      </c>
      <c r="AO15">
        <v>47.006998624628501</v>
      </c>
      <c r="AP15">
        <v>45.825499999999998</v>
      </c>
      <c r="AQ15">
        <v>44.644001375371602</v>
      </c>
      <c r="AR15">
        <v>8.5899091286413001E-2</v>
      </c>
      <c r="AS15">
        <v>47.64</v>
      </c>
      <c r="AT15">
        <v>4.1420739225099599</v>
      </c>
      <c r="AU15">
        <v>8.7657575076112408</v>
      </c>
      <c r="AV15">
        <v>4.3821209465381203</v>
      </c>
      <c r="AW15">
        <v>8.6431014823261094</v>
      </c>
      <c r="AX15">
        <v>11.2044817927171</v>
      </c>
      <c r="AY15">
        <v>13.051732320835301</v>
      </c>
      <c r="AZ15">
        <v>24.842767295597501</v>
      </c>
      <c r="BA15">
        <v>45.022831050228298</v>
      </c>
      <c r="BB15">
        <v>73.236363636363606</v>
      </c>
      <c r="BC15">
        <v>242.79546681057701</v>
      </c>
      <c r="BE15" t="b">
        <f t="shared" si="0"/>
        <v>0</v>
      </c>
      <c r="BF15" t="b">
        <f t="shared" si="0"/>
        <v>0</v>
      </c>
      <c r="BG15" t="b">
        <f t="shared" si="0"/>
        <v>1</v>
      </c>
      <c r="BH15" t="b">
        <f t="shared" si="0"/>
        <v>0</v>
      </c>
      <c r="BI15" t="b">
        <f t="shared" si="0"/>
        <v>1</v>
      </c>
      <c r="BJ15" t="b">
        <f t="shared" si="0"/>
        <v>0</v>
      </c>
      <c r="BK15" t="b">
        <f t="shared" si="1"/>
        <v>1</v>
      </c>
      <c r="BL15" t="b">
        <f t="shared" si="1"/>
        <v>1</v>
      </c>
      <c r="BM15" t="b">
        <f t="shared" si="1"/>
        <v>0</v>
      </c>
      <c r="BN15" t="b">
        <f t="shared" si="1"/>
        <v>1</v>
      </c>
      <c r="BO15" t="b">
        <f t="shared" si="1"/>
        <v>0</v>
      </c>
      <c r="BP15" t="b">
        <f t="shared" si="1"/>
        <v>1</v>
      </c>
      <c r="BQ15" t="b">
        <f t="shared" si="2"/>
        <v>1</v>
      </c>
      <c r="BR15" t="b">
        <f t="shared" si="2"/>
        <v>1</v>
      </c>
      <c r="BS15" t="b">
        <f t="shared" si="2"/>
        <v>0</v>
      </c>
      <c r="BT15" t="b">
        <f t="shared" si="3"/>
        <v>0</v>
      </c>
      <c r="BU15" t="b">
        <f t="shared" si="3"/>
        <v>1</v>
      </c>
      <c r="BV15" t="b">
        <f t="shared" si="3"/>
        <v>1</v>
      </c>
      <c r="BW15" t="b">
        <f t="shared" si="3"/>
        <v>1</v>
      </c>
      <c r="BX15" t="b">
        <f t="shared" si="3"/>
        <v>0</v>
      </c>
      <c r="BY15" t="b">
        <f t="shared" si="3"/>
        <v>1</v>
      </c>
      <c r="BZ15" t="b">
        <f t="shared" si="4"/>
        <v>1</v>
      </c>
      <c r="CA15" t="b">
        <f t="shared" si="4"/>
        <v>1</v>
      </c>
      <c r="CB15" t="b">
        <f t="shared" si="4"/>
        <v>1</v>
      </c>
      <c r="CC15" t="b">
        <f t="shared" si="4"/>
        <v>1</v>
      </c>
      <c r="CD15">
        <f t="shared" si="5"/>
        <v>6</v>
      </c>
      <c r="CE15">
        <f t="shared" si="6"/>
        <v>6</v>
      </c>
      <c r="CF15">
        <f t="shared" si="15"/>
        <v>0</v>
      </c>
      <c r="CG15">
        <f t="shared" si="7"/>
        <v>10</v>
      </c>
      <c r="CH15">
        <f t="shared" si="8"/>
        <v>3</v>
      </c>
      <c r="CI15">
        <f t="shared" si="9"/>
        <v>7</v>
      </c>
      <c r="CJ15" s="4">
        <f t="shared" si="10"/>
        <v>7</v>
      </c>
      <c r="CK15">
        <f t="shared" si="11"/>
        <v>7</v>
      </c>
      <c r="CL15">
        <f t="shared" si="12"/>
        <v>14</v>
      </c>
      <c r="CM15" s="15">
        <f t="shared" si="16"/>
        <v>0.14945226618602403</v>
      </c>
      <c r="CN15" t="b">
        <f t="shared" si="17"/>
        <v>0</v>
      </c>
      <c r="CO15" t="b">
        <f t="shared" si="18"/>
        <v>0</v>
      </c>
      <c r="CP15" t="b">
        <f t="shared" si="13"/>
        <v>1</v>
      </c>
      <c r="CQ15" t="b">
        <f t="shared" si="13"/>
        <v>1</v>
      </c>
      <c r="CR15">
        <f t="shared" si="14"/>
        <v>2</v>
      </c>
      <c r="CU15" s="15">
        <f>AVERAGE(AV4:AV50)</f>
        <v>2.7192763298893192</v>
      </c>
      <c r="CV15" s="15">
        <f t="shared" ref="CV15:DB15" si="19">AVERAGE(AW4:AW50)</f>
        <v>6.9981859776680446</v>
      </c>
      <c r="CW15" s="15">
        <f t="shared" si="19"/>
        <v>4.0373113831186451</v>
      </c>
      <c r="CX15" s="15">
        <f t="shared" si="19"/>
        <v>30.835196757680759</v>
      </c>
      <c r="CY15" s="15">
        <f t="shared" si="19"/>
        <v>48.116450835754129</v>
      </c>
      <c r="CZ15" s="15">
        <f t="shared" si="19"/>
        <v>86.739863859396095</v>
      </c>
      <c r="DA15" s="15">
        <f t="shared" si="19"/>
        <v>173.96370532905524</v>
      </c>
      <c r="DB15" s="15">
        <f t="shared" si="19"/>
        <v>85.476184475127852</v>
      </c>
    </row>
    <row r="16" spans="1:165" x14ac:dyDescent="0.25">
      <c r="A16" s="1" t="s">
        <v>160</v>
      </c>
      <c r="B16" s="1" t="s">
        <v>143</v>
      </c>
      <c r="C16" t="s">
        <v>149</v>
      </c>
      <c r="D16" t="s">
        <v>58</v>
      </c>
      <c r="E16">
        <v>4730440316.2035398</v>
      </c>
      <c r="F16" t="s">
        <v>70</v>
      </c>
      <c r="G16">
        <v>46</v>
      </c>
      <c r="H16">
        <v>22.277268118950499</v>
      </c>
      <c r="I16">
        <v>17.648864972185699</v>
      </c>
      <c r="J16">
        <v>14.8200966604785</v>
      </c>
      <c r="K16">
        <v>20.182004456592399</v>
      </c>
      <c r="L16">
        <v>19.3291325562625</v>
      </c>
      <c r="M16">
        <v>18.713655173477299</v>
      </c>
      <c r="N16">
        <v>18.2503330359649</v>
      </c>
      <c r="O16">
        <v>22.951080644410901</v>
      </c>
      <c r="P16">
        <v>23.4050782466533</v>
      </c>
      <c r="Q16">
        <v>22.953604736295802</v>
      </c>
      <c r="R16">
        <v>24.2169023603313</v>
      </c>
      <c r="S16">
        <v>23.642051911948698</v>
      </c>
      <c r="T16">
        <v>23.120753785934799</v>
      </c>
      <c r="U16">
        <v>30.777999999999999</v>
      </c>
      <c r="V16">
        <v>30.931000000000001</v>
      </c>
      <c r="W16">
        <v>31.01</v>
      </c>
      <c r="X16">
        <v>30.799333333333301</v>
      </c>
      <c r="Y16">
        <v>30.361750000000001</v>
      </c>
      <c r="Z16">
        <v>29.828399999999998</v>
      </c>
      <c r="AA16">
        <v>29.411999999999999</v>
      </c>
      <c r="AB16">
        <v>29.353000000000002</v>
      </c>
      <c r="AC16">
        <v>29.665900000000001</v>
      </c>
      <c r="AD16">
        <v>29.837250000000001</v>
      </c>
      <c r="AE16">
        <v>29.760124999999999</v>
      </c>
      <c r="AF16">
        <v>29.610722222222201</v>
      </c>
      <c r="AG16">
        <v>29.465699999999998</v>
      </c>
      <c r="AH16">
        <v>29.071666666666701</v>
      </c>
      <c r="AI16" t="s">
        <v>51</v>
      </c>
      <c r="AJ16">
        <v>1.01230922733891</v>
      </c>
      <c r="AK16">
        <v>22.067544753942801</v>
      </c>
      <c r="AL16" s="1">
        <v>0.18696038358841599</v>
      </c>
      <c r="AM16">
        <v>0.17216439167678901</v>
      </c>
      <c r="AN16">
        <v>0.29607352219152899</v>
      </c>
      <c r="AO16">
        <v>31.560054542750802</v>
      </c>
      <c r="AP16">
        <v>31.01</v>
      </c>
      <c r="AQ16">
        <v>30.459945457249201</v>
      </c>
      <c r="AR16">
        <v>0.32605445369415798</v>
      </c>
      <c r="AS16">
        <v>31.35</v>
      </c>
      <c r="AT16">
        <v>5.1011787424065602</v>
      </c>
      <c r="AU16">
        <v>6.3948930451338297</v>
      </c>
      <c r="AV16">
        <v>2.1172638436482201</v>
      </c>
      <c r="AW16">
        <v>12.972972972973</v>
      </c>
      <c r="AX16">
        <v>-4.0697674418604599</v>
      </c>
      <c r="AY16">
        <v>29.652605459057099</v>
      </c>
      <c r="AZ16">
        <v>44.337016574585597</v>
      </c>
      <c r="BA16">
        <v>21.2296983758701</v>
      </c>
      <c r="BB16">
        <v>48.289435105431203</v>
      </c>
      <c r="BC16">
        <v>-4.9888405074486899</v>
      </c>
      <c r="BE16" t="b">
        <f t="shared" si="0"/>
        <v>0</v>
      </c>
      <c r="BF16" t="b">
        <f t="shared" si="0"/>
        <v>0</v>
      </c>
      <c r="BG16" t="b">
        <f t="shared" si="0"/>
        <v>1</v>
      </c>
      <c r="BH16" t="b">
        <f t="shared" si="0"/>
        <v>0</v>
      </c>
      <c r="BI16" t="b">
        <f t="shared" si="0"/>
        <v>0</v>
      </c>
      <c r="BJ16" t="b">
        <f t="shared" si="0"/>
        <v>0</v>
      </c>
      <c r="BK16" t="b">
        <f t="shared" si="1"/>
        <v>1</v>
      </c>
      <c r="BL16" t="b">
        <f t="shared" si="1"/>
        <v>1</v>
      </c>
      <c r="BM16" t="b">
        <f t="shared" si="1"/>
        <v>0</v>
      </c>
      <c r="BN16" t="b">
        <f t="shared" si="1"/>
        <v>1</v>
      </c>
      <c r="BO16" t="b">
        <f t="shared" si="1"/>
        <v>0</v>
      </c>
      <c r="BP16" t="b">
        <f t="shared" si="1"/>
        <v>0</v>
      </c>
      <c r="BQ16" t="b">
        <f t="shared" si="2"/>
        <v>0</v>
      </c>
      <c r="BR16" t="b">
        <f t="shared" si="2"/>
        <v>0</v>
      </c>
      <c r="BS16" t="b">
        <f t="shared" si="2"/>
        <v>1</v>
      </c>
      <c r="BT16" t="b">
        <f t="shared" si="3"/>
        <v>1</v>
      </c>
      <c r="BU16" t="b">
        <f t="shared" si="3"/>
        <v>1</v>
      </c>
      <c r="BV16" t="b">
        <f t="shared" si="3"/>
        <v>1</v>
      </c>
      <c r="BW16" t="b">
        <f t="shared" si="3"/>
        <v>1</v>
      </c>
      <c r="BX16" t="b">
        <f t="shared" si="3"/>
        <v>0</v>
      </c>
      <c r="BY16" t="b">
        <f t="shared" si="3"/>
        <v>0</v>
      </c>
      <c r="BZ16" t="b">
        <f t="shared" si="4"/>
        <v>1</v>
      </c>
      <c r="CA16" t="b">
        <f t="shared" si="4"/>
        <v>1</v>
      </c>
      <c r="CB16" t="b">
        <f t="shared" si="4"/>
        <v>1</v>
      </c>
      <c r="CC16" t="b">
        <f t="shared" si="4"/>
        <v>1</v>
      </c>
      <c r="CD16">
        <f t="shared" si="5"/>
        <v>4</v>
      </c>
      <c r="CE16">
        <f t="shared" si="6"/>
        <v>8</v>
      </c>
      <c r="CF16">
        <f t="shared" si="15"/>
        <v>-4</v>
      </c>
      <c r="CG16">
        <f t="shared" si="7"/>
        <v>9</v>
      </c>
      <c r="CH16">
        <f t="shared" si="8"/>
        <v>4</v>
      </c>
      <c r="CI16">
        <f t="shared" si="9"/>
        <v>5</v>
      </c>
      <c r="CJ16" s="4">
        <f t="shared" si="10"/>
        <v>1</v>
      </c>
      <c r="CK16">
        <f t="shared" si="11"/>
        <v>-3</v>
      </c>
      <c r="CL16">
        <f t="shared" si="12"/>
        <v>6</v>
      </c>
      <c r="CM16" s="15">
        <f t="shared" si="16"/>
        <v>-1.4795991911626977E-2</v>
      </c>
      <c r="CN16" t="b">
        <f t="shared" si="17"/>
        <v>0</v>
      </c>
      <c r="CO16" t="b">
        <f t="shared" si="18"/>
        <v>0</v>
      </c>
      <c r="CP16" t="b">
        <f t="shared" si="13"/>
        <v>1</v>
      </c>
      <c r="CQ16" t="b">
        <f t="shared" si="13"/>
        <v>1</v>
      </c>
      <c r="CR16">
        <f t="shared" si="14"/>
        <v>2</v>
      </c>
    </row>
    <row r="17" spans="1:96" x14ac:dyDescent="0.25">
      <c r="A17" s="1" t="s">
        <v>162</v>
      </c>
      <c r="B17" s="1" t="s">
        <v>152</v>
      </c>
      <c r="C17" t="s">
        <v>157</v>
      </c>
      <c r="D17" t="s">
        <v>58</v>
      </c>
      <c r="E17">
        <v>3246692149.4122601</v>
      </c>
      <c r="F17" t="s">
        <v>70</v>
      </c>
      <c r="G17">
        <v>67</v>
      </c>
      <c r="H17">
        <v>10.968840303703001</v>
      </c>
      <c r="I17">
        <v>11.652305456561001</v>
      </c>
      <c r="J17">
        <v>15.820202095351799</v>
      </c>
      <c r="K17">
        <v>13.8259771137059</v>
      </c>
      <c r="L17">
        <v>13.6937593606464</v>
      </c>
      <c r="M17">
        <v>14.3346914453012</v>
      </c>
      <c r="N17">
        <v>16.017114325483298</v>
      </c>
      <c r="O17">
        <v>18.8839962802057</v>
      </c>
      <c r="P17">
        <v>21.972798707797502</v>
      </c>
      <c r="Q17">
        <v>22.0815478101837</v>
      </c>
      <c r="R17">
        <v>24.2875558222553</v>
      </c>
      <c r="S17">
        <v>24.4423954884601</v>
      </c>
      <c r="T17">
        <v>24.8549177312265</v>
      </c>
      <c r="U17">
        <v>41.161999999999999</v>
      </c>
      <c r="V17">
        <v>40.78</v>
      </c>
      <c r="W17">
        <v>39.980499999999999</v>
      </c>
      <c r="X17">
        <v>39.027000000000001</v>
      </c>
      <c r="Y17">
        <v>38.483249999999998</v>
      </c>
      <c r="Z17">
        <v>38.204799999999999</v>
      </c>
      <c r="AA17">
        <v>38.226999999999997</v>
      </c>
      <c r="AB17">
        <v>38.388500000000001</v>
      </c>
      <c r="AC17">
        <v>38.254600000000003</v>
      </c>
      <c r="AD17">
        <v>38.094000000000001</v>
      </c>
      <c r="AE17">
        <v>37.192687499999998</v>
      </c>
      <c r="AF17">
        <v>36.853999999999999</v>
      </c>
      <c r="AG17">
        <v>36.72175</v>
      </c>
      <c r="AH17">
        <v>36.265041666666697</v>
      </c>
      <c r="AI17" t="s">
        <v>51</v>
      </c>
      <c r="AJ17">
        <v>1.0403861471743601</v>
      </c>
      <c r="AK17">
        <v>20.906740838530801</v>
      </c>
      <c r="AL17" s="1">
        <v>0.33061011085801401</v>
      </c>
      <c r="AM17">
        <v>0.152700963441457</v>
      </c>
      <c r="AN17">
        <v>0.48846311168089801</v>
      </c>
      <c r="AO17">
        <v>42.133595213872297</v>
      </c>
      <c r="AP17">
        <v>39.980499999999999</v>
      </c>
      <c r="AQ17">
        <v>37.827404786127701</v>
      </c>
      <c r="AR17">
        <v>0.83285032423916505</v>
      </c>
      <c r="AS17">
        <v>40.99</v>
      </c>
      <c r="AT17">
        <v>7.2901834324482904</v>
      </c>
      <c r="AU17">
        <v>11.6232205709151</v>
      </c>
      <c r="AV17">
        <v>10.425646551724199</v>
      </c>
      <c r="AW17">
        <v>8.5540254237288202</v>
      </c>
      <c r="AX17">
        <v>11.5374149659864</v>
      </c>
      <c r="AY17">
        <v>36.043810155990698</v>
      </c>
      <c r="AZ17">
        <v>75.021349274124702</v>
      </c>
      <c r="BA17">
        <v>88.720073664825094</v>
      </c>
      <c r="BB17">
        <v>68.336755646817195</v>
      </c>
      <c r="BC17">
        <v>48.838053740014502</v>
      </c>
      <c r="BE17" t="b">
        <f t="shared" si="0"/>
        <v>1</v>
      </c>
      <c r="BF17" t="b">
        <f t="shared" si="0"/>
        <v>1</v>
      </c>
      <c r="BG17" t="b">
        <f t="shared" si="0"/>
        <v>0</v>
      </c>
      <c r="BH17" t="b">
        <f t="shared" si="0"/>
        <v>0</v>
      </c>
      <c r="BI17" t="b">
        <f t="shared" si="0"/>
        <v>1</v>
      </c>
      <c r="BJ17" t="b">
        <f t="shared" si="0"/>
        <v>1</v>
      </c>
      <c r="BK17" t="b">
        <f t="shared" si="1"/>
        <v>1</v>
      </c>
      <c r="BL17" t="b">
        <f t="shared" si="1"/>
        <v>1</v>
      </c>
      <c r="BM17" t="b">
        <f t="shared" si="1"/>
        <v>1</v>
      </c>
      <c r="BN17" t="b">
        <f t="shared" si="1"/>
        <v>1</v>
      </c>
      <c r="BO17" t="b">
        <f t="shared" si="1"/>
        <v>1</v>
      </c>
      <c r="BP17" t="b">
        <f t="shared" si="1"/>
        <v>1</v>
      </c>
      <c r="BQ17" t="b">
        <f t="shared" si="2"/>
        <v>1</v>
      </c>
      <c r="BR17" t="b">
        <f t="shared" si="2"/>
        <v>1</v>
      </c>
      <c r="BS17" t="b">
        <f t="shared" si="2"/>
        <v>1</v>
      </c>
      <c r="BT17" t="b">
        <f t="shared" si="3"/>
        <v>1</v>
      </c>
      <c r="BU17" t="b">
        <f t="shared" si="3"/>
        <v>1</v>
      </c>
      <c r="BV17" t="b">
        <f t="shared" si="3"/>
        <v>0</v>
      </c>
      <c r="BW17" t="b">
        <f t="shared" si="3"/>
        <v>0</v>
      </c>
      <c r="BX17" t="b">
        <f t="shared" si="3"/>
        <v>1</v>
      </c>
      <c r="BY17" t="b">
        <f t="shared" si="3"/>
        <v>1</v>
      </c>
      <c r="BZ17" t="b">
        <f t="shared" si="4"/>
        <v>1</v>
      </c>
      <c r="CA17" t="b">
        <f t="shared" si="4"/>
        <v>1</v>
      </c>
      <c r="CB17" t="b">
        <f t="shared" si="4"/>
        <v>1</v>
      </c>
      <c r="CC17" t="b">
        <f t="shared" si="4"/>
        <v>1</v>
      </c>
      <c r="CD17">
        <f t="shared" si="5"/>
        <v>10</v>
      </c>
      <c r="CE17">
        <f t="shared" si="6"/>
        <v>2</v>
      </c>
      <c r="CF17">
        <f t="shared" si="15"/>
        <v>8</v>
      </c>
      <c r="CG17">
        <f t="shared" si="7"/>
        <v>11</v>
      </c>
      <c r="CH17">
        <f t="shared" si="8"/>
        <v>2</v>
      </c>
      <c r="CI17">
        <f t="shared" si="9"/>
        <v>9</v>
      </c>
      <c r="CJ17" s="4">
        <f t="shared" si="10"/>
        <v>17</v>
      </c>
      <c r="CK17">
        <f t="shared" si="11"/>
        <v>25</v>
      </c>
      <c r="CL17">
        <f t="shared" si="12"/>
        <v>26</v>
      </c>
      <c r="CM17" s="15">
        <f t="shared" si="16"/>
        <v>-0.177909147416557</v>
      </c>
      <c r="CN17" t="b">
        <f t="shared" si="17"/>
        <v>0</v>
      </c>
      <c r="CO17" t="b">
        <f t="shared" si="18"/>
        <v>0</v>
      </c>
      <c r="CP17" t="b">
        <f t="shared" si="13"/>
        <v>1</v>
      </c>
      <c r="CQ17" t="b">
        <f t="shared" si="13"/>
        <v>1</v>
      </c>
      <c r="CR17">
        <f t="shared" si="14"/>
        <v>2</v>
      </c>
    </row>
    <row r="18" spans="1:96" x14ac:dyDescent="0.25">
      <c r="A18" s="1" t="s">
        <v>163</v>
      </c>
      <c r="B18" s="1" t="s">
        <v>160</v>
      </c>
      <c r="C18" t="s">
        <v>164</v>
      </c>
      <c r="D18" t="s">
        <v>58</v>
      </c>
      <c r="E18">
        <v>2843833291.42593</v>
      </c>
      <c r="F18" t="s">
        <v>70</v>
      </c>
      <c r="G18">
        <v>83</v>
      </c>
      <c r="H18">
        <v>42.631648862524401</v>
      </c>
      <c r="I18">
        <v>34.381659735453802</v>
      </c>
      <c r="J18">
        <v>26.278527884444198</v>
      </c>
      <c r="K18">
        <v>25.404657881860601</v>
      </c>
      <c r="L18">
        <v>23.8612305064349</v>
      </c>
      <c r="M18">
        <v>23.544944643009998</v>
      </c>
      <c r="N18">
        <v>22.595243772031498</v>
      </c>
      <c r="O18">
        <v>24.451855374140699</v>
      </c>
      <c r="P18">
        <v>24.279079791563301</v>
      </c>
      <c r="Q18">
        <v>24.580930303104498</v>
      </c>
      <c r="R18">
        <v>26.084272416184501</v>
      </c>
      <c r="S18">
        <v>25.436517403271399</v>
      </c>
      <c r="T18">
        <v>26.278755764548801</v>
      </c>
      <c r="U18">
        <v>54.69</v>
      </c>
      <c r="V18">
        <v>54.85</v>
      </c>
      <c r="W18">
        <v>54.152500000000003</v>
      </c>
      <c r="X18">
        <v>53.388333333333399</v>
      </c>
      <c r="Y18">
        <v>52.434750000000001</v>
      </c>
      <c r="Z18">
        <v>52.140799999999999</v>
      </c>
      <c r="AA18">
        <v>51.922833333333301</v>
      </c>
      <c r="AB18">
        <v>52.402749999999997</v>
      </c>
      <c r="AC18">
        <v>53.114699999999999</v>
      </c>
      <c r="AD18">
        <v>53.176416666666697</v>
      </c>
      <c r="AE18">
        <v>52.21725</v>
      </c>
      <c r="AF18">
        <v>51.6240555555556</v>
      </c>
      <c r="AG18">
        <v>50.8735</v>
      </c>
      <c r="AH18">
        <v>49.211541666666697</v>
      </c>
      <c r="AI18" t="s">
        <v>51</v>
      </c>
      <c r="AJ18">
        <v>1.02491080818108</v>
      </c>
      <c r="AK18">
        <v>15.818308678300999</v>
      </c>
      <c r="AL18" s="1">
        <v>0.60276771520219796</v>
      </c>
      <c r="AM18">
        <v>0.14435852679741301</v>
      </c>
      <c r="AN18">
        <v>0.45511511400368998</v>
      </c>
      <c r="AO18">
        <v>56.471438334668598</v>
      </c>
      <c r="AP18">
        <v>54.152500000000003</v>
      </c>
      <c r="AQ18">
        <v>51.833561665331501</v>
      </c>
      <c r="AR18">
        <v>0.88084095668546203</v>
      </c>
      <c r="AS18">
        <v>51.35</v>
      </c>
      <c r="AT18">
        <v>-1.5166625751810601</v>
      </c>
      <c r="AU18">
        <v>0.936636952440839</v>
      </c>
      <c r="AV18">
        <v>-0.67698259187621201</v>
      </c>
      <c r="AW18">
        <v>-2.28353948620361</v>
      </c>
      <c r="AX18">
        <v>-6.8058076225045401</v>
      </c>
      <c r="AY18">
        <v>40.300546448087402</v>
      </c>
      <c r="AZ18">
        <v>58.585546633724498</v>
      </c>
      <c r="BA18">
        <v>122.10207612456701</v>
      </c>
      <c r="BB18">
        <v>204.026050917703</v>
      </c>
      <c r="BC18">
        <v>23.023478677527599</v>
      </c>
      <c r="BE18" t="b">
        <f t="shared" si="0"/>
        <v>0</v>
      </c>
      <c r="BF18" t="b">
        <f t="shared" si="0"/>
        <v>0</v>
      </c>
      <c r="BG18" t="b">
        <f t="shared" si="0"/>
        <v>0</v>
      </c>
      <c r="BH18" t="b">
        <f t="shared" si="0"/>
        <v>0</v>
      </c>
      <c r="BI18" t="b">
        <f t="shared" si="0"/>
        <v>0</v>
      </c>
      <c r="BJ18" t="b">
        <f t="shared" si="0"/>
        <v>0</v>
      </c>
      <c r="BK18" t="b">
        <f t="shared" si="1"/>
        <v>1</v>
      </c>
      <c r="BL18" t="b">
        <f t="shared" si="1"/>
        <v>0</v>
      </c>
      <c r="BM18" t="b">
        <f t="shared" si="1"/>
        <v>1</v>
      </c>
      <c r="BN18" t="b">
        <f t="shared" si="1"/>
        <v>1</v>
      </c>
      <c r="BO18" t="b">
        <f t="shared" si="1"/>
        <v>0</v>
      </c>
      <c r="BP18" t="b">
        <f t="shared" si="1"/>
        <v>1</v>
      </c>
      <c r="BQ18" t="b">
        <f t="shared" si="2"/>
        <v>0</v>
      </c>
      <c r="BR18" t="b">
        <f t="shared" si="2"/>
        <v>1</v>
      </c>
      <c r="BS18" t="b">
        <f t="shared" si="2"/>
        <v>1</v>
      </c>
      <c r="BT18" t="b">
        <f t="shared" si="3"/>
        <v>1</v>
      </c>
      <c r="BU18" t="b">
        <f t="shared" si="3"/>
        <v>1</v>
      </c>
      <c r="BV18" t="b">
        <f t="shared" si="3"/>
        <v>1</v>
      </c>
      <c r="BW18" t="b">
        <f t="shared" si="3"/>
        <v>0</v>
      </c>
      <c r="BX18" t="b">
        <f t="shared" si="3"/>
        <v>0</v>
      </c>
      <c r="BY18" t="b">
        <f t="shared" si="3"/>
        <v>0</v>
      </c>
      <c r="BZ18" t="b">
        <f t="shared" si="4"/>
        <v>1</v>
      </c>
      <c r="CA18" t="b">
        <f t="shared" si="4"/>
        <v>1</v>
      </c>
      <c r="CB18" t="b">
        <f t="shared" si="4"/>
        <v>1</v>
      </c>
      <c r="CC18" t="b">
        <f t="shared" si="4"/>
        <v>1</v>
      </c>
      <c r="CD18">
        <f t="shared" si="5"/>
        <v>4</v>
      </c>
      <c r="CE18">
        <f t="shared" si="6"/>
        <v>8</v>
      </c>
      <c r="CF18">
        <f t="shared" si="15"/>
        <v>-4</v>
      </c>
      <c r="CG18">
        <f t="shared" si="7"/>
        <v>9</v>
      </c>
      <c r="CH18">
        <f t="shared" si="8"/>
        <v>4</v>
      </c>
      <c r="CI18">
        <f t="shared" si="9"/>
        <v>5</v>
      </c>
      <c r="CJ18" s="4">
        <f t="shared" si="10"/>
        <v>1</v>
      </c>
      <c r="CK18">
        <f t="shared" si="11"/>
        <v>-3</v>
      </c>
      <c r="CL18">
        <f t="shared" si="12"/>
        <v>6</v>
      </c>
      <c r="CM18" s="15">
        <f t="shared" si="16"/>
        <v>-0.45840918840478495</v>
      </c>
      <c r="CN18" t="b">
        <f t="shared" si="17"/>
        <v>1</v>
      </c>
      <c r="CO18" t="b">
        <f t="shared" si="18"/>
        <v>1</v>
      </c>
      <c r="CP18" t="b">
        <f t="shared" si="13"/>
        <v>0</v>
      </c>
      <c r="CQ18" t="b">
        <f t="shared" si="13"/>
        <v>1</v>
      </c>
      <c r="CR18">
        <f t="shared" si="14"/>
        <v>1</v>
      </c>
    </row>
    <row r="19" spans="1:96" x14ac:dyDescent="0.25">
      <c r="A19" s="1" t="s">
        <v>165</v>
      </c>
      <c r="B19" s="1" t="s">
        <v>162</v>
      </c>
      <c r="C19" t="s">
        <v>166</v>
      </c>
      <c r="D19" t="s">
        <v>58</v>
      </c>
      <c r="E19">
        <v>1304858125.4750299</v>
      </c>
      <c r="F19" t="s">
        <v>70</v>
      </c>
      <c r="G19">
        <v>44</v>
      </c>
      <c r="H19">
        <v>21.4147923096208</v>
      </c>
      <c r="I19">
        <v>17.222863541112901</v>
      </c>
      <c r="J19">
        <v>20.131791853671398</v>
      </c>
      <c r="K19">
        <v>25.864216313673101</v>
      </c>
      <c r="L19">
        <v>25.341283260861601</v>
      </c>
      <c r="M19">
        <v>27.135229056874302</v>
      </c>
      <c r="N19">
        <v>27.749589544108101</v>
      </c>
      <c r="O19">
        <v>35.403017797718903</v>
      </c>
      <c r="P19">
        <v>36.828933096662702</v>
      </c>
      <c r="Q19">
        <v>34.8429943412131</v>
      </c>
      <c r="R19">
        <v>38.681379556007201</v>
      </c>
      <c r="S19">
        <v>37.939658579407698</v>
      </c>
      <c r="T19">
        <v>37.658552604714103</v>
      </c>
      <c r="U19">
        <v>6.992</v>
      </c>
      <c r="V19">
        <v>6.8659999999999997</v>
      </c>
      <c r="W19">
        <v>6.7355</v>
      </c>
      <c r="X19">
        <v>6.69933333333333</v>
      </c>
      <c r="Y19">
        <v>6.6277499999999998</v>
      </c>
      <c r="Z19">
        <v>6.4865000000000004</v>
      </c>
      <c r="AA19">
        <v>6.3554166666666703</v>
      </c>
      <c r="AB19">
        <v>6.2831250000000001</v>
      </c>
      <c r="AC19">
        <v>6.2557499999999999</v>
      </c>
      <c r="AD19">
        <v>6.2026666666666701</v>
      </c>
      <c r="AE19">
        <v>6.1468437500000004</v>
      </c>
      <c r="AF19">
        <v>6.0750000000000002</v>
      </c>
      <c r="AG19">
        <v>6.0010750000000002</v>
      </c>
      <c r="AH19">
        <v>5.8459250000000003</v>
      </c>
      <c r="AI19" t="s">
        <v>51</v>
      </c>
      <c r="AJ19">
        <v>1.0808896739334199</v>
      </c>
      <c r="AK19">
        <v>34.7528144884973</v>
      </c>
      <c r="AL19" s="1">
        <v>0.12096128603419599</v>
      </c>
      <c r="AM19">
        <v>0.29599532853710298</v>
      </c>
      <c r="AN19">
        <v>0.27717443110093998</v>
      </c>
      <c r="AO19">
        <v>7.1079231464341701</v>
      </c>
      <c r="AP19">
        <v>6.7355</v>
      </c>
      <c r="AQ19">
        <v>6.36307685356583</v>
      </c>
      <c r="AR19">
        <v>0.117127388538654</v>
      </c>
      <c r="AS19">
        <v>7.1</v>
      </c>
      <c r="AT19">
        <v>9.4581052956139509</v>
      </c>
      <c r="AU19">
        <v>18.312135742346101</v>
      </c>
      <c r="AV19">
        <v>6.2874251497006002</v>
      </c>
      <c r="AW19">
        <v>33.584195672624602</v>
      </c>
      <c r="AX19">
        <v>3.6496350364963499</v>
      </c>
      <c r="AY19">
        <v>61.143894689060403</v>
      </c>
      <c r="AZ19">
        <v>104.493087557604</v>
      </c>
      <c r="BA19">
        <v>29.562043795620401</v>
      </c>
      <c r="BB19">
        <v>-22.826086956521699</v>
      </c>
      <c r="BC19">
        <v>-41.743589743589801</v>
      </c>
      <c r="BE19" t="b">
        <f t="shared" si="0"/>
        <v>0</v>
      </c>
      <c r="BF19" t="b">
        <f t="shared" si="0"/>
        <v>1</v>
      </c>
      <c r="BG19" t="b">
        <f t="shared" si="0"/>
        <v>1</v>
      </c>
      <c r="BH19" t="b">
        <f t="shared" si="0"/>
        <v>0</v>
      </c>
      <c r="BI19" t="b">
        <f t="shared" si="0"/>
        <v>1</v>
      </c>
      <c r="BJ19" t="b">
        <f t="shared" si="0"/>
        <v>1</v>
      </c>
      <c r="BK19" t="b">
        <f t="shared" si="1"/>
        <v>1</v>
      </c>
      <c r="BL19" t="b">
        <f t="shared" si="1"/>
        <v>1</v>
      </c>
      <c r="BM19" t="b">
        <f t="shared" si="1"/>
        <v>0</v>
      </c>
      <c r="BN19" t="b">
        <f t="shared" si="1"/>
        <v>1</v>
      </c>
      <c r="BO19" t="b">
        <f t="shared" si="1"/>
        <v>0</v>
      </c>
      <c r="BP19" t="b">
        <f t="shared" si="1"/>
        <v>0</v>
      </c>
      <c r="BQ19" t="b">
        <f t="shared" si="2"/>
        <v>1</v>
      </c>
      <c r="BR19" t="b">
        <f t="shared" si="2"/>
        <v>1</v>
      </c>
      <c r="BS19" t="b">
        <f t="shared" si="2"/>
        <v>1</v>
      </c>
      <c r="BT19" t="b">
        <f t="shared" si="3"/>
        <v>1</v>
      </c>
      <c r="BU19" t="b">
        <f t="shared" si="3"/>
        <v>1</v>
      </c>
      <c r="BV19" t="b">
        <f t="shared" si="3"/>
        <v>1</v>
      </c>
      <c r="BW19" t="b">
        <f t="shared" si="3"/>
        <v>1</v>
      </c>
      <c r="BX19" t="b">
        <f t="shared" si="3"/>
        <v>1</v>
      </c>
      <c r="BY19" t="b">
        <f t="shared" si="3"/>
        <v>1</v>
      </c>
      <c r="BZ19" t="b">
        <f t="shared" si="4"/>
        <v>1</v>
      </c>
      <c r="CA19" t="b">
        <f t="shared" si="4"/>
        <v>1</v>
      </c>
      <c r="CB19" t="b">
        <f t="shared" si="4"/>
        <v>1</v>
      </c>
      <c r="CC19" t="b">
        <f t="shared" si="4"/>
        <v>1</v>
      </c>
      <c r="CD19">
        <f t="shared" si="5"/>
        <v>7</v>
      </c>
      <c r="CE19">
        <f t="shared" si="6"/>
        <v>5</v>
      </c>
      <c r="CF19">
        <f t="shared" si="15"/>
        <v>2</v>
      </c>
      <c r="CG19">
        <f t="shared" si="7"/>
        <v>13</v>
      </c>
      <c r="CH19">
        <f t="shared" si="8"/>
        <v>0</v>
      </c>
      <c r="CI19">
        <f t="shared" si="9"/>
        <v>13</v>
      </c>
      <c r="CJ19" s="4">
        <f t="shared" si="10"/>
        <v>15</v>
      </c>
      <c r="CK19">
        <f t="shared" si="11"/>
        <v>17</v>
      </c>
      <c r="CL19">
        <f t="shared" si="12"/>
        <v>28</v>
      </c>
      <c r="CM19" s="15">
        <f t="shared" si="16"/>
        <v>0.17503404250290699</v>
      </c>
      <c r="CN19" t="b">
        <f t="shared" si="17"/>
        <v>0</v>
      </c>
      <c r="CO19" t="b">
        <f t="shared" si="18"/>
        <v>0</v>
      </c>
      <c r="CP19" t="b">
        <f t="shared" si="13"/>
        <v>1</v>
      </c>
      <c r="CQ19" t="b">
        <f t="shared" si="13"/>
        <v>1</v>
      </c>
      <c r="CR19">
        <f t="shared" si="14"/>
        <v>2</v>
      </c>
    </row>
    <row r="20" spans="1:96" x14ac:dyDescent="0.25">
      <c r="A20" s="1" t="s">
        <v>173</v>
      </c>
      <c r="B20" s="1" t="s">
        <v>163</v>
      </c>
      <c r="C20" t="s">
        <v>168</v>
      </c>
      <c r="D20" t="s">
        <v>58</v>
      </c>
      <c r="E20">
        <v>2555395468.0097299</v>
      </c>
      <c r="F20" t="s">
        <v>70</v>
      </c>
      <c r="G20">
        <v>65</v>
      </c>
      <c r="H20">
        <v>25.876750593634998</v>
      </c>
      <c r="I20">
        <v>24.985844252181099</v>
      </c>
      <c r="J20">
        <v>23.983331734644398</v>
      </c>
      <c r="K20">
        <v>20.765352585147799</v>
      </c>
      <c r="L20">
        <v>18.431559099161301</v>
      </c>
      <c r="M20">
        <v>18.6281049177943</v>
      </c>
      <c r="N20">
        <v>19.0572686244812</v>
      </c>
      <c r="O20">
        <v>23.8911377859665</v>
      </c>
      <c r="P20">
        <v>24.218406505920601</v>
      </c>
      <c r="Q20">
        <v>23.616758357453101</v>
      </c>
      <c r="R20">
        <v>24.220904091728901</v>
      </c>
      <c r="S20">
        <v>23.628496201590899</v>
      </c>
      <c r="T20">
        <v>24.043773704350802</v>
      </c>
      <c r="U20">
        <v>16.693999999999999</v>
      </c>
      <c r="V20">
        <v>16.366</v>
      </c>
      <c r="W20">
        <v>16.270499999999998</v>
      </c>
      <c r="X20">
        <v>16.353999999999999</v>
      </c>
      <c r="Y20">
        <v>16.344249999999999</v>
      </c>
      <c r="Z20">
        <v>16.2728</v>
      </c>
      <c r="AA20">
        <v>16.1896666666667</v>
      </c>
      <c r="AB20">
        <v>16.421875</v>
      </c>
      <c r="AC20">
        <v>16.5685</v>
      </c>
      <c r="AD20">
        <v>16.679833333333299</v>
      </c>
      <c r="AE20">
        <v>16.425750000000001</v>
      </c>
      <c r="AF20">
        <v>16.247388888888899</v>
      </c>
      <c r="AG20">
        <v>16.0732</v>
      </c>
      <c r="AH20">
        <v>15.76975</v>
      </c>
      <c r="AI20" t="s">
        <v>51</v>
      </c>
      <c r="AJ20">
        <v>1.0124181867954101</v>
      </c>
      <c r="AK20">
        <v>16.186810464739601</v>
      </c>
      <c r="AL20" s="1">
        <v>5.8805455597542002E-2</v>
      </c>
      <c r="AM20">
        <v>0.28090462483809697</v>
      </c>
      <c r="AN20">
        <v>0.31513731233889303</v>
      </c>
      <c r="AO20">
        <v>16.9156193687996</v>
      </c>
      <c r="AP20">
        <v>16.270499999999998</v>
      </c>
      <c r="AQ20">
        <v>15.6253806312004</v>
      </c>
      <c r="AR20">
        <v>1.3620396922169001E-2</v>
      </c>
      <c r="AS20">
        <v>16.989999999999998</v>
      </c>
      <c r="AT20">
        <v>4.4073546040017897</v>
      </c>
      <c r="AU20">
        <v>5.7039046362889803</v>
      </c>
      <c r="AV20">
        <v>3.5344302254722599</v>
      </c>
      <c r="AW20">
        <v>1.79748352306769</v>
      </c>
      <c r="AX20">
        <v>0.29515938606845998</v>
      </c>
      <c r="AY20">
        <v>31.2982998454405</v>
      </c>
      <c r="AZ20">
        <v>76.427829698857707</v>
      </c>
      <c r="BA20">
        <v>108.210784313725</v>
      </c>
      <c r="BB20" t="s">
        <v>55</v>
      </c>
      <c r="BC20" t="s">
        <v>55</v>
      </c>
      <c r="BE20" t="b">
        <f t="shared" si="0"/>
        <v>0</v>
      </c>
      <c r="BF20" t="b">
        <f t="shared" si="0"/>
        <v>0</v>
      </c>
      <c r="BG20" t="b">
        <f t="shared" si="0"/>
        <v>0</v>
      </c>
      <c r="BH20" t="b">
        <f t="shared" si="0"/>
        <v>0</v>
      </c>
      <c r="BI20" t="b">
        <f t="shared" si="0"/>
        <v>1</v>
      </c>
      <c r="BJ20" t="b">
        <f t="shared" si="0"/>
        <v>1</v>
      </c>
      <c r="BK20" t="b">
        <f t="shared" si="1"/>
        <v>1</v>
      </c>
      <c r="BL20" t="b">
        <f t="shared" si="1"/>
        <v>1</v>
      </c>
      <c r="BM20" t="b">
        <f t="shared" si="1"/>
        <v>0</v>
      </c>
      <c r="BN20" t="b">
        <f t="shared" si="1"/>
        <v>1</v>
      </c>
      <c r="BO20" t="b">
        <f t="shared" si="1"/>
        <v>0</v>
      </c>
      <c r="BP20" t="b">
        <f t="shared" si="1"/>
        <v>1</v>
      </c>
      <c r="BQ20" t="b">
        <f t="shared" si="2"/>
        <v>1</v>
      </c>
      <c r="BR20" t="b">
        <f t="shared" si="2"/>
        <v>1</v>
      </c>
      <c r="BS20" t="b">
        <f t="shared" si="2"/>
        <v>0</v>
      </c>
      <c r="BT20" t="b">
        <f t="shared" si="3"/>
        <v>1</v>
      </c>
      <c r="BU20" t="b">
        <f t="shared" si="3"/>
        <v>1</v>
      </c>
      <c r="BV20" t="b">
        <f t="shared" si="3"/>
        <v>1</v>
      </c>
      <c r="BW20" t="b">
        <f t="shared" si="3"/>
        <v>0</v>
      </c>
      <c r="BX20" t="b">
        <f t="shared" si="3"/>
        <v>0</v>
      </c>
      <c r="BY20" t="b">
        <f t="shared" si="3"/>
        <v>0</v>
      </c>
      <c r="BZ20" t="b">
        <f t="shared" si="4"/>
        <v>1</v>
      </c>
      <c r="CA20" t="b">
        <f t="shared" si="4"/>
        <v>1</v>
      </c>
      <c r="CB20" t="b">
        <f t="shared" si="4"/>
        <v>1</v>
      </c>
      <c r="CC20" t="b">
        <f t="shared" si="4"/>
        <v>1</v>
      </c>
      <c r="CD20">
        <f t="shared" si="5"/>
        <v>6</v>
      </c>
      <c r="CE20">
        <f t="shared" si="6"/>
        <v>6</v>
      </c>
      <c r="CF20">
        <f t="shared" si="15"/>
        <v>0</v>
      </c>
      <c r="CG20">
        <f t="shared" si="7"/>
        <v>9</v>
      </c>
      <c r="CH20">
        <f t="shared" si="8"/>
        <v>4</v>
      </c>
      <c r="CI20">
        <f t="shared" si="9"/>
        <v>5</v>
      </c>
      <c r="CJ20" s="4">
        <f t="shared" si="10"/>
        <v>5</v>
      </c>
      <c r="CK20">
        <f t="shared" si="11"/>
        <v>5</v>
      </c>
      <c r="CL20">
        <f t="shared" si="12"/>
        <v>10</v>
      </c>
      <c r="CM20" s="15">
        <f t="shared" si="16"/>
        <v>0.22209916924055498</v>
      </c>
      <c r="CN20" t="b">
        <f t="shared" si="17"/>
        <v>0</v>
      </c>
      <c r="CO20" t="b">
        <f t="shared" si="18"/>
        <v>0</v>
      </c>
      <c r="CP20" t="b">
        <f t="shared" si="13"/>
        <v>1</v>
      </c>
      <c r="CQ20" t="b">
        <f t="shared" si="13"/>
        <v>1</v>
      </c>
      <c r="CR20">
        <f t="shared" si="14"/>
        <v>2</v>
      </c>
    </row>
    <row r="21" spans="1:96" x14ac:dyDescent="0.25">
      <c r="A21" s="1" t="s">
        <v>179</v>
      </c>
      <c r="B21" s="1" t="s">
        <v>165</v>
      </c>
      <c r="C21" t="s">
        <v>170</v>
      </c>
      <c r="D21" t="s">
        <v>58</v>
      </c>
      <c r="E21">
        <v>837766233.87</v>
      </c>
      <c r="F21" t="s">
        <v>70</v>
      </c>
      <c r="G21">
        <v>24</v>
      </c>
      <c r="H21">
        <v>35.567195341870502</v>
      </c>
      <c r="I21">
        <v>27.109752864818599</v>
      </c>
      <c r="J21">
        <v>23.751475401189801</v>
      </c>
      <c r="K21">
        <v>20.082273021741901</v>
      </c>
      <c r="L21">
        <v>20.483250731456501</v>
      </c>
      <c r="M21">
        <v>19.504352320446699</v>
      </c>
      <c r="N21">
        <v>25.078576386617101</v>
      </c>
      <c r="O21">
        <v>25.009414938476599</v>
      </c>
      <c r="P21">
        <v>25.9428957427494</v>
      </c>
      <c r="Q21">
        <v>25.9333841216236</v>
      </c>
      <c r="R21">
        <v>29.0512281401856</v>
      </c>
      <c r="S21">
        <v>27.757611394263002</v>
      </c>
      <c r="T21">
        <v>27.585092875693601</v>
      </c>
      <c r="U21">
        <v>6.9189999999999996</v>
      </c>
      <c r="V21">
        <v>6.9805000000000001</v>
      </c>
      <c r="W21">
        <v>7.03925</v>
      </c>
      <c r="X21">
        <v>7.0069999999999997</v>
      </c>
      <c r="Y21">
        <v>7.0482500000000003</v>
      </c>
      <c r="Z21">
        <v>7.0865999999999998</v>
      </c>
      <c r="AA21">
        <v>7.09608333333333</v>
      </c>
      <c r="AB21">
        <v>7.1578749999999998</v>
      </c>
      <c r="AC21">
        <v>7.2116499999999997</v>
      </c>
      <c r="AD21">
        <v>7.259125</v>
      </c>
      <c r="AE21">
        <v>7.1219062500000003</v>
      </c>
      <c r="AF21">
        <v>7.0632222222222198</v>
      </c>
      <c r="AG21">
        <v>7.0984249999999998</v>
      </c>
      <c r="AH21">
        <v>7.2041874999999997</v>
      </c>
      <c r="AI21" t="s">
        <v>51</v>
      </c>
      <c r="AJ21">
        <v>0.99833413750233302</v>
      </c>
      <c r="AK21">
        <v>10.6309986035211</v>
      </c>
      <c r="AL21" s="1">
        <v>0.60773943495553495</v>
      </c>
      <c r="AM21">
        <v>4.7465396960559E-2</v>
      </c>
      <c r="AN21">
        <v>0.30051967145751302</v>
      </c>
      <c r="AO21">
        <v>7.2901737932124204</v>
      </c>
      <c r="AP21">
        <v>7.03925</v>
      </c>
      <c r="AQ21">
        <v>6.7883262067875796</v>
      </c>
      <c r="AR21">
        <v>-2.2572200115905001E-2</v>
      </c>
      <c r="AS21">
        <v>6.585</v>
      </c>
      <c r="AT21">
        <v>-7.0781474896283099</v>
      </c>
      <c r="AU21">
        <v>-7.2329425189390699</v>
      </c>
      <c r="AV21">
        <v>-4.7033285094066599</v>
      </c>
      <c r="AW21">
        <v>-10.286103542234301</v>
      </c>
      <c r="AX21">
        <v>-10.3471749489449</v>
      </c>
      <c r="AY21">
        <v>-11.7292225201072</v>
      </c>
      <c r="AZ21">
        <v>27.740058195926299</v>
      </c>
      <c r="BA21">
        <v>21.606648199445999</v>
      </c>
      <c r="BB21">
        <v>-43.061690168462</v>
      </c>
      <c r="BC21">
        <v>-58.278683398036101</v>
      </c>
      <c r="BE21" t="b">
        <f t="shared" si="0"/>
        <v>0</v>
      </c>
      <c r="BF21" t="b">
        <f t="shared" si="0"/>
        <v>0</v>
      </c>
      <c r="BG21" t="b">
        <f t="shared" si="0"/>
        <v>0</v>
      </c>
      <c r="BH21" t="b">
        <f t="shared" si="0"/>
        <v>1</v>
      </c>
      <c r="BI21" t="b">
        <f t="shared" si="0"/>
        <v>0</v>
      </c>
      <c r="BJ21" t="b">
        <f t="shared" si="0"/>
        <v>1</v>
      </c>
      <c r="BK21" t="b">
        <f t="shared" si="1"/>
        <v>0</v>
      </c>
      <c r="BL21" t="b">
        <f t="shared" si="1"/>
        <v>1</v>
      </c>
      <c r="BM21" t="b">
        <f t="shared" si="1"/>
        <v>0</v>
      </c>
      <c r="BN21" t="b">
        <f t="shared" si="1"/>
        <v>1</v>
      </c>
      <c r="BO21" t="b">
        <f t="shared" si="1"/>
        <v>0</v>
      </c>
      <c r="BP21" t="b">
        <f t="shared" si="1"/>
        <v>0</v>
      </c>
      <c r="BQ21" t="b">
        <f t="shared" si="2"/>
        <v>0</v>
      </c>
      <c r="BR21" t="b">
        <f t="shared" si="2"/>
        <v>0</v>
      </c>
      <c r="BS21" t="b">
        <f t="shared" si="2"/>
        <v>1</v>
      </c>
      <c r="BT21" t="b">
        <f t="shared" si="3"/>
        <v>0</v>
      </c>
      <c r="BU21" t="b">
        <f t="shared" si="3"/>
        <v>0</v>
      </c>
      <c r="BV21" t="b">
        <f t="shared" si="3"/>
        <v>0</v>
      </c>
      <c r="BW21" t="b">
        <f t="shared" si="3"/>
        <v>0</v>
      </c>
      <c r="BX21" t="b">
        <f t="shared" si="3"/>
        <v>0</v>
      </c>
      <c r="BY21" t="b">
        <f t="shared" si="3"/>
        <v>0</v>
      </c>
      <c r="BZ21" t="b">
        <f t="shared" si="4"/>
        <v>1</v>
      </c>
      <c r="CA21" t="b">
        <f t="shared" si="4"/>
        <v>1</v>
      </c>
      <c r="CB21" t="b">
        <f t="shared" si="4"/>
        <v>0</v>
      </c>
      <c r="CC21" t="b">
        <f t="shared" si="4"/>
        <v>0</v>
      </c>
      <c r="CD21">
        <f t="shared" si="5"/>
        <v>4</v>
      </c>
      <c r="CE21">
        <f t="shared" si="6"/>
        <v>8</v>
      </c>
      <c r="CF21">
        <f t="shared" si="15"/>
        <v>-4</v>
      </c>
      <c r="CG21">
        <f t="shared" si="7"/>
        <v>3</v>
      </c>
      <c r="CH21">
        <f t="shared" si="8"/>
        <v>10</v>
      </c>
      <c r="CI21">
        <f t="shared" si="9"/>
        <v>-7</v>
      </c>
      <c r="CJ21" s="4">
        <f t="shared" si="10"/>
        <v>-11</v>
      </c>
      <c r="CK21">
        <f t="shared" si="11"/>
        <v>-15</v>
      </c>
      <c r="CL21">
        <f t="shared" si="12"/>
        <v>-18</v>
      </c>
      <c r="CM21" s="15">
        <f t="shared" si="16"/>
        <v>-0.56027403799497599</v>
      </c>
      <c r="CN21" t="b">
        <f t="shared" si="17"/>
        <v>1</v>
      </c>
      <c r="CO21" t="b">
        <f t="shared" si="18"/>
        <v>1</v>
      </c>
      <c r="CP21" t="b">
        <f t="shared" si="13"/>
        <v>0</v>
      </c>
      <c r="CQ21" t="b">
        <f t="shared" si="13"/>
        <v>0</v>
      </c>
      <c r="CR21">
        <f t="shared" si="14"/>
        <v>0</v>
      </c>
    </row>
    <row r="22" spans="1:96" x14ac:dyDescent="0.25">
      <c r="A22" s="1" t="s">
        <v>181</v>
      </c>
      <c r="B22" s="1" t="s">
        <v>173</v>
      </c>
      <c r="C22" t="s">
        <v>178</v>
      </c>
      <c r="D22" t="s">
        <v>58</v>
      </c>
      <c r="E22">
        <v>859811953.69999504</v>
      </c>
      <c r="F22" t="s">
        <v>70</v>
      </c>
      <c r="G22">
        <v>42</v>
      </c>
      <c r="H22">
        <v>51.617348091043603</v>
      </c>
      <c r="I22">
        <v>47.738794639794001</v>
      </c>
      <c r="J22">
        <v>38.173399692049301</v>
      </c>
      <c r="K22">
        <v>31.984670374482601</v>
      </c>
      <c r="L22">
        <v>29.5030968593334</v>
      </c>
      <c r="M22">
        <v>28.648191877278101</v>
      </c>
      <c r="N22">
        <v>26.976103581936801</v>
      </c>
      <c r="O22">
        <v>25.825227409565901</v>
      </c>
      <c r="P22">
        <v>24.2572178826872</v>
      </c>
      <c r="Q22">
        <v>24.2728321946908</v>
      </c>
      <c r="R22">
        <v>24.567565579152401</v>
      </c>
      <c r="S22">
        <v>24.458725526873</v>
      </c>
      <c r="T22">
        <v>24.617838056159901</v>
      </c>
      <c r="U22">
        <v>20.364000000000001</v>
      </c>
      <c r="V22">
        <v>21.324999999999999</v>
      </c>
      <c r="W22">
        <v>21.928999999999998</v>
      </c>
      <c r="X22">
        <v>22.082333333333299</v>
      </c>
      <c r="Y22">
        <v>22.312000000000001</v>
      </c>
      <c r="Z22">
        <v>22.4924</v>
      </c>
      <c r="AA22">
        <v>22.687833333333302</v>
      </c>
      <c r="AB22">
        <v>23.403124999999999</v>
      </c>
      <c r="AC22">
        <v>24.055700000000002</v>
      </c>
      <c r="AD22">
        <v>24.382249999999999</v>
      </c>
      <c r="AE22">
        <v>23.895250000000001</v>
      </c>
      <c r="AF22">
        <v>23.5536666666667</v>
      </c>
      <c r="AG22">
        <v>23.491250000000001</v>
      </c>
      <c r="AH22">
        <v>23.521625</v>
      </c>
      <c r="AI22" t="s">
        <v>51</v>
      </c>
      <c r="AJ22">
        <v>0.957479912733464</v>
      </c>
      <c r="AK22">
        <v>9.7877449808236108</v>
      </c>
      <c r="AL22" s="1">
        <v>0.55092706220878596</v>
      </c>
      <c r="AM22">
        <v>5.9056783721386001E-2</v>
      </c>
      <c r="AN22">
        <v>0.33628672685710098</v>
      </c>
      <c r="AO22">
        <v>24.173414400238801</v>
      </c>
      <c r="AP22">
        <v>21.928999999999998</v>
      </c>
      <c r="AQ22">
        <v>19.684585599761199</v>
      </c>
      <c r="AR22">
        <v>-0.38755602273714901</v>
      </c>
      <c r="AS22">
        <v>19.170000000000002</v>
      </c>
      <c r="AT22">
        <v>-14.771211609254699</v>
      </c>
      <c r="AU22">
        <v>-18.395147129250201</v>
      </c>
      <c r="AV22">
        <v>-13.4537246049661</v>
      </c>
      <c r="AW22">
        <v>-23.625498007968101</v>
      </c>
      <c r="AX22">
        <v>-17.2993960310612</v>
      </c>
      <c r="AY22">
        <v>-19.689987431922901</v>
      </c>
      <c r="AZ22">
        <v>6.3227953410981703</v>
      </c>
      <c r="BA22">
        <v>73.170731707317103</v>
      </c>
      <c r="BB22">
        <v>164.04958677686</v>
      </c>
      <c r="BC22">
        <v>-16.544766083586101</v>
      </c>
      <c r="BE22" t="b">
        <f t="shared" si="0"/>
        <v>0</v>
      </c>
      <c r="BF22" t="b">
        <f t="shared" si="0"/>
        <v>0</v>
      </c>
      <c r="BG22" t="b">
        <f t="shared" si="0"/>
        <v>0</v>
      </c>
      <c r="BH22" t="b">
        <f t="shared" si="0"/>
        <v>0</v>
      </c>
      <c r="BI22" t="b">
        <f t="shared" si="0"/>
        <v>0</v>
      </c>
      <c r="BJ22" t="b">
        <f t="shared" si="0"/>
        <v>0</v>
      </c>
      <c r="BK22" t="b">
        <f t="shared" si="1"/>
        <v>0</v>
      </c>
      <c r="BL22" t="b">
        <f t="shared" si="1"/>
        <v>0</v>
      </c>
      <c r="BM22" t="b">
        <f t="shared" si="1"/>
        <v>1</v>
      </c>
      <c r="BN22" t="b">
        <f t="shared" si="1"/>
        <v>1</v>
      </c>
      <c r="BO22" t="b">
        <f t="shared" si="1"/>
        <v>0</v>
      </c>
      <c r="BP22" t="b">
        <f t="shared" si="1"/>
        <v>1</v>
      </c>
      <c r="BQ22" t="b">
        <f t="shared" si="2"/>
        <v>0</v>
      </c>
      <c r="BR22" t="b">
        <f t="shared" si="2"/>
        <v>0</v>
      </c>
      <c r="BS22" t="b">
        <f t="shared" si="2"/>
        <v>0</v>
      </c>
      <c r="BT22" t="b">
        <f t="shared" si="3"/>
        <v>0</v>
      </c>
      <c r="BU22" t="b">
        <f t="shared" si="3"/>
        <v>0</v>
      </c>
      <c r="BV22" t="b">
        <f t="shared" si="3"/>
        <v>0</v>
      </c>
      <c r="BW22" t="b">
        <f t="shared" si="3"/>
        <v>0</v>
      </c>
      <c r="BX22" t="b">
        <f t="shared" si="3"/>
        <v>0</v>
      </c>
      <c r="BY22" t="b">
        <f t="shared" si="3"/>
        <v>0</v>
      </c>
      <c r="BZ22" t="b">
        <f t="shared" si="4"/>
        <v>1</v>
      </c>
      <c r="CA22" t="b">
        <f t="shared" si="4"/>
        <v>1</v>
      </c>
      <c r="CB22" t="b">
        <f t="shared" si="4"/>
        <v>1</v>
      </c>
      <c r="CC22" t="b">
        <f t="shared" si="4"/>
        <v>0</v>
      </c>
      <c r="CD22">
        <f t="shared" si="5"/>
        <v>3</v>
      </c>
      <c r="CE22">
        <f t="shared" si="6"/>
        <v>9</v>
      </c>
      <c r="CF22">
        <f t="shared" si="15"/>
        <v>-6</v>
      </c>
      <c r="CG22">
        <f t="shared" si="7"/>
        <v>3</v>
      </c>
      <c r="CH22">
        <f t="shared" si="8"/>
        <v>10</v>
      </c>
      <c r="CI22">
        <f t="shared" si="9"/>
        <v>-7</v>
      </c>
      <c r="CJ22" s="4">
        <f t="shared" si="10"/>
        <v>-13</v>
      </c>
      <c r="CK22">
        <f t="shared" si="11"/>
        <v>-19</v>
      </c>
      <c r="CL22">
        <f t="shared" si="12"/>
        <v>-20</v>
      </c>
      <c r="CM22" s="15">
        <f t="shared" si="16"/>
        <v>-0.49187027848739995</v>
      </c>
      <c r="CN22" t="b">
        <f t="shared" si="17"/>
        <v>1</v>
      </c>
      <c r="CO22" t="b">
        <f t="shared" si="18"/>
        <v>1</v>
      </c>
      <c r="CP22" t="b">
        <f t="shared" si="13"/>
        <v>0</v>
      </c>
      <c r="CQ22" t="b">
        <f t="shared" si="13"/>
        <v>0</v>
      </c>
      <c r="CR22">
        <f t="shared" si="14"/>
        <v>0</v>
      </c>
    </row>
    <row r="23" spans="1:96" x14ac:dyDescent="0.25">
      <c r="A23" s="1" t="s">
        <v>203</v>
      </c>
      <c r="B23" s="1" t="s">
        <v>179</v>
      </c>
      <c r="C23" t="s">
        <v>185</v>
      </c>
      <c r="D23" t="s">
        <v>58</v>
      </c>
      <c r="E23">
        <v>1188148701.1199999</v>
      </c>
      <c r="F23" t="s">
        <v>70</v>
      </c>
      <c r="G23">
        <v>8</v>
      </c>
      <c r="H23">
        <v>60.975109090054303</v>
      </c>
      <c r="I23">
        <v>45.992723119777999</v>
      </c>
      <c r="J23">
        <v>33.042402645257603</v>
      </c>
      <c r="K23">
        <v>28.072009884071399</v>
      </c>
      <c r="L23">
        <v>26.779056318925502</v>
      </c>
      <c r="M23">
        <v>24.9156317352735</v>
      </c>
      <c r="N23">
        <v>23.8790927995571</v>
      </c>
      <c r="O23">
        <v>35.554822957936302</v>
      </c>
      <c r="P23">
        <v>32.876018954820701</v>
      </c>
      <c r="Q23">
        <v>31.082025960201801</v>
      </c>
      <c r="R23">
        <v>30.2903021139442</v>
      </c>
      <c r="S23">
        <v>29.230682832516301</v>
      </c>
      <c r="T23">
        <v>26.759290074056398</v>
      </c>
      <c r="U23">
        <v>15.194000000000001</v>
      </c>
      <c r="V23">
        <v>15.058</v>
      </c>
      <c r="W23">
        <v>14.907999999999999</v>
      </c>
      <c r="X23">
        <v>14.748666666666701</v>
      </c>
      <c r="Y23">
        <v>14.541</v>
      </c>
      <c r="Z23">
        <v>14.356999999999999</v>
      </c>
      <c r="AA23">
        <v>14.2473333333333</v>
      </c>
      <c r="AB23">
        <v>14.385125</v>
      </c>
      <c r="AC23">
        <v>14.7346</v>
      </c>
      <c r="AD23">
        <v>14.892666666666701</v>
      </c>
      <c r="AE23">
        <v>15.3425625</v>
      </c>
      <c r="AF23">
        <v>15.4483888888889</v>
      </c>
      <c r="AG23">
        <v>15.573600000000001</v>
      </c>
      <c r="AH23">
        <v>15.6230833333333</v>
      </c>
      <c r="AI23" t="s">
        <v>51</v>
      </c>
      <c r="AJ23">
        <v>0.92188061848255998</v>
      </c>
      <c r="AK23">
        <v>18</v>
      </c>
      <c r="AL23" s="1">
        <v>0.103958743603469</v>
      </c>
      <c r="AM23">
        <v>0.54653879843823805</v>
      </c>
      <c r="AN23">
        <v>0.35636574404573401</v>
      </c>
      <c r="AO23">
        <v>15.5620214063778</v>
      </c>
      <c r="AP23">
        <v>14.907999999999999</v>
      </c>
      <c r="AQ23">
        <v>14.2539785936222</v>
      </c>
      <c r="AR23">
        <v>0.19406040233364</v>
      </c>
      <c r="AS23">
        <v>16.23</v>
      </c>
      <c r="AT23">
        <v>13.0459009542383</v>
      </c>
      <c r="AU23">
        <v>4.2148250886114402</v>
      </c>
      <c r="AV23">
        <v>12.4740124740125</v>
      </c>
      <c r="AW23">
        <v>15.9285714285714</v>
      </c>
      <c r="AX23">
        <v>-7.0446735395189002</v>
      </c>
      <c r="AY23">
        <v>6.1652281134411999E-2</v>
      </c>
      <c r="AZ23">
        <v>37.659033078880398</v>
      </c>
      <c r="BA23">
        <v>60.375494071146299</v>
      </c>
      <c r="BB23">
        <v>95.5421686746988</v>
      </c>
      <c r="BC23">
        <v>-12.553879310344801</v>
      </c>
      <c r="BE23" t="b">
        <f t="shared" si="0"/>
        <v>0</v>
      </c>
      <c r="BF23" t="b">
        <f t="shared" si="0"/>
        <v>0</v>
      </c>
      <c r="BG23" t="b">
        <f t="shared" si="0"/>
        <v>0</v>
      </c>
      <c r="BH23" t="b">
        <f t="shared" si="0"/>
        <v>0</v>
      </c>
      <c r="BI23" t="b">
        <f t="shared" si="0"/>
        <v>0</v>
      </c>
      <c r="BJ23" t="b">
        <f t="shared" si="0"/>
        <v>0</v>
      </c>
      <c r="BK23" t="b">
        <f t="shared" si="1"/>
        <v>1</v>
      </c>
      <c r="BL23" t="b">
        <f t="shared" si="1"/>
        <v>0</v>
      </c>
      <c r="BM23" t="b">
        <f t="shared" si="1"/>
        <v>0</v>
      </c>
      <c r="BN23" t="b">
        <f t="shared" si="1"/>
        <v>0</v>
      </c>
      <c r="BO23" t="b">
        <f t="shared" si="1"/>
        <v>0</v>
      </c>
      <c r="BP23" t="b">
        <f t="shared" si="1"/>
        <v>0</v>
      </c>
      <c r="BQ23" t="b">
        <f t="shared" si="2"/>
        <v>1</v>
      </c>
      <c r="BR23" t="b">
        <f t="shared" si="2"/>
        <v>1</v>
      </c>
      <c r="BS23" t="b">
        <f t="shared" si="2"/>
        <v>1</v>
      </c>
      <c r="BT23" t="b">
        <f t="shared" si="3"/>
        <v>1</v>
      </c>
      <c r="BU23" t="b">
        <f t="shared" si="3"/>
        <v>1</v>
      </c>
      <c r="BV23" t="b">
        <f t="shared" si="3"/>
        <v>1</v>
      </c>
      <c r="BW23" t="b">
        <f t="shared" si="3"/>
        <v>0</v>
      </c>
      <c r="BX23" t="b">
        <f t="shared" si="3"/>
        <v>0</v>
      </c>
      <c r="BY23" t="b">
        <f t="shared" si="3"/>
        <v>0</v>
      </c>
      <c r="BZ23" t="b">
        <f t="shared" si="4"/>
        <v>0</v>
      </c>
      <c r="CA23" t="b">
        <f t="shared" si="4"/>
        <v>0</v>
      </c>
      <c r="CB23" t="b">
        <f t="shared" si="4"/>
        <v>0</v>
      </c>
      <c r="CC23" t="b">
        <f t="shared" si="4"/>
        <v>0</v>
      </c>
      <c r="CD23">
        <f t="shared" si="5"/>
        <v>1</v>
      </c>
      <c r="CE23">
        <f t="shared" si="6"/>
        <v>11</v>
      </c>
      <c r="CF23">
        <f t="shared" si="15"/>
        <v>-10</v>
      </c>
      <c r="CG23">
        <f t="shared" si="7"/>
        <v>6</v>
      </c>
      <c r="CH23">
        <f t="shared" si="8"/>
        <v>7</v>
      </c>
      <c r="CI23">
        <f t="shared" si="9"/>
        <v>-1</v>
      </c>
      <c r="CJ23" s="4">
        <f t="shared" si="10"/>
        <v>-11</v>
      </c>
      <c r="CK23">
        <f t="shared" si="11"/>
        <v>-21</v>
      </c>
      <c r="CL23">
        <f t="shared" si="12"/>
        <v>-12</v>
      </c>
      <c r="CM23" s="15">
        <f t="shared" si="16"/>
        <v>0.44258005483476903</v>
      </c>
      <c r="CN23" t="b">
        <f t="shared" si="17"/>
        <v>0</v>
      </c>
      <c r="CO23" t="b">
        <f t="shared" si="18"/>
        <v>0</v>
      </c>
      <c r="CP23" t="b">
        <f t="shared" si="13"/>
        <v>1</v>
      </c>
      <c r="CQ23" t="b">
        <f t="shared" si="13"/>
        <v>1</v>
      </c>
      <c r="CR23">
        <f t="shared" si="14"/>
        <v>2</v>
      </c>
    </row>
    <row r="24" spans="1:96" x14ac:dyDescent="0.25">
      <c r="A24" s="1" t="s">
        <v>205</v>
      </c>
      <c r="B24" s="1" t="s">
        <v>181</v>
      </c>
      <c r="C24" t="s">
        <v>187</v>
      </c>
      <c r="D24" t="s">
        <v>58</v>
      </c>
      <c r="E24">
        <v>1448023367.3319199</v>
      </c>
      <c r="F24" t="s">
        <v>70</v>
      </c>
      <c r="G24">
        <v>99</v>
      </c>
      <c r="H24">
        <v>20.675847718597801</v>
      </c>
      <c r="I24">
        <v>29.171941475559901</v>
      </c>
      <c r="J24">
        <v>29.927800269512598</v>
      </c>
      <c r="K24">
        <v>37.313640181101498</v>
      </c>
      <c r="L24">
        <v>37.6694208675518</v>
      </c>
      <c r="M24">
        <v>36.772645023628499</v>
      </c>
      <c r="N24">
        <v>37.0773203103074</v>
      </c>
      <c r="O24">
        <v>43.719964857448701</v>
      </c>
      <c r="P24">
        <v>41.711581091982801</v>
      </c>
      <c r="Q24">
        <v>39.4244047267821</v>
      </c>
      <c r="R24">
        <v>37.185924531487501</v>
      </c>
      <c r="S24">
        <v>35.883811570558599</v>
      </c>
      <c r="T24">
        <v>34.255540397248403</v>
      </c>
      <c r="U24">
        <v>11.132</v>
      </c>
      <c r="V24">
        <v>11.172000000000001</v>
      </c>
      <c r="W24">
        <v>11.183</v>
      </c>
      <c r="X24">
        <v>10.938333333333301</v>
      </c>
      <c r="Y24">
        <v>10.642250000000001</v>
      </c>
      <c r="Z24">
        <v>10.391999999999999</v>
      </c>
      <c r="AA24">
        <v>10.1978333333333</v>
      </c>
      <c r="AB24">
        <v>9.6044999999999998</v>
      </c>
      <c r="AC24">
        <v>8.9247999999999994</v>
      </c>
      <c r="AD24">
        <v>8.3305000000000007</v>
      </c>
      <c r="AE24">
        <v>7.4081875000000004</v>
      </c>
      <c r="AF24">
        <v>7.0546666666666704</v>
      </c>
      <c r="AG24">
        <v>6.7622499999999999</v>
      </c>
      <c r="AH24">
        <v>6.32283333333333</v>
      </c>
      <c r="AI24" t="s">
        <v>51</v>
      </c>
      <c r="AJ24">
        <v>1.5367666087470899</v>
      </c>
      <c r="AK24">
        <v>12.884892292141499</v>
      </c>
      <c r="AL24" s="1">
        <v>0.160824404012292</v>
      </c>
      <c r="AM24">
        <v>0.26775607137653401</v>
      </c>
      <c r="AN24">
        <v>0.44026861627666503</v>
      </c>
      <c r="AO24">
        <v>11.562742017690899</v>
      </c>
      <c r="AP24">
        <v>11.183</v>
      </c>
      <c r="AQ24">
        <v>10.8032579823091</v>
      </c>
      <c r="AR24">
        <v>0.28921994952565999</v>
      </c>
      <c r="AS24">
        <v>11.26</v>
      </c>
      <c r="AT24">
        <v>8.3525789068513898</v>
      </c>
      <c r="AU24">
        <v>66.512625235683402</v>
      </c>
      <c r="AV24">
        <v>-0.79295154185021899</v>
      </c>
      <c r="AW24">
        <v>30.0230946882217</v>
      </c>
      <c r="AX24">
        <v>132.16494845360799</v>
      </c>
      <c r="AY24">
        <v>163.08411214953301</v>
      </c>
      <c r="AZ24">
        <v>219.886363636364</v>
      </c>
      <c r="BA24">
        <v>375.10548523206802</v>
      </c>
      <c r="BB24">
        <v>407.20720720720698</v>
      </c>
      <c r="BC24">
        <v>11.757558116014501</v>
      </c>
      <c r="BE24" t="b">
        <f t="shared" si="0"/>
        <v>1</v>
      </c>
      <c r="BF24" t="b">
        <f t="shared" si="0"/>
        <v>1</v>
      </c>
      <c r="BG24" t="b">
        <f t="shared" si="0"/>
        <v>1</v>
      </c>
      <c r="BH24" t="b">
        <f t="shared" si="0"/>
        <v>1</v>
      </c>
      <c r="BI24" t="b">
        <f t="shared" si="0"/>
        <v>0</v>
      </c>
      <c r="BJ24" t="b">
        <f t="shared" si="0"/>
        <v>1</v>
      </c>
      <c r="BK24" t="b">
        <f t="shared" si="1"/>
        <v>1</v>
      </c>
      <c r="BL24" t="b">
        <f t="shared" si="1"/>
        <v>0</v>
      </c>
      <c r="BM24" t="b">
        <f t="shared" si="1"/>
        <v>0</v>
      </c>
      <c r="BN24" t="b">
        <f t="shared" si="1"/>
        <v>0</v>
      </c>
      <c r="BO24" t="b">
        <f t="shared" si="1"/>
        <v>0</v>
      </c>
      <c r="BP24" t="b">
        <f t="shared" si="1"/>
        <v>0</v>
      </c>
      <c r="BQ24" t="b">
        <f t="shared" si="2"/>
        <v>0</v>
      </c>
      <c r="BR24" t="b">
        <f t="shared" si="2"/>
        <v>0</v>
      </c>
      <c r="BS24" t="b">
        <f t="shared" si="2"/>
        <v>1</v>
      </c>
      <c r="BT24" t="b">
        <f t="shared" si="3"/>
        <v>1</v>
      </c>
      <c r="BU24" t="b">
        <f t="shared" si="3"/>
        <v>1</v>
      </c>
      <c r="BV24" t="b">
        <f t="shared" si="3"/>
        <v>1</v>
      </c>
      <c r="BW24" t="b">
        <f t="shared" si="3"/>
        <v>1</v>
      </c>
      <c r="BX24" t="b">
        <f t="shared" si="3"/>
        <v>1</v>
      </c>
      <c r="BY24" t="b">
        <f t="shared" si="3"/>
        <v>1</v>
      </c>
      <c r="BZ24" t="b">
        <f t="shared" si="4"/>
        <v>1</v>
      </c>
      <c r="CA24" t="b">
        <f t="shared" si="4"/>
        <v>1</v>
      </c>
      <c r="CB24" t="b">
        <f t="shared" si="4"/>
        <v>1</v>
      </c>
      <c r="CC24" t="b">
        <f t="shared" si="4"/>
        <v>1</v>
      </c>
      <c r="CD24">
        <f t="shared" si="5"/>
        <v>6</v>
      </c>
      <c r="CE24">
        <f t="shared" si="6"/>
        <v>6</v>
      </c>
      <c r="CF24">
        <f t="shared" si="15"/>
        <v>0</v>
      </c>
      <c r="CG24">
        <f t="shared" si="7"/>
        <v>11</v>
      </c>
      <c r="CH24">
        <f t="shared" si="8"/>
        <v>2</v>
      </c>
      <c r="CI24">
        <f t="shared" si="9"/>
        <v>9</v>
      </c>
      <c r="CJ24" s="4">
        <f t="shared" si="10"/>
        <v>9</v>
      </c>
      <c r="CK24">
        <f t="shared" si="11"/>
        <v>9</v>
      </c>
      <c r="CL24">
        <f t="shared" si="12"/>
        <v>18</v>
      </c>
      <c r="CM24" s="15">
        <f t="shared" si="16"/>
        <v>0.10693166736424201</v>
      </c>
      <c r="CN24" t="b">
        <f t="shared" si="17"/>
        <v>0</v>
      </c>
      <c r="CO24" t="b">
        <f t="shared" si="18"/>
        <v>0</v>
      </c>
      <c r="CP24" t="b">
        <f t="shared" si="13"/>
        <v>1</v>
      </c>
      <c r="CQ24" t="b">
        <f t="shared" si="13"/>
        <v>1</v>
      </c>
      <c r="CR24">
        <f t="shared" si="14"/>
        <v>2</v>
      </c>
    </row>
    <row r="25" spans="1:96" x14ac:dyDescent="0.25">
      <c r="A25" s="1" t="s">
        <v>229</v>
      </c>
      <c r="B25" s="1" t="s">
        <v>203</v>
      </c>
      <c r="C25" t="s">
        <v>208</v>
      </c>
      <c r="D25" t="s">
        <v>58</v>
      </c>
      <c r="E25">
        <v>8104781695.6793299</v>
      </c>
      <c r="F25" t="s">
        <v>190</v>
      </c>
      <c r="G25">
        <v>42</v>
      </c>
      <c r="H25">
        <v>28.675332313232602</v>
      </c>
      <c r="I25">
        <v>31.833518641207</v>
      </c>
      <c r="J25">
        <v>33.437621121313597</v>
      </c>
      <c r="K25">
        <v>37.577247687956401</v>
      </c>
      <c r="L25">
        <v>41.061884197581399</v>
      </c>
      <c r="M25">
        <v>39.7655333443169</v>
      </c>
      <c r="N25">
        <v>42.084301217407301</v>
      </c>
      <c r="O25">
        <v>50.092084520046903</v>
      </c>
      <c r="P25">
        <v>50.019628024199399</v>
      </c>
      <c r="Q25">
        <v>47.864225683599301</v>
      </c>
      <c r="R25">
        <v>46.262847005787798</v>
      </c>
      <c r="S25">
        <v>44.938483804559603</v>
      </c>
      <c r="T25">
        <v>43.766673791571897</v>
      </c>
      <c r="U25">
        <v>234.8</v>
      </c>
      <c r="V25">
        <v>233.92</v>
      </c>
      <c r="W25">
        <v>233.73</v>
      </c>
      <c r="X25">
        <v>232.106666666667</v>
      </c>
      <c r="Y25">
        <v>226.61</v>
      </c>
      <c r="Z25">
        <v>220.9</v>
      </c>
      <c r="AA25">
        <v>215.05166666666699</v>
      </c>
      <c r="AB25">
        <v>208.22624999999999</v>
      </c>
      <c r="AC25">
        <v>213.06700000000001</v>
      </c>
      <c r="AD25">
        <v>215.27416666666701</v>
      </c>
      <c r="AE25">
        <v>222.73500000000001</v>
      </c>
      <c r="AF25">
        <v>226.935</v>
      </c>
      <c r="AG25">
        <v>231.34450000000001</v>
      </c>
      <c r="AH25">
        <v>239.054583333333</v>
      </c>
      <c r="AI25" t="s">
        <v>51</v>
      </c>
      <c r="AJ25">
        <v>0.95485304383722103</v>
      </c>
      <c r="AK25">
        <v>20.199791011107799</v>
      </c>
      <c r="AL25" s="1">
        <v>0.28769919693380502</v>
      </c>
      <c r="AM25">
        <v>0.16098436498430499</v>
      </c>
      <c r="AN25">
        <v>0.23357028053412901</v>
      </c>
      <c r="AO25">
        <v>244.35112988339699</v>
      </c>
      <c r="AP25">
        <v>233.73</v>
      </c>
      <c r="AQ25">
        <v>223.10887011660299</v>
      </c>
      <c r="AR25">
        <v>4.2410343843357996</v>
      </c>
      <c r="AS25">
        <v>227.3</v>
      </c>
      <c r="AT25">
        <v>2.8972385694884499</v>
      </c>
      <c r="AU25">
        <v>-1.74825854947926</v>
      </c>
      <c r="AV25">
        <v>-1.6017316017315999</v>
      </c>
      <c r="AW25">
        <v>26.7707752370329</v>
      </c>
      <c r="AX25">
        <v>-7.4134419551934796</v>
      </c>
      <c r="AY25">
        <v>-19.823633156966501</v>
      </c>
      <c r="AZ25">
        <v>-27.147435897435901</v>
      </c>
      <c r="BA25">
        <v>2.8506787330316801</v>
      </c>
      <c r="BB25">
        <v>89.4166666666667</v>
      </c>
      <c r="BC25">
        <v>66.168083219724807</v>
      </c>
      <c r="BE25" t="b">
        <f t="shared" si="0"/>
        <v>1</v>
      </c>
      <c r="BF25" t="b">
        <f t="shared" si="0"/>
        <v>1</v>
      </c>
      <c r="BG25" t="b">
        <f t="shared" si="0"/>
        <v>1</v>
      </c>
      <c r="BH25" t="b">
        <f t="shared" si="0"/>
        <v>1</v>
      </c>
      <c r="BI25" t="b">
        <f t="shared" si="0"/>
        <v>0</v>
      </c>
      <c r="BJ25" t="b">
        <f t="shared" si="0"/>
        <v>1</v>
      </c>
      <c r="BK25" t="b">
        <f t="shared" si="1"/>
        <v>1</v>
      </c>
      <c r="BL25" t="b">
        <f t="shared" si="1"/>
        <v>0</v>
      </c>
      <c r="BM25" t="b">
        <f t="shared" si="1"/>
        <v>0</v>
      </c>
      <c r="BN25" t="b">
        <f t="shared" si="1"/>
        <v>0</v>
      </c>
      <c r="BO25" t="b">
        <f t="shared" si="1"/>
        <v>0</v>
      </c>
      <c r="BP25" t="b">
        <f t="shared" si="1"/>
        <v>0</v>
      </c>
      <c r="BQ25" t="b">
        <f t="shared" si="2"/>
        <v>1</v>
      </c>
      <c r="BR25" t="b">
        <f t="shared" si="2"/>
        <v>1</v>
      </c>
      <c r="BS25" t="b">
        <f t="shared" si="2"/>
        <v>1</v>
      </c>
      <c r="BT25" t="b">
        <f t="shared" si="3"/>
        <v>1</v>
      </c>
      <c r="BU25" t="b">
        <f t="shared" si="3"/>
        <v>1</v>
      </c>
      <c r="BV25" t="b">
        <f t="shared" si="3"/>
        <v>1</v>
      </c>
      <c r="BW25" t="b">
        <f t="shared" si="3"/>
        <v>1</v>
      </c>
      <c r="BX25" t="b">
        <f t="shared" si="3"/>
        <v>0</v>
      </c>
      <c r="BY25" t="b">
        <f t="shared" si="3"/>
        <v>0</v>
      </c>
      <c r="BZ25" t="b">
        <f t="shared" si="4"/>
        <v>0</v>
      </c>
      <c r="CA25" t="b">
        <f t="shared" si="4"/>
        <v>0</v>
      </c>
      <c r="CB25" t="b">
        <f t="shared" si="4"/>
        <v>0</v>
      </c>
      <c r="CC25" t="b">
        <f t="shared" si="4"/>
        <v>0</v>
      </c>
      <c r="CD25">
        <f t="shared" si="5"/>
        <v>6</v>
      </c>
      <c r="CE25">
        <f t="shared" si="6"/>
        <v>6</v>
      </c>
      <c r="CF25">
        <f t="shared" si="15"/>
        <v>0</v>
      </c>
      <c r="CG25">
        <f t="shared" si="7"/>
        <v>7</v>
      </c>
      <c r="CH25">
        <f t="shared" si="8"/>
        <v>6</v>
      </c>
      <c r="CI25">
        <f t="shared" si="9"/>
        <v>1</v>
      </c>
      <c r="CJ25" s="4">
        <f t="shared" si="10"/>
        <v>1</v>
      </c>
      <c r="CK25">
        <f t="shared" si="11"/>
        <v>1</v>
      </c>
      <c r="CL25">
        <f t="shared" si="12"/>
        <v>2</v>
      </c>
      <c r="CM25" s="15">
        <f t="shared" si="16"/>
        <v>-0.12671483194950003</v>
      </c>
      <c r="CN25" t="b">
        <f t="shared" si="17"/>
        <v>1</v>
      </c>
      <c r="CO25" t="b">
        <f t="shared" si="18"/>
        <v>1</v>
      </c>
      <c r="CP25" t="b">
        <f t="shared" si="13"/>
        <v>1</v>
      </c>
      <c r="CQ25" t="b">
        <f t="shared" si="13"/>
        <v>0</v>
      </c>
      <c r="CR25">
        <f t="shared" si="14"/>
        <v>1</v>
      </c>
    </row>
    <row r="26" spans="1:96" x14ac:dyDescent="0.25">
      <c r="A26" s="1" t="s">
        <v>247</v>
      </c>
      <c r="B26" s="1" t="s">
        <v>205</v>
      </c>
      <c r="C26" t="s">
        <v>210</v>
      </c>
      <c r="D26" t="s">
        <v>58</v>
      </c>
      <c r="E26">
        <v>9599237312.9634705</v>
      </c>
      <c r="F26" t="s">
        <v>190</v>
      </c>
      <c r="G26">
        <v>45</v>
      </c>
      <c r="H26">
        <v>17.217396765291198</v>
      </c>
      <c r="I26">
        <v>26.278363696851802</v>
      </c>
      <c r="J26">
        <v>30.5017821398345</v>
      </c>
      <c r="K26">
        <v>38.620427297157903</v>
      </c>
      <c r="L26">
        <v>37.0715467149858</v>
      </c>
      <c r="M26">
        <v>37.545157731785302</v>
      </c>
      <c r="N26">
        <v>37.749458295437698</v>
      </c>
      <c r="O26">
        <v>39.871497110866102</v>
      </c>
      <c r="P26">
        <v>42.765927000596598</v>
      </c>
      <c r="Q26">
        <v>46.489682139192503</v>
      </c>
      <c r="R26">
        <v>50.958428215449899</v>
      </c>
      <c r="S26">
        <v>51.519145029807497</v>
      </c>
      <c r="T26">
        <v>50.370317438250197</v>
      </c>
      <c r="U26">
        <v>67.5</v>
      </c>
      <c r="V26">
        <v>66.989999999999995</v>
      </c>
      <c r="W26">
        <v>66.142499999999998</v>
      </c>
      <c r="X26">
        <v>66.143333333333302</v>
      </c>
      <c r="Y26">
        <v>67.78125</v>
      </c>
      <c r="Z26">
        <v>68.41</v>
      </c>
      <c r="AA26">
        <v>67.970833333333303</v>
      </c>
      <c r="AB26">
        <v>65.186875000000001</v>
      </c>
      <c r="AC26">
        <v>62.890500000000003</v>
      </c>
      <c r="AD26">
        <v>61.129583333333301</v>
      </c>
      <c r="AE26">
        <v>62.115937500000001</v>
      </c>
      <c r="AF26">
        <v>61.120277777777801</v>
      </c>
      <c r="AG26">
        <v>59.496250000000003</v>
      </c>
      <c r="AH26">
        <v>55.878124999999997</v>
      </c>
      <c r="AI26" t="s">
        <v>51</v>
      </c>
      <c r="AJ26">
        <v>1.1498203668298399</v>
      </c>
      <c r="AK26">
        <v>265.16807024181497</v>
      </c>
      <c r="AL26" s="1">
        <v>0.17315585225925201</v>
      </c>
      <c r="AM26">
        <v>0.19706873073141001</v>
      </c>
      <c r="AN26">
        <v>0.21119547353194901</v>
      </c>
      <c r="AO26">
        <v>69.068636531331904</v>
      </c>
      <c r="AP26">
        <v>66.142499999999998</v>
      </c>
      <c r="AQ26">
        <v>63.216363468668099</v>
      </c>
      <c r="AR26">
        <v>-0.21159900969996501</v>
      </c>
      <c r="AS26">
        <v>67.75</v>
      </c>
      <c r="AT26">
        <v>-0.96477123227597406</v>
      </c>
      <c r="AU26">
        <v>13.872723070781801</v>
      </c>
      <c r="AV26">
        <v>9.0104585679806899</v>
      </c>
      <c r="AW26">
        <v>23.069936421435099</v>
      </c>
      <c r="AX26">
        <v>2.65151515151515</v>
      </c>
      <c r="AY26">
        <v>132.81786941580799</v>
      </c>
      <c r="AZ26">
        <v>-20.294117647058801</v>
      </c>
      <c r="BA26" t="s">
        <v>55</v>
      </c>
      <c r="BB26" t="s">
        <v>55</v>
      </c>
      <c r="BC26" t="s">
        <v>55</v>
      </c>
      <c r="BE26" t="b">
        <f t="shared" si="0"/>
        <v>1</v>
      </c>
      <c r="BF26" t="b">
        <f t="shared" si="0"/>
        <v>1</v>
      </c>
      <c r="BG26" t="b">
        <f t="shared" si="0"/>
        <v>1</v>
      </c>
      <c r="BH26" t="b">
        <f t="shared" si="0"/>
        <v>0</v>
      </c>
      <c r="BI26" t="b">
        <f t="shared" si="0"/>
        <v>1</v>
      </c>
      <c r="BJ26" t="b">
        <f t="shared" si="0"/>
        <v>1</v>
      </c>
      <c r="BK26" t="b">
        <f t="shared" si="1"/>
        <v>1</v>
      </c>
      <c r="BL26" t="b">
        <f t="shared" si="1"/>
        <v>1</v>
      </c>
      <c r="BM26" t="b">
        <f t="shared" si="1"/>
        <v>1</v>
      </c>
      <c r="BN26" t="b">
        <f t="shared" si="1"/>
        <v>1</v>
      </c>
      <c r="BO26" t="b">
        <f t="shared" si="1"/>
        <v>1</v>
      </c>
      <c r="BP26" t="b">
        <f t="shared" si="1"/>
        <v>0</v>
      </c>
      <c r="BQ26" t="b">
        <f t="shared" si="2"/>
        <v>1</v>
      </c>
      <c r="BR26" t="b">
        <f t="shared" si="2"/>
        <v>1</v>
      </c>
      <c r="BS26" t="b">
        <f t="shared" si="2"/>
        <v>0</v>
      </c>
      <c r="BT26" t="b">
        <f t="shared" si="3"/>
        <v>0</v>
      </c>
      <c r="BU26" t="b">
        <f t="shared" si="3"/>
        <v>0</v>
      </c>
      <c r="BV26" t="b">
        <f t="shared" si="3"/>
        <v>1</v>
      </c>
      <c r="BW26" t="b">
        <f t="shared" si="3"/>
        <v>1</v>
      </c>
      <c r="BX26" t="b">
        <f t="shared" si="3"/>
        <v>1</v>
      </c>
      <c r="BY26" t="b">
        <f t="shared" si="3"/>
        <v>1</v>
      </c>
      <c r="BZ26" t="b">
        <f t="shared" si="4"/>
        <v>0</v>
      </c>
      <c r="CA26" t="b">
        <f t="shared" si="4"/>
        <v>1</v>
      </c>
      <c r="CB26" t="b">
        <f t="shared" si="4"/>
        <v>1</v>
      </c>
      <c r="CC26" t="b">
        <f t="shared" si="4"/>
        <v>1</v>
      </c>
      <c r="CD26">
        <f t="shared" si="5"/>
        <v>10</v>
      </c>
      <c r="CE26">
        <f t="shared" si="6"/>
        <v>2</v>
      </c>
      <c r="CF26">
        <f t="shared" si="15"/>
        <v>8</v>
      </c>
      <c r="CG26">
        <f t="shared" si="7"/>
        <v>9</v>
      </c>
      <c r="CH26">
        <f t="shared" si="8"/>
        <v>4</v>
      </c>
      <c r="CI26">
        <f t="shared" si="9"/>
        <v>5</v>
      </c>
      <c r="CJ26" s="4">
        <f t="shared" si="10"/>
        <v>13</v>
      </c>
      <c r="CK26">
        <f t="shared" si="11"/>
        <v>21</v>
      </c>
      <c r="CL26">
        <f t="shared" si="12"/>
        <v>18</v>
      </c>
      <c r="CM26" s="15">
        <f t="shared" si="16"/>
        <v>2.3912878472158006E-2</v>
      </c>
      <c r="CN26" t="b">
        <f t="shared" si="17"/>
        <v>0</v>
      </c>
      <c r="CO26" t="b">
        <f t="shared" si="18"/>
        <v>0</v>
      </c>
      <c r="CP26" t="b">
        <f t="shared" si="13"/>
        <v>0</v>
      </c>
      <c r="CQ26" t="b">
        <f t="shared" si="13"/>
        <v>1</v>
      </c>
      <c r="CR26">
        <f t="shared" si="14"/>
        <v>1</v>
      </c>
    </row>
    <row r="27" spans="1:96" x14ac:dyDescent="0.25">
      <c r="A27" s="1" t="s">
        <v>254</v>
      </c>
      <c r="B27" s="1" t="s">
        <v>229</v>
      </c>
      <c r="C27" t="s">
        <v>234</v>
      </c>
      <c r="D27" t="s">
        <v>58</v>
      </c>
      <c r="E27">
        <v>20292797903.840302</v>
      </c>
      <c r="F27" t="s">
        <v>190</v>
      </c>
      <c r="G27">
        <v>59</v>
      </c>
      <c r="H27">
        <v>22.533621463303199</v>
      </c>
      <c r="I27">
        <v>24.508019165465601</v>
      </c>
      <c r="J27">
        <v>22.085719020385</v>
      </c>
      <c r="K27">
        <v>24.6432058076408</v>
      </c>
      <c r="L27">
        <v>23.825802390951601</v>
      </c>
      <c r="M27">
        <v>23.522587181156801</v>
      </c>
      <c r="N27">
        <v>24.189861321074499</v>
      </c>
      <c r="O27">
        <v>24.571528240260001</v>
      </c>
      <c r="P27">
        <v>25.213495326051302</v>
      </c>
      <c r="Q27">
        <v>26.8949544441016</v>
      </c>
      <c r="R27">
        <v>29.2649007382199</v>
      </c>
      <c r="S27">
        <v>29.398145708599699</v>
      </c>
      <c r="T27">
        <v>29.276345879350099</v>
      </c>
      <c r="U27">
        <v>47.38</v>
      </c>
      <c r="V27">
        <v>46.25</v>
      </c>
      <c r="W27">
        <v>47.085000000000001</v>
      </c>
      <c r="X27">
        <v>47.911666666666697</v>
      </c>
      <c r="Y27">
        <v>48.497500000000002</v>
      </c>
      <c r="Z27">
        <v>48.905000000000001</v>
      </c>
      <c r="AA27">
        <v>49.185833333333299</v>
      </c>
      <c r="AB27">
        <v>49.08</v>
      </c>
      <c r="AC27">
        <v>48.912500000000001</v>
      </c>
      <c r="AD27">
        <v>48.6816666666667</v>
      </c>
      <c r="AE27">
        <v>47.182499999999997</v>
      </c>
      <c r="AF27">
        <v>46.469444444444399</v>
      </c>
      <c r="AG27">
        <v>45.860500000000002</v>
      </c>
      <c r="AH27">
        <v>43.464166666666699</v>
      </c>
      <c r="AI27" t="s">
        <v>51</v>
      </c>
      <c r="AJ27">
        <v>1.0663861056900801</v>
      </c>
      <c r="AK27">
        <v>62.214097550670203</v>
      </c>
      <c r="AL27" s="1">
        <v>0.12859721046117301</v>
      </c>
      <c r="AM27">
        <v>0.244197753963559</v>
      </c>
      <c r="AN27">
        <v>0.37614339589026402</v>
      </c>
      <c r="AO27">
        <v>50.164788953808497</v>
      </c>
      <c r="AP27">
        <v>47.085000000000001</v>
      </c>
      <c r="AQ27">
        <v>44.005211046191498</v>
      </c>
      <c r="AR27">
        <v>-0.85297490963516198</v>
      </c>
      <c r="AS27">
        <v>48.1</v>
      </c>
      <c r="AT27">
        <v>-1.6460484613025399</v>
      </c>
      <c r="AU27">
        <v>4.8832873605826297</v>
      </c>
      <c r="AV27">
        <v>-0.61983471074379604</v>
      </c>
      <c r="AW27">
        <v>-1.6359918200408901</v>
      </c>
      <c r="AX27">
        <v>7.1269487750556904</v>
      </c>
      <c r="AY27">
        <v>88.627450980392197</v>
      </c>
      <c r="AZ27">
        <v>134.272309901841</v>
      </c>
      <c r="BA27">
        <v>91.816847627052994</v>
      </c>
      <c r="BB27">
        <v>119.63029053297601</v>
      </c>
      <c r="BC27" t="s">
        <v>55</v>
      </c>
      <c r="BE27" t="b">
        <f t="shared" si="0"/>
        <v>1</v>
      </c>
      <c r="BF27" t="b">
        <f t="shared" si="0"/>
        <v>0</v>
      </c>
      <c r="BG27" t="b">
        <f t="shared" si="0"/>
        <v>1</v>
      </c>
      <c r="BH27" t="b">
        <f t="shared" si="0"/>
        <v>0</v>
      </c>
      <c r="BI27" t="b">
        <f t="shared" si="0"/>
        <v>0</v>
      </c>
      <c r="BJ27" t="b">
        <f t="shared" si="0"/>
        <v>1</v>
      </c>
      <c r="BK27" t="b">
        <f t="shared" si="1"/>
        <v>1</v>
      </c>
      <c r="BL27" t="b">
        <f t="shared" si="1"/>
        <v>1</v>
      </c>
      <c r="BM27" t="b">
        <f t="shared" si="1"/>
        <v>1</v>
      </c>
      <c r="BN27" t="b">
        <f t="shared" si="1"/>
        <v>1</v>
      </c>
      <c r="BO27" t="b">
        <f t="shared" si="1"/>
        <v>1</v>
      </c>
      <c r="BP27" t="b">
        <f t="shared" si="1"/>
        <v>0</v>
      </c>
      <c r="BQ27" t="b">
        <f t="shared" si="2"/>
        <v>1</v>
      </c>
      <c r="BR27" t="b">
        <f t="shared" si="2"/>
        <v>0</v>
      </c>
      <c r="BS27" t="b">
        <f t="shared" si="2"/>
        <v>0</v>
      </c>
      <c r="BT27" t="b">
        <f t="shared" si="3"/>
        <v>0</v>
      </c>
      <c r="BU27" t="b">
        <f t="shared" si="3"/>
        <v>0</v>
      </c>
      <c r="BV27" t="b">
        <f t="shared" si="3"/>
        <v>0</v>
      </c>
      <c r="BW27" t="b">
        <f t="shared" si="3"/>
        <v>1</v>
      </c>
      <c r="BX27" t="b">
        <f t="shared" si="3"/>
        <v>1</v>
      </c>
      <c r="BY27" t="b">
        <f t="shared" si="3"/>
        <v>1</v>
      </c>
      <c r="BZ27" t="b">
        <f t="shared" si="4"/>
        <v>1</v>
      </c>
      <c r="CA27" t="b">
        <f t="shared" si="4"/>
        <v>1</v>
      </c>
      <c r="CB27" t="b">
        <f t="shared" si="4"/>
        <v>1</v>
      </c>
      <c r="CC27" t="b">
        <f t="shared" si="4"/>
        <v>1</v>
      </c>
      <c r="CD27">
        <f t="shared" si="5"/>
        <v>8</v>
      </c>
      <c r="CE27">
        <f t="shared" si="6"/>
        <v>4</v>
      </c>
      <c r="CF27">
        <f t="shared" si="15"/>
        <v>4</v>
      </c>
      <c r="CG27">
        <f t="shared" si="7"/>
        <v>8</v>
      </c>
      <c r="CH27">
        <f t="shared" si="8"/>
        <v>5</v>
      </c>
      <c r="CI27">
        <f t="shared" si="9"/>
        <v>3</v>
      </c>
      <c r="CJ27" s="4">
        <f t="shared" si="10"/>
        <v>7</v>
      </c>
      <c r="CK27">
        <f t="shared" si="11"/>
        <v>11</v>
      </c>
      <c r="CL27">
        <f t="shared" si="12"/>
        <v>10</v>
      </c>
      <c r="CM27" s="15">
        <f t="shared" si="16"/>
        <v>0.11560054350238599</v>
      </c>
      <c r="CN27" t="b">
        <f t="shared" si="17"/>
        <v>0</v>
      </c>
      <c r="CO27" t="b">
        <f t="shared" si="18"/>
        <v>0</v>
      </c>
      <c r="CP27" t="b">
        <f t="shared" si="13"/>
        <v>0</v>
      </c>
      <c r="CQ27" t="b">
        <f t="shared" si="13"/>
        <v>1</v>
      </c>
      <c r="CR27">
        <f t="shared" si="14"/>
        <v>1</v>
      </c>
    </row>
    <row r="28" spans="1:96" x14ac:dyDescent="0.25">
      <c r="A28" s="1" t="s">
        <v>259</v>
      </c>
      <c r="B28" s="1" t="s">
        <v>247</v>
      </c>
      <c r="C28" t="s">
        <v>253</v>
      </c>
      <c r="D28" t="s">
        <v>58</v>
      </c>
      <c r="E28">
        <v>2848107286.6018</v>
      </c>
      <c r="F28" t="s">
        <v>190</v>
      </c>
      <c r="G28">
        <v>42</v>
      </c>
      <c r="H28">
        <v>20.548774485309099</v>
      </c>
      <c r="I28">
        <v>21.714167858328899</v>
      </c>
      <c r="J28">
        <v>36.582486323046403</v>
      </c>
      <c r="K28">
        <v>43.676555545813798</v>
      </c>
      <c r="L28">
        <v>42.469567291611298</v>
      </c>
      <c r="M28">
        <v>41.515742737065899</v>
      </c>
      <c r="N28">
        <v>40.9807480463461</v>
      </c>
      <c r="O28">
        <v>40.1605440981496</v>
      </c>
      <c r="P28">
        <v>64.060461038716696</v>
      </c>
      <c r="Q28">
        <v>60.5305928028856</v>
      </c>
      <c r="R28">
        <v>55.6067536564452</v>
      </c>
      <c r="S28">
        <v>65.463382262994998</v>
      </c>
      <c r="T28">
        <v>62.469953667009399</v>
      </c>
      <c r="U28">
        <v>2.8940000000000001</v>
      </c>
      <c r="V28">
        <v>2.8620000000000001</v>
      </c>
      <c r="W28">
        <v>2.7589999999999999</v>
      </c>
      <c r="X28">
        <v>2.7273811960000001</v>
      </c>
      <c r="Y28">
        <v>2.662702833</v>
      </c>
      <c r="Z28">
        <v>2.6266920408000001</v>
      </c>
      <c r="AA28">
        <v>2.6381369920000002</v>
      </c>
      <c r="AB28">
        <v>2.6131212585000001</v>
      </c>
      <c r="AC28">
        <v>2.5320010559999999</v>
      </c>
      <c r="AD28">
        <v>2.4570324499999998</v>
      </c>
      <c r="AE28">
        <v>2.3837940584999999</v>
      </c>
      <c r="AF28">
        <v>2.39516629133333</v>
      </c>
      <c r="AG28">
        <v>2.357277501</v>
      </c>
      <c r="AH28">
        <v>2.3095570150000002</v>
      </c>
      <c r="AI28" t="s">
        <v>51</v>
      </c>
      <c r="AJ28">
        <v>1.1142905490277299</v>
      </c>
      <c r="AK28" t="s">
        <v>55</v>
      </c>
      <c r="AL28" s="1">
        <v>0.117203289143815</v>
      </c>
      <c r="AM28">
        <v>0.24384687675820299</v>
      </c>
      <c r="AN28">
        <v>0.243170840546544</v>
      </c>
      <c r="AO28">
        <v>3.0126848438515599</v>
      </c>
      <c r="AP28">
        <v>2.7589999999999999</v>
      </c>
      <c r="AQ28">
        <v>2.5053151561484399</v>
      </c>
      <c r="AR28">
        <v>7.1999079661068E-2</v>
      </c>
      <c r="AS28">
        <v>2.86</v>
      </c>
      <c r="AT28">
        <v>8.8821969068342703</v>
      </c>
      <c r="AU28">
        <v>21.326402970661501</v>
      </c>
      <c r="AV28">
        <v>0.48633276955581001</v>
      </c>
      <c r="AW28">
        <v>10.5737638583915</v>
      </c>
      <c r="AX28">
        <v>33.825256258520596</v>
      </c>
      <c r="AY28">
        <v>10.5737638583915</v>
      </c>
      <c r="AZ28">
        <v>52.4577148759303</v>
      </c>
      <c r="BA28">
        <v>317.93160327487197</v>
      </c>
      <c r="BB28">
        <v>-38.536825064897599</v>
      </c>
      <c r="BC28">
        <v>-97.271883210900896</v>
      </c>
      <c r="BE28" t="b">
        <f t="shared" si="0"/>
        <v>1</v>
      </c>
      <c r="BF28" t="b">
        <f t="shared" si="0"/>
        <v>1</v>
      </c>
      <c r="BG28" t="b">
        <f t="shared" si="0"/>
        <v>1</v>
      </c>
      <c r="BH28" t="b">
        <f t="shared" si="0"/>
        <v>0</v>
      </c>
      <c r="BI28" t="b">
        <f t="shared" si="0"/>
        <v>0</v>
      </c>
      <c r="BJ28" t="b">
        <f t="shared" si="0"/>
        <v>0</v>
      </c>
      <c r="BK28" t="b">
        <f t="shared" si="1"/>
        <v>0</v>
      </c>
      <c r="BL28" t="b">
        <f t="shared" si="1"/>
        <v>1</v>
      </c>
      <c r="BM28" t="b">
        <f t="shared" si="1"/>
        <v>0</v>
      </c>
      <c r="BN28" t="b">
        <f t="shared" si="1"/>
        <v>0</v>
      </c>
      <c r="BO28" t="b">
        <f t="shared" si="1"/>
        <v>1</v>
      </c>
      <c r="BP28" t="b">
        <f t="shared" si="1"/>
        <v>0</v>
      </c>
      <c r="BQ28" t="b">
        <f t="shared" si="2"/>
        <v>1</v>
      </c>
      <c r="BR28" t="b">
        <f t="shared" si="2"/>
        <v>1</v>
      </c>
      <c r="BS28" t="b">
        <f t="shared" si="2"/>
        <v>1</v>
      </c>
      <c r="BT28" t="b">
        <f t="shared" si="3"/>
        <v>1</v>
      </c>
      <c r="BU28" t="b">
        <f t="shared" si="3"/>
        <v>1</v>
      </c>
      <c r="BV28" t="b">
        <f t="shared" si="3"/>
        <v>0</v>
      </c>
      <c r="BW28" t="b">
        <f t="shared" si="3"/>
        <v>1</v>
      </c>
      <c r="BX28" t="b">
        <f t="shared" si="3"/>
        <v>1</v>
      </c>
      <c r="BY28" t="b">
        <f t="shared" si="3"/>
        <v>1</v>
      </c>
      <c r="BZ28" t="b">
        <f t="shared" si="4"/>
        <v>1</v>
      </c>
      <c r="CA28" t="b">
        <f t="shared" si="4"/>
        <v>0</v>
      </c>
      <c r="CB28" t="b">
        <f t="shared" si="4"/>
        <v>1</v>
      </c>
      <c r="CC28" t="b">
        <f t="shared" si="4"/>
        <v>1</v>
      </c>
      <c r="CD28">
        <f t="shared" si="5"/>
        <v>5</v>
      </c>
      <c r="CE28">
        <f t="shared" si="6"/>
        <v>7</v>
      </c>
      <c r="CF28">
        <f t="shared" si="15"/>
        <v>-2</v>
      </c>
      <c r="CG28">
        <f t="shared" si="7"/>
        <v>11</v>
      </c>
      <c r="CH28">
        <f t="shared" si="8"/>
        <v>2</v>
      </c>
      <c r="CI28">
        <f t="shared" si="9"/>
        <v>9</v>
      </c>
      <c r="CJ28" s="4">
        <f t="shared" si="10"/>
        <v>7</v>
      </c>
      <c r="CK28">
        <f t="shared" si="11"/>
        <v>5</v>
      </c>
      <c r="CL28">
        <f t="shared" si="12"/>
        <v>16</v>
      </c>
      <c r="CM28" s="15">
        <f t="shared" si="16"/>
        <v>0.12664358761438799</v>
      </c>
      <c r="CN28" t="b">
        <f t="shared" si="17"/>
        <v>0</v>
      </c>
      <c r="CO28" t="b">
        <f t="shared" si="18"/>
        <v>0</v>
      </c>
      <c r="CP28" t="b">
        <f t="shared" si="13"/>
        <v>1</v>
      </c>
      <c r="CQ28" t="b">
        <f t="shared" si="13"/>
        <v>1</v>
      </c>
      <c r="CR28">
        <f t="shared" si="14"/>
        <v>2</v>
      </c>
    </row>
    <row r="29" spans="1:96" x14ac:dyDescent="0.25">
      <c r="A29" s="1" t="s">
        <v>261</v>
      </c>
      <c r="B29" s="1" t="s">
        <v>254</v>
      </c>
      <c r="C29" t="s">
        <v>260</v>
      </c>
      <c r="D29" t="s">
        <v>58</v>
      </c>
      <c r="E29">
        <v>356995574823.60199</v>
      </c>
      <c r="F29" t="s">
        <v>258</v>
      </c>
      <c r="G29">
        <v>90</v>
      </c>
      <c r="H29">
        <v>20.477621824436099</v>
      </c>
      <c r="I29">
        <v>36.343411360734201</v>
      </c>
      <c r="J29">
        <v>28.196482788589499</v>
      </c>
      <c r="K29">
        <v>24.064361775812401</v>
      </c>
      <c r="L29">
        <v>21.7594952526347</v>
      </c>
      <c r="M29">
        <v>26.306251555955299</v>
      </c>
      <c r="N29">
        <v>25.2984090301191</v>
      </c>
      <c r="O29">
        <v>24.750943808687801</v>
      </c>
      <c r="P29">
        <v>24.420168029273199</v>
      </c>
      <c r="Q29">
        <v>23.6325163067978</v>
      </c>
      <c r="R29">
        <v>25.041449031181301</v>
      </c>
      <c r="S29">
        <v>23.5937904424534</v>
      </c>
      <c r="T29">
        <v>22.305890770981101</v>
      </c>
      <c r="U29">
        <v>166.18</v>
      </c>
      <c r="V29">
        <v>161.55000000000001</v>
      </c>
      <c r="W29">
        <v>159.125</v>
      </c>
      <c r="X29">
        <v>156.99</v>
      </c>
      <c r="Y29">
        <v>154.57499999999999</v>
      </c>
      <c r="Z29">
        <v>151.23400000000001</v>
      </c>
      <c r="AA29">
        <v>149.28166666666701</v>
      </c>
      <c r="AB29">
        <v>147.69999999999999</v>
      </c>
      <c r="AC29">
        <v>147.5</v>
      </c>
      <c r="AD29">
        <v>146.91499999999999</v>
      </c>
      <c r="AE29">
        <v>143.30625000000001</v>
      </c>
      <c r="AF29">
        <v>140.66277777777799</v>
      </c>
      <c r="AG29">
        <v>137.94399999999999</v>
      </c>
      <c r="AH29">
        <v>132.34937500000001</v>
      </c>
      <c r="AI29" t="s">
        <v>51</v>
      </c>
      <c r="AJ29">
        <v>1.09634344371629</v>
      </c>
      <c r="AK29">
        <v>15.5962158019023</v>
      </c>
      <c r="AL29" s="1">
        <v>8.0327269644323004E-2</v>
      </c>
      <c r="AM29">
        <v>0.45473052005425901</v>
      </c>
      <c r="AN29">
        <v>0.57312018712391399</v>
      </c>
      <c r="AO29">
        <v>168.98722591507601</v>
      </c>
      <c r="AP29">
        <v>159.125</v>
      </c>
      <c r="AQ29">
        <v>149.26277408492399</v>
      </c>
      <c r="AR29">
        <v>3.2506412333823298</v>
      </c>
      <c r="AS29">
        <v>167.7</v>
      </c>
      <c r="AT29">
        <v>10.8877633336419</v>
      </c>
      <c r="AU29">
        <v>21.571072319201999</v>
      </c>
      <c r="AV29">
        <v>8.9668615984405307</v>
      </c>
      <c r="AW29">
        <v>19.020581973030499</v>
      </c>
      <c r="AX29">
        <v>15.337001375515801</v>
      </c>
      <c r="AY29">
        <v>73.692387364060096</v>
      </c>
      <c r="AZ29">
        <v>89.277652370203199</v>
      </c>
      <c r="BA29">
        <v>104.138770541692</v>
      </c>
      <c r="BB29">
        <v>90.784982935153593</v>
      </c>
      <c r="BC29">
        <v>34.428857715430901</v>
      </c>
      <c r="BE29" t="b">
        <f t="shared" si="0"/>
        <v>1</v>
      </c>
      <c r="BF29" t="b">
        <f t="shared" si="0"/>
        <v>0</v>
      </c>
      <c r="BG29" t="b">
        <f t="shared" si="0"/>
        <v>0</v>
      </c>
      <c r="BH29" t="b">
        <f t="shared" si="0"/>
        <v>0</v>
      </c>
      <c r="BI29" t="b">
        <f t="shared" si="0"/>
        <v>1</v>
      </c>
      <c r="BJ29" t="b">
        <f t="shared" si="0"/>
        <v>0</v>
      </c>
      <c r="BK29" t="b">
        <f t="shared" si="1"/>
        <v>0</v>
      </c>
      <c r="BL29" t="b">
        <f t="shared" si="1"/>
        <v>0</v>
      </c>
      <c r="BM29" t="b">
        <f t="shared" si="1"/>
        <v>0</v>
      </c>
      <c r="BN29" t="b">
        <f t="shared" si="1"/>
        <v>1</v>
      </c>
      <c r="BO29" t="b">
        <f t="shared" si="1"/>
        <v>0</v>
      </c>
      <c r="BP29" t="b">
        <f t="shared" si="1"/>
        <v>0</v>
      </c>
      <c r="BQ29" t="b">
        <f t="shared" si="2"/>
        <v>1</v>
      </c>
      <c r="BR29" t="b">
        <f t="shared" si="2"/>
        <v>1</v>
      </c>
      <c r="BS29" t="b">
        <f t="shared" si="2"/>
        <v>1</v>
      </c>
      <c r="BT29" t="b">
        <f t="shared" si="3"/>
        <v>1</v>
      </c>
      <c r="BU29" t="b">
        <f t="shared" si="3"/>
        <v>1</v>
      </c>
      <c r="BV29" t="b">
        <f t="shared" si="3"/>
        <v>1</v>
      </c>
      <c r="BW29" t="b">
        <f t="shared" si="3"/>
        <v>1</v>
      </c>
      <c r="BX29" t="b">
        <f t="shared" si="3"/>
        <v>1</v>
      </c>
      <c r="BY29" t="b">
        <f t="shared" si="3"/>
        <v>1</v>
      </c>
      <c r="BZ29" t="b">
        <f t="shared" si="4"/>
        <v>1</v>
      </c>
      <c r="CA29" t="b">
        <f t="shared" si="4"/>
        <v>1</v>
      </c>
      <c r="CB29" t="b">
        <f t="shared" si="4"/>
        <v>1</v>
      </c>
      <c r="CC29" t="b">
        <f t="shared" si="4"/>
        <v>1</v>
      </c>
      <c r="CD29">
        <f t="shared" si="5"/>
        <v>3</v>
      </c>
      <c r="CE29">
        <f t="shared" si="6"/>
        <v>9</v>
      </c>
      <c r="CF29">
        <f t="shared" si="15"/>
        <v>-6</v>
      </c>
      <c r="CG29">
        <f t="shared" si="7"/>
        <v>13</v>
      </c>
      <c r="CH29">
        <f t="shared" si="8"/>
        <v>0</v>
      </c>
      <c r="CI29">
        <f t="shared" si="9"/>
        <v>13</v>
      </c>
      <c r="CJ29" s="4">
        <f t="shared" si="10"/>
        <v>7</v>
      </c>
      <c r="CK29">
        <f t="shared" si="11"/>
        <v>1</v>
      </c>
      <c r="CL29">
        <f t="shared" si="12"/>
        <v>20</v>
      </c>
      <c r="CM29" s="15">
        <f t="shared" si="16"/>
        <v>0.37440325040993599</v>
      </c>
      <c r="CN29" t="b">
        <f t="shared" si="17"/>
        <v>0</v>
      </c>
      <c r="CO29" t="b">
        <f t="shared" si="18"/>
        <v>0</v>
      </c>
      <c r="CP29" t="b">
        <f t="shared" si="13"/>
        <v>1</v>
      </c>
      <c r="CQ29" t="b">
        <f t="shared" si="13"/>
        <v>1</v>
      </c>
      <c r="CR29">
        <f t="shared" si="14"/>
        <v>2</v>
      </c>
    </row>
    <row r="30" spans="1:96" x14ac:dyDescent="0.25">
      <c r="A30" s="1" t="s">
        <v>274</v>
      </c>
      <c r="B30" s="1" t="s">
        <v>259</v>
      </c>
      <c r="C30" t="s">
        <v>263</v>
      </c>
      <c r="D30" t="s">
        <v>58</v>
      </c>
      <c r="E30">
        <v>191335102111.76501</v>
      </c>
      <c r="F30" t="s">
        <v>258</v>
      </c>
      <c r="G30">
        <v>79</v>
      </c>
      <c r="H30">
        <v>32.962916294423003</v>
      </c>
      <c r="I30">
        <v>25.2087918221712</v>
      </c>
      <c r="J30">
        <v>19.5636094900986</v>
      </c>
      <c r="K30">
        <v>17.222886643108101</v>
      </c>
      <c r="L30">
        <v>15.777571566488501</v>
      </c>
      <c r="M30">
        <v>18.1871554023936</v>
      </c>
      <c r="N30">
        <v>18.232557648518998</v>
      </c>
      <c r="O30">
        <v>20.354980820771999</v>
      </c>
      <c r="P30">
        <v>21.149768720390099</v>
      </c>
      <c r="Q30">
        <v>21.595726555245701</v>
      </c>
      <c r="R30">
        <v>21.391810826216201</v>
      </c>
      <c r="S30">
        <v>20.523495989398999</v>
      </c>
      <c r="T30">
        <v>19.704823766694702</v>
      </c>
      <c r="U30">
        <v>150.04</v>
      </c>
      <c r="V30">
        <v>148</v>
      </c>
      <c r="W30">
        <v>144.88499999999999</v>
      </c>
      <c r="X30">
        <v>142.566666666667</v>
      </c>
      <c r="Y30">
        <v>140.6275</v>
      </c>
      <c r="Z30">
        <v>138.56</v>
      </c>
      <c r="AA30">
        <v>136.64500000000001</v>
      </c>
      <c r="AB30">
        <v>135.45625000000001</v>
      </c>
      <c r="AC30">
        <v>135.595</v>
      </c>
      <c r="AD30">
        <v>135.75333333333299</v>
      </c>
      <c r="AE30">
        <v>135.29249999999999</v>
      </c>
      <c r="AF30">
        <v>133.95277777777801</v>
      </c>
      <c r="AG30">
        <v>132.40700000000001</v>
      </c>
      <c r="AH30">
        <v>129.08000000000001</v>
      </c>
      <c r="AI30" t="s">
        <v>51</v>
      </c>
      <c r="AJ30">
        <v>1.0464703527759101</v>
      </c>
      <c r="AK30">
        <v>19.313454195452199</v>
      </c>
      <c r="AL30" s="1">
        <v>0.16051244811197901</v>
      </c>
      <c r="AM30">
        <v>0.33808242309250403</v>
      </c>
      <c r="AN30">
        <v>0.514610653798661</v>
      </c>
      <c r="AO30">
        <v>152.62845530109101</v>
      </c>
      <c r="AP30">
        <v>144.88499999999999</v>
      </c>
      <c r="AQ30">
        <v>137.141544698909</v>
      </c>
      <c r="AR30">
        <v>2.9920462364368601</v>
      </c>
      <c r="AS30">
        <v>152.5</v>
      </c>
      <c r="AT30">
        <v>10.060623556582</v>
      </c>
      <c r="AU30">
        <v>15.175179559993101</v>
      </c>
      <c r="AV30">
        <v>10.6676342525399</v>
      </c>
      <c r="AW30">
        <v>18.400621118012399</v>
      </c>
      <c r="AX30">
        <v>6.9424964936886404</v>
      </c>
      <c r="AY30">
        <v>51.439920556107197</v>
      </c>
      <c r="AZ30">
        <v>93.405199746353901</v>
      </c>
      <c r="BA30">
        <v>90.863579474342899</v>
      </c>
      <c r="BB30">
        <v>66.122004357298493</v>
      </c>
      <c r="BC30">
        <v>21.031746031746</v>
      </c>
      <c r="BE30" t="b">
        <f t="shared" si="0"/>
        <v>0</v>
      </c>
      <c r="BF30" t="b">
        <f t="shared" si="0"/>
        <v>0</v>
      </c>
      <c r="BG30" t="b">
        <f t="shared" si="0"/>
        <v>0</v>
      </c>
      <c r="BH30" t="b">
        <f t="shared" si="0"/>
        <v>0</v>
      </c>
      <c r="BI30" t="b">
        <f t="shared" si="0"/>
        <v>1</v>
      </c>
      <c r="BJ30" t="b">
        <f t="shared" si="0"/>
        <v>1</v>
      </c>
      <c r="BK30" t="b">
        <f t="shared" si="1"/>
        <v>1</v>
      </c>
      <c r="BL30" t="b">
        <f t="shared" si="1"/>
        <v>1</v>
      </c>
      <c r="BM30" t="b">
        <f t="shared" si="1"/>
        <v>1</v>
      </c>
      <c r="BN30" t="b">
        <f t="shared" si="1"/>
        <v>0</v>
      </c>
      <c r="BO30" t="b">
        <f t="shared" si="1"/>
        <v>0</v>
      </c>
      <c r="BP30" t="b">
        <f t="shared" si="1"/>
        <v>0</v>
      </c>
      <c r="BQ30" t="b">
        <f t="shared" si="2"/>
        <v>1</v>
      </c>
      <c r="BR30" t="b">
        <f t="shared" si="2"/>
        <v>1</v>
      </c>
      <c r="BS30" t="b">
        <f t="shared" si="2"/>
        <v>1</v>
      </c>
      <c r="BT30" t="b">
        <f t="shared" si="3"/>
        <v>1</v>
      </c>
      <c r="BU30" t="b">
        <f t="shared" si="3"/>
        <v>1</v>
      </c>
      <c r="BV30" t="b">
        <f t="shared" si="3"/>
        <v>1</v>
      </c>
      <c r="BW30" t="b">
        <f t="shared" si="3"/>
        <v>1</v>
      </c>
      <c r="BX30" t="b">
        <f t="shared" si="3"/>
        <v>0</v>
      </c>
      <c r="BY30" t="b">
        <f t="shared" si="3"/>
        <v>0</v>
      </c>
      <c r="BZ30" t="b">
        <f t="shared" si="4"/>
        <v>1</v>
      </c>
      <c r="CA30" t="b">
        <f t="shared" si="4"/>
        <v>1</v>
      </c>
      <c r="CB30" t="b">
        <f t="shared" si="4"/>
        <v>1</v>
      </c>
      <c r="CC30" t="b">
        <f t="shared" si="4"/>
        <v>1</v>
      </c>
      <c r="CD30">
        <f t="shared" si="5"/>
        <v>5</v>
      </c>
      <c r="CE30">
        <f t="shared" si="6"/>
        <v>7</v>
      </c>
      <c r="CF30">
        <f t="shared" si="15"/>
        <v>-2</v>
      </c>
      <c r="CG30">
        <f t="shared" si="7"/>
        <v>11</v>
      </c>
      <c r="CH30">
        <f t="shared" si="8"/>
        <v>2</v>
      </c>
      <c r="CI30">
        <f t="shared" si="9"/>
        <v>9</v>
      </c>
      <c r="CJ30" s="4">
        <f t="shared" si="10"/>
        <v>7</v>
      </c>
      <c r="CK30">
        <f t="shared" si="11"/>
        <v>5</v>
      </c>
      <c r="CL30">
        <f t="shared" si="12"/>
        <v>16</v>
      </c>
      <c r="CM30" s="15">
        <f t="shared" si="16"/>
        <v>0.17756997498052501</v>
      </c>
      <c r="CN30" t="b">
        <f t="shared" si="17"/>
        <v>0</v>
      </c>
      <c r="CO30" t="b">
        <f t="shared" si="18"/>
        <v>0</v>
      </c>
      <c r="CP30" t="b">
        <f t="shared" si="13"/>
        <v>1</v>
      </c>
      <c r="CQ30" t="b">
        <f t="shared" si="13"/>
        <v>1</v>
      </c>
      <c r="CR30">
        <f t="shared" si="14"/>
        <v>2</v>
      </c>
    </row>
    <row r="31" spans="1:96" x14ac:dyDescent="0.25">
      <c r="A31" s="1" t="s">
        <v>280</v>
      </c>
      <c r="B31" s="1" t="s">
        <v>261</v>
      </c>
      <c r="C31" t="s">
        <v>265</v>
      </c>
      <c r="D31" t="s">
        <v>58</v>
      </c>
      <c r="E31">
        <v>434885532125.83197</v>
      </c>
      <c r="F31" t="s">
        <v>258</v>
      </c>
      <c r="G31">
        <v>64</v>
      </c>
      <c r="H31">
        <v>9.6026347708515196</v>
      </c>
      <c r="I31">
        <v>18.432446392198301</v>
      </c>
      <c r="J31">
        <v>15.367440318058501</v>
      </c>
      <c r="K31">
        <v>14.180219394708899</v>
      </c>
      <c r="L31">
        <v>13.963700068682501</v>
      </c>
      <c r="M31">
        <v>15.716970630268101</v>
      </c>
      <c r="N31">
        <v>15.3484125071463</v>
      </c>
      <c r="O31">
        <v>21.6612816358072</v>
      </c>
      <c r="P31">
        <v>21.264255398093699</v>
      </c>
      <c r="Q31">
        <v>20.5522121869502</v>
      </c>
      <c r="R31">
        <v>19.764001151293801</v>
      </c>
      <c r="S31">
        <v>19.170199139868402</v>
      </c>
      <c r="T31">
        <v>18.7621879274087</v>
      </c>
      <c r="U31">
        <v>361.62</v>
      </c>
      <c r="V31">
        <v>354.8</v>
      </c>
      <c r="W31">
        <v>350.28</v>
      </c>
      <c r="X31">
        <v>344.45333333333298</v>
      </c>
      <c r="Y31">
        <v>338.40249999999997</v>
      </c>
      <c r="Z31">
        <v>331.78199999999998</v>
      </c>
      <c r="AA31">
        <v>325.79000000000002</v>
      </c>
      <c r="AB31">
        <v>321.47375</v>
      </c>
      <c r="AC31">
        <v>322.96800000000002</v>
      </c>
      <c r="AD31">
        <v>322.680833333333</v>
      </c>
      <c r="AE31">
        <v>321.02875</v>
      </c>
      <c r="AF31">
        <v>318.35055555555601</v>
      </c>
      <c r="AG31">
        <v>314.80500000000001</v>
      </c>
      <c r="AH31">
        <v>309.27833333333302</v>
      </c>
      <c r="AI31" t="s">
        <v>51</v>
      </c>
      <c r="AJ31">
        <v>1.0539286224805799</v>
      </c>
      <c r="AK31">
        <v>23.458506558816801</v>
      </c>
      <c r="AL31" s="1">
        <v>0.11812692718390801</v>
      </c>
      <c r="AM31">
        <v>0.351418042563169</v>
      </c>
      <c r="AN31">
        <v>0.56986296565358796</v>
      </c>
      <c r="AO31">
        <v>366.29269496368801</v>
      </c>
      <c r="AP31">
        <v>350.28</v>
      </c>
      <c r="AQ31">
        <v>334.267305036312</v>
      </c>
      <c r="AR31">
        <v>7.6111346299598397</v>
      </c>
      <c r="AS31">
        <v>364.2</v>
      </c>
      <c r="AT31">
        <v>9.7708736459482406</v>
      </c>
      <c r="AU31">
        <v>15.6906656501644</v>
      </c>
      <c r="AV31">
        <v>8.5220500595947399</v>
      </c>
      <c r="AW31">
        <v>22.0509383378016</v>
      </c>
      <c r="AX31">
        <v>10.935120316783401</v>
      </c>
      <c r="AY31">
        <v>35.239509840326797</v>
      </c>
      <c r="AZ31">
        <v>63.245181532944898</v>
      </c>
      <c r="BA31">
        <v>83.885595700840796</v>
      </c>
      <c r="BB31">
        <v>130.197523506978</v>
      </c>
      <c r="BC31">
        <v>256.47220375291602</v>
      </c>
      <c r="BE31" t="b">
        <f t="shared" si="0"/>
        <v>1</v>
      </c>
      <c r="BF31" t="b">
        <f t="shared" si="0"/>
        <v>0</v>
      </c>
      <c r="BG31" t="b">
        <f t="shared" si="0"/>
        <v>0</v>
      </c>
      <c r="BH31" t="b">
        <f t="shared" ref="BH31:BM50" si="20">IF(K31&lt;L31,TRUE)</f>
        <v>0</v>
      </c>
      <c r="BI31" t="b">
        <f t="shared" si="20"/>
        <v>1</v>
      </c>
      <c r="BJ31" t="b">
        <f t="shared" si="20"/>
        <v>0</v>
      </c>
      <c r="BK31" t="b">
        <f t="shared" si="1"/>
        <v>1</v>
      </c>
      <c r="BL31" t="b">
        <f t="shared" si="1"/>
        <v>0</v>
      </c>
      <c r="BM31" t="b">
        <f t="shared" si="1"/>
        <v>0</v>
      </c>
      <c r="BN31" t="b">
        <f t="shared" si="1"/>
        <v>0</v>
      </c>
      <c r="BO31" t="b">
        <f t="shared" si="1"/>
        <v>0</v>
      </c>
      <c r="BP31" t="b">
        <f t="shared" si="1"/>
        <v>0</v>
      </c>
      <c r="BQ31" t="b">
        <f t="shared" si="2"/>
        <v>1</v>
      </c>
      <c r="BR31" t="b">
        <f t="shared" si="2"/>
        <v>1</v>
      </c>
      <c r="BS31" t="b">
        <f t="shared" si="2"/>
        <v>1</v>
      </c>
      <c r="BT31" t="b">
        <f t="shared" si="3"/>
        <v>1</v>
      </c>
      <c r="BU31" t="b">
        <f t="shared" si="3"/>
        <v>1</v>
      </c>
      <c r="BV31" t="b">
        <f t="shared" si="3"/>
        <v>1</v>
      </c>
      <c r="BW31" t="b">
        <f t="shared" si="3"/>
        <v>1</v>
      </c>
      <c r="BX31" t="b">
        <f t="shared" si="3"/>
        <v>0</v>
      </c>
      <c r="BY31" t="b">
        <f t="shared" si="3"/>
        <v>1</v>
      </c>
      <c r="BZ31" t="b">
        <f t="shared" si="4"/>
        <v>1</v>
      </c>
      <c r="CA31" t="b">
        <f t="shared" si="4"/>
        <v>1</v>
      </c>
      <c r="CB31" t="b">
        <f t="shared" si="4"/>
        <v>1</v>
      </c>
      <c r="CC31" t="b">
        <f t="shared" si="4"/>
        <v>1</v>
      </c>
      <c r="CD31">
        <f t="shared" si="5"/>
        <v>3</v>
      </c>
      <c r="CE31">
        <f t="shared" si="6"/>
        <v>9</v>
      </c>
      <c r="CF31">
        <f t="shared" si="15"/>
        <v>-6</v>
      </c>
      <c r="CG31">
        <f t="shared" si="7"/>
        <v>12</v>
      </c>
      <c r="CH31">
        <f t="shared" si="8"/>
        <v>1</v>
      </c>
      <c r="CI31">
        <f t="shared" si="9"/>
        <v>11</v>
      </c>
      <c r="CJ31" s="4">
        <f t="shared" si="10"/>
        <v>5</v>
      </c>
      <c r="CK31">
        <f t="shared" si="11"/>
        <v>-1</v>
      </c>
      <c r="CL31">
        <f t="shared" si="12"/>
        <v>16</v>
      </c>
      <c r="CM31" s="15">
        <f t="shared" si="16"/>
        <v>0.233291115379261</v>
      </c>
      <c r="CN31" t="b">
        <f t="shared" si="17"/>
        <v>0</v>
      </c>
      <c r="CO31" t="b">
        <f t="shared" si="18"/>
        <v>0</v>
      </c>
      <c r="CP31" t="b">
        <f t="shared" si="13"/>
        <v>1</v>
      </c>
      <c r="CQ31" t="b">
        <f t="shared" si="13"/>
        <v>1</v>
      </c>
      <c r="CR31">
        <f t="shared" si="14"/>
        <v>2</v>
      </c>
    </row>
    <row r="32" spans="1:96" x14ac:dyDescent="0.25">
      <c r="A32" s="1" t="s">
        <v>286</v>
      </c>
      <c r="B32" s="1" t="s">
        <v>274</v>
      </c>
      <c r="C32" t="s">
        <v>279</v>
      </c>
      <c r="D32" t="s">
        <v>58</v>
      </c>
      <c r="E32">
        <v>84874350748.623596</v>
      </c>
      <c r="F32" t="s">
        <v>258</v>
      </c>
      <c r="G32">
        <v>31</v>
      </c>
      <c r="H32">
        <v>4.8120726933382496</v>
      </c>
      <c r="I32">
        <v>9.9660174008065407</v>
      </c>
      <c r="J32">
        <v>13.5229893654409</v>
      </c>
      <c r="K32">
        <v>12.841936890261801</v>
      </c>
      <c r="L32">
        <v>13.6116569310256</v>
      </c>
      <c r="M32">
        <v>14.8056588098655</v>
      </c>
      <c r="N32">
        <v>15.2906011129215</v>
      </c>
      <c r="O32">
        <v>18.071861868875001</v>
      </c>
      <c r="P32">
        <v>19.5063559314153</v>
      </c>
      <c r="Q32">
        <v>19.483466942546102</v>
      </c>
      <c r="R32">
        <v>19.550552443159301</v>
      </c>
      <c r="S32">
        <v>19.434575902254402</v>
      </c>
      <c r="T32">
        <v>19.231280231239001</v>
      </c>
      <c r="U32">
        <v>184.04</v>
      </c>
      <c r="V32">
        <v>181.41</v>
      </c>
      <c r="W32">
        <v>178.86500000000001</v>
      </c>
      <c r="X32">
        <v>176.446666666667</v>
      </c>
      <c r="Y32">
        <v>172.4025</v>
      </c>
      <c r="Z32">
        <v>169.566</v>
      </c>
      <c r="AA32">
        <v>167.74</v>
      </c>
      <c r="AB32">
        <v>167.88624999999999</v>
      </c>
      <c r="AC32">
        <v>169.71700000000001</v>
      </c>
      <c r="AD32">
        <v>171.45249999999999</v>
      </c>
      <c r="AE32">
        <v>173.89750000000001</v>
      </c>
      <c r="AF32">
        <v>173.76222222222199</v>
      </c>
      <c r="AG32">
        <v>173.6035</v>
      </c>
      <c r="AH32">
        <v>172.613333333333</v>
      </c>
      <c r="AI32" t="s">
        <v>51</v>
      </c>
      <c r="AJ32">
        <v>0.97674298041226204</v>
      </c>
      <c r="AK32">
        <v>15.3883960156383</v>
      </c>
      <c r="AL32" s="1">
        <v>8.1483052122530999E-2</v>
      </c>
      <c r="AM32">
        <v>0.39361070758355998</v>
      </c>
      <c r="AN32">
        <v>0.54519095309605503</v>
      </c>
      <c r="AO32">
        <v>185.99641640910301</v>
      </c>
      <c r="AP32">
        <v>178.86500000000001</v>
      </c>
      <c r="AQ32">
        <v>171.73358359089701</v>
      </c>
      <c r="AR32">
        <v>3.5797924731420099</v>
      </c>
      <c r="AS32">
        <v>186.4</v>
      </c>
      <c r="AT32">
        <v>9.9276977696000497</v>
      </c>
      <c r="AU32">
        <v>7.3711071493375098</v>
      </c>
      <c r="AV32">
        <v>7.3114565342544697</v>
      </c>
      <c r="AW32">
        <v>14.778325123152699</v>
      </c>
      <c r="AX32">
        <v>-2.5104602510460201</v>
      </c>
      <c r="AY32">
        <v>24.266666666666701</v>
      </c>
      <c r="AZ32">
        <v>25.437415881561201</v>
      </c>
      <c r="BA32">
        <v>28.640441683919899</v>
      </c>
      <c r="BB32">
        <v>25.1006711409396</v>
      </c>
      <c r="BC32">
        <v>50.407396467696003</v>
      </c>
      <c r="BE32" t="b">
        <f t="shared" ref="BE32:BG50" si="21">IF(H32&lt;I32,TRUE)</f>
        <v>1</v>
      </c>
      <c r="BF32" t="b">
        <f t="shared" si="21"/>
        <v>1</v>
      </c>
      <c r="BG32" t="b">
        <f t="shared" si="21"/>
        <v>0</v>
      </c>
      <c r="BH32" t="b">
        <f t="shared" si="20"/>
        <v>1</v>
      </c>
      <c r="BI32" t="b">
        <f t="shared" si="20"/>
        <v>1</v>
      </c>
      <c r="BJ32" t="b">
        <f t="shared" si="20"/>
        <v>1</v>
      </c>
      <c r="BK32" t="b">
        <f t="shared" si="1"/>
        <v>1</v>
      </c>
      <c r="BL32" t="b">
        <f t="shared" si="1"/>
        <v>1</v>
      </c>
      <c r="BM32" t="b">
        <f t="shared" si="1"/>
        <v>0</v>
      </c>
      <c r="BN32" t="b">
        <f t="shared" si="1"/>
        <v>1</v>
      </c>
      <c r="BO32" t="b">
        <f t="shared" si="1"/>
        <v>0</v>
      </c>
      <c r="BP32" t="b">
        <f t="shared" si="1"/>
        <v>0</v>
      </c>
      <c r="BQ32" t="b">
        <f t="shared" si="2"/>
        <v>1</v>
      </c>
      <c r="BR32" t="b">
        <f t="shared" si="2"/>
        <v>1</v>
      </c>
      <c r="BS32" t="b">
        <f t="shared" si="2"/>
        <v>1</v>
      </c>
      <c r="BT32" t="b">
        <f t="shared" si="3"/>
        <v>1</v>
      </c>
      <c r="BU32" t="b">
        <f t="shared" si="3"/>
        <v>1</v>
      </c>
      <c r="BV32" t="b">
        <f t="shared" si="3"/>
        <v>1</v>
      </c>
      <c r="BW32" t="b">
        <f t="shared" si="3"/>
        <v>0</v>
      </c>
      <c r="BX32" t="b">
        <f t="shared" si="3"/>
        <v>0</v>
      </c>
      <c r="BY32" t="b">
        <f t="shared" si="3"/>
        <v>0</v>
      </c>
      <c r="BZ32" t="b">
        <f t="shared" si="4"/>
        <v>0</v>
      </c>
      <c r="CA32" t="b">
        <f t="shared" si="4"/>
        <v>1</v>
      </c>
      <c r="CB32" t="b">
        <f t="shared" si="4"/>
        <v>1</v>
      </c>
      <c r="CC32" t="b">
        <f t="shared" si="4"/>
        <v>1</v>
      </c>
      <c r="CD32">
        <f t="shared" si="5"/>
        <v>8</v>
      </c>
      <c r="CE32">
        <f t="shared" si="6"/>
        <v>4</v>
      </c>
      <c r="CF32">
        <f t="shared" si="15"/>
        <v>4</v>
      </c>
      <c r="CG32">
        <f t="shared" si="7"/>
        <v>9</v>
      </c>
      <c r="CH32">
        <f t="shared" si="8"/>
        <v>4</v>
      </c>
      <c r="CI32">
        <f t="shared" si="9"/>
        <v>5</v>
      </c>
      <c r="CJ32" s="4">
        <f t="shared" si="10"/>
        <v>9</v>
      </c>
      <c r="CK32">
        <f t="shared" si="11"/>
        <v>13</v>
      </c>
      <c r="CL32">
        <f t="shared" si="12"/>
        <v>14</v>
      </c>
      <c r="CM32" s="15">
        <f t="shared" si="16"/>
        <v>0.312127655461029</v>
      </c>
      <c r="CN32" t="b">
        <f t="shared" si="17"/>
        <v>0</v>
      </c>
      <c r="CO32" t="b">
        <f t="shared" si="18"/>
        <v>0</v>
      </c>
      <c r="CP32" t="b">
        <f t="shared" si="13"/>
        <v>1</v>
      </c>
      <c r="CQ32" t="b">
        <f t="shared" si="13"/>
        <v>1</v>
      </c>
      <c r="CR32">
        <f t="shared" si="14"/>
        <v>2</v>
      </c>
    </row>
    <row r="33" spans="1:96" x14ac:dyDescent="0.25">
      <c r="A33" s="1" t="s">
        <v>290</v>
      </c>
      <c r="B33" s="1" t="s">
        <v>280</v>
      </c>
      <c r="C33" t="s">
        <v>285</v>
      </c>
      <c r="D33" t="s">
        <v>58</v>
      </c>
      <c r="E33">
        <v>185095737765.93701</v>
      </c>
      <c r="F33" t="s">
        <v>258</v>
      </c>
      <c r="G33">
        <v>40</v>
      </c>
      <c r="H33">
        <v>26.714343616723099</v>
      </c>
      <c r="I33">
        <v>23.4817534440296</v>
      </c>
      <c r="J33">
        <v>24.591721347747399</v>
      </c>
      <c r="K33">
        <v>21.350141824994001</v>
      </c>
      <c r="L33">
        <v>19.8022065386997</v>
      </c>
      <c r="M33">
        <v>19.160363121744702</v>
      </c>
      <c r="N33">
        <v>18.2147747272864</v>
      </c>
      <c r="O33">
        <v>20.3655259742239</v>
      </c>
      <c r="P33">
        <v>19.493288873136301</v>
      </c>
      <c r="Q33">
        <v>18.442879389200701</v>
      </c>
      <c r="R33">
        <v>17.6069467615531</v>
      </c>
      <c r="S33">
        <v>16.993742951313202</v>
      </c>
      <c r="T33">
        <v>17.661680516410801</v>
      </c>
      <c r="U33">
        <v>173.08</v>
      </c>
      <c r="V33">
        <v>175.54</v>
      </c>
      <c r="W33">
        <v>177.91</v>
      </c>
      <c r="X33">
        <v>179.27</v>
      </c>
      <c r="Y33">
        <v>178.7</v>
      </c>
      <c r="Z33">
        <v>177.018</v>
      </c>
      <c r="AA33">
        <v>176.16833333333301</v>
      </c>
      <c r="AB33">
        <v>176.41874999999999</v>
      </c>
      <c r="AC33">
        <v>179.04599999999999</v>
      </c>
      <c r="AD33">
        <v>181.31333333333299</v>
      </c>
      <c r="AE33">
        <v>182.25062500000001</v>
      </c>
      <c r="AF33">
        <v>181.39</v>
      </c>
      <c r="AG33">
        <v>179.91249999999999</v>
      </c>
      <c r="AH33">
        <v>178.13124999999999</v>
      </c>
      <c r="AI33" t="s">
        <v>51</v>
      </c>
      <c r="AJ33">
        <v>0.98391162370596696</v>
      </c>
      <c r="AK33">
        <v>21.2819395927797</v>
      </c>
      <c r="AL33" s="1">
        <v>0.29557602611928402</v>
      </c>
      <c r="AM33">
        <v>0.16297779064592599</v>
      </c>
      <c r="AN33">
        <v>0.47660951545143398</v>
      </c>
      <c r="AO33">
        <v>186.25119895458701</v>
      </c>
      <c r="AP33">
        <v>177.91</v>
      </c>
      <c r="AQ33">
        <v>169.56880104541301</v>
      </c>
      <c r="AR33">
        <v>-0.78607735922097299</v>
      </c>
      <c r="AS33">
        <v>175.4</v>
      </c>
      <c r="AT33">
        <v>-0.91403134144546505</v>
      </c>
      <c r="AU33">
        <v>-2.50816369068301</v>
      </c>
      <c r="AV33">
        <v>-4.4662309368191702</v>
      </c>
      <c r="AW33">
        <v>-0.62322946175637095</v>
      </c>
      <c r="AX33">
        <v>-9.4008264462809894</v>
      </c>
      <c r="AY33">
        <v>4.6539379474940397</v>
      </c>
      <c r="AZ33">
        <v>6.3030303030303099</v>
      </c>
      <c r="BA33">
        <v>38.291859711044999</v>
      </c>
      <c r="BB33">
        <v>139.399693448829</v>
      </c>
      <c r="BC33">
        <v>285.49489098939603</v>
      </c>
      <c r="BE33" t="b">
        <f t="shared" si="21"/>
        <v>0</v>
      </c>
      <c r="BF33" t="b">
        <f t="shared" si="21"/>
        <v>1</v>
      </c>
      <c r="BG33" t="b">
        <f t="shared" si="21"/>
        <v>0</v>
      </c>
      <c r="BH33" t="b">
        <f t="shared" si="20"/>
        <v>0</v>
      </c>
      <c r="BI33" t="b">
        <f t="shared" si="20"/>
        <v>0</v>
      </c>
      <c r="BJ33" t="b">
        <f t="shared" si="20"/>
        <v>0</v>
      </c>
      <c r="BK33" t="b">
        <f t="shared" si="1"/>
        <v>1</v>
      </c>
      <c r="BL33" t="b">
        <f t="shared" si="1"/>
        <v>0</v>
      </c>
      <c r="BM33" t="b">
        <f t="shared" si="1"/>
        <v>0</v>
      </c>
      <c r="BN33" t="b">
        <f t="shared" si="1"/>
        <v>0</v>
      </c>
      <c r="BO33" t="b">
        <f t="shared" si="1"/>
        <v>0</v>
      </c>
      <c r="BP33" t="b">
        <f t="shared" si="1"/>
        <v>1</v>
      </c>
      <c r="BQ33" t="b">
        <f t="shared" si="2"/>
        <v>0</v>
      </c>
      <c r="BR33" t="b">
        <f t="shared" si="2"/>
        <v>0</v>
      </c>
      <c r="BS33" t="b">
        <f t="shared" si="2"/>
        <v>0</v>
      </c>
      <c r="BT33" t="b">
        <f t="shared" si="3"/>
        <v>1</v>
      </c>
      <c r="BU33" t="b">
        <f t="shared" si="3"/>
        <v>1</v>
      </c>
      <c r="BV33" t="b">
        <f t="shared" si="3"/>
        <v>1</v>
      </c>
      <c r="BW33" t="b">
        <f t="shared" si="3"/>
        <v>0</v>
      </c>
      <c r="BX33" t="b">
        <f t="shared" si="3"/>
        <v>0</v>
      </c>
      <c r="BY33" t="b">
        <f t="shared" si="3"/>
        <v>0</v>
      </c>
      <c r="BZ33" t="b">
        <f t="shared" si="4"/>
        <v>0</v>
      </c>
      <c r="CA33" t="b">
        <f t="shared" si="4"/>
        <v>1</v>
      </c>
      <c r="CB33" t="b">
        <f t="shared" si="4"/>
        <v>1</v>
      </c>
      <c r="CC33" t="b">
        <f t="shared" si="4"/>
        <v>1</v>
      </c>
      <c r="CD33">
        <f t="shared" si="5"/>
        <v>3</v>
      </c>
      <c r="CE33">
        <f t="shared" si="6"/>
        <v>9</v>
      </c>
      <c r="CF33">
        <f t="shared" si="15"/>
        <v>-6</v>
      </c>
      <c r="CG33">
        <f t="shared" si="7"/>
        <v>6</v>
      </c>
      <c r="CH33">
        <f t="shared" si="8"/>
        <v>7</v>
      </c>
      <c r="CI33">
        <f t="shared" si="9"/>
        <v>-1</v>
      </c>
      <c r="CJ33" s="4">
        <f t="shared" si="10"/>
        <v>-7</v>
      </c>
      <c r="CK33">
        <f t="shared" si="11"/>
        <v>-13</v>
      </c>
      <c r="CL33">
        <f t="shared" si="12"/>
        <v>-8</v>
      </c>
      <c r="CM33" s="15">
        <f t="shared" si="16"/>
        <v>-0.13259823547335803</v>
      </c>
      <c r="CN33" t="b">
        <f t="shared" si="17"/>
        <v>0</v>
      </c>
      <c r="CO33" t="b">
        <f t="shared" si="18"/>
        <v>1</v>
      </c>
      <c r="CP33" t="b">
        <f t="shared" si="13"/>
        <v>0</v>
      </c>
      <c r="CQ33" t="b">
        <f t="shared" si="13"/>
        <v>0</v>
      </c>
      <c r="CR33">
        <f t="shared" si="14"/>
        <v>0</v>
      </c>
    </row>
    <row r="34" spans="1:96" x14ac:dyDescent="0.25">
      <c r="A34" s="1" t="s">
        <v>292</v>
      </c>
      <c r="B34" s="1" t="s">
        <v>286</v>
      </c>
      <c r="C34" t="s">
        <v>291</v>
      </c>
      <c r="D34" t="s">
        <v>58</v>
      </c>
      <c r="E34">
        <v>89363460458.837601</v>
      </c>
      <c r="F34" t="s">
        <v>258</v>
      </c>
      <c r="G34">
        <v>88</v>
      </c>
      <c r="H34">
        <v>22.637889013351899</v>
      </c>
      <c r="I34">
        <v>16.662216691858202</v>
      </c>
      <c r="J34">
        <v>14.5024623433673</v>
      </c>
      <c r="K34">
        <v>13.2550640273504</v>
      </c>
      <c r="L34">
        <v>13.5081926150675</v>
      </c>
      <c r="M34">
        <v>14.221185022597099</v>
      </c>
      <c r="N34">
        <v>14.8091539510205</v>
      </c>
      <c r="O34">
        <v>18.1462476932182</v>
      </c>
      <c r="P34">
        <v>19.2199970442656</v>
      </c>
      <c r="Q34">
        <v>18.807297267539099</v>
      </c>
      <c r="R34">
        <v>18.7170044920713</v>
      </c>
      <c r="S34">
        <v>17.826160828582601</v>
      </c>
      <c r="T34">
        <v>18.973875932179102</v>
      </c>
      <c r="U34">
        <v>207.66</v>
      </c>
      <c r="V34">
        <v>205.82</v>
      </c>
      <c r="W34">
        <v>203.52500000000001</v>
      </c>
      <c r="X34">
        <v>200.81333333333299</v>
      </c>
      <c r="Y34">
        <v>197.26499999999999</v>
      </c>
      <c r="Z34">
        <v>194.15199999999999</v>
      </c>
      <c r="AA34">
        <v>192.77</v>
      </c>
      <c r="AB34">
        <v>190.80875</v>
      </c>
      <c r="AC34">
        <v>187.68700000000001</v>
      </c>
      <c r="AD34">
        <v>185.523333333333</v>
      </c>
      <c r="AE34">
        <v>182.09187499999999</v>
      </c>
      <c r="AF34">
        <v>180.12555555555599</v>
      </c>
      <c r="AG34">
        <v>178.04150000000001</v>
      </c>
      <c r="AH34">
        <v>172.67625000000001</v>
      </c>
      <c r="AI34" t="s">
        <v>51</v>
      </c>
      <c r="AJ34">
        <v>1.0904873302011</v>
      </c>
      <c r="AK34">
        <v>25.109934555022701</v>
      </c>
      <c r="AL34" s="1">
        <v>0.24241852500762501</v>
      </c>
      <c r="AM34">
        <v>0.39671404347094202</v>
      </c>
      <c r="AN34">
        <v>0.61658901453862403</v>
      </c>
      <c r="AO34">
        <v>209.86688457794699</v>
      </c>
      <c r="AP34">
        <v>203.52500000000001</v>
      </c>
      <c r="AQ34">
        <v>197.18311542205299</v>
      </c>
      <c r="AR34">
        <v>3.5852311915152999</v>
      </c>
      <c r="AS34">
        <v>213</v>
      </c>
      <c r="AT34">
        <v>9.7078577609296008</v>
      </c>
      <c r="AU34">
        <v>19.635028911798599</v>
      </c>
      <c r="AV34">
        <v>8.3969465648855</v>
      </c>
      <c r="AW34">
        <v>15.886833514689901</v>
      </c>
      <c r="AX34">
        <v>21.022727272727298</v>
      </c>
      <c r="AY34">
        <v>67.716535433070902</v>
      </c>
      <c r="AZ34">
        <v>42.284569138276602</v>
      </c>
      <c r="BA34">
        <v>37.330754352031001</v>
      </c>
      <c r="BB34">
        <v>86.351706036745398</v>
      </c>
      <c r="BC34">
        <v>67.716535433070902</v>
      </c>
      <c r="BE34" t="b">
        <f t="shared" si="21"/>
        <v>0</v>
      </c>
      <c r="BF34" t="b">
        <f t="shared" si="21"/>
        <v>0</v>
      </c>
      <c r="BG34" t="b">
        <f t="shared" si="21"/>
        <v>0</v>
      </c>
      <c r="BH34" t="b">
        <f t="shared" si="20"/>
        <v>1</v>
      </c>
      <c r="BI34" t="b">
        <f t="shared" si="20"/>
        <v>1</v>
      </c>
      <c r="BJ34" t="b">
        <f t="shared" si="20"/>
        <v>1</v>
      </c>
      <c r="BK34" t="b">
        <f t="shared" si="1"/>
        <v>1</v>
      </c>
      <c r="BL34" t="b">
        <f t="shared" si="1"/>
        <v>1</v>
      </c>
      <c r="BM34" t="b">
        <f t="shared" si="1"/>
        <v>0</v>
      </c>
      <c r="BN34" t="b">
        <f t="shared" si="1"/>
        <v>0</v>
      </c>
      <c r="BO34" t="b">
        <f t="shared" si="1"/>
        <v>0</v>
      </c>
      <c r="BP34" t="b">
        <f t="shared" si="1"/>
        <v>1</v>
      </c>
      <c r="BQ34" t="b">
        <f t="shared" si="2"/>
        <v>1</v>
      </c>
      <c r="BR34" t="b">
        <f t="shared" si="2"/>
        <v>1</v>
      </c>
      <c r="BS34" t="b">
        <f t="shared" si="2"/>
        <v>1</v>
      </c>
      <c r="BT34" t="b">
        <f t="shared" si="3"/>
        <v>1</v>
      </c>
      <c r="BU34" t="b">
        <f t="shared" si="3"/>
        <v>1</v>
      </c>
      <c r="BV34" t="b">
        <f t="shared" si="3"/>
        <v>1</v>
      </c>
      <c r="BW34" t="b">
        <f t="shared" ref="BW34:BY50" si="22">IF(AA34&gt;AB34,TRUE)</f>
        <v>1</v>
      </c>
      <c r="BX34" t="b">
        <f t="shared" si="22"/>
        <v>1</v>
      </c>
      <c r="BY34" t="b">
        <f t="shared" si="22"/>
        <v>1</v>
      </c>
      <c r="BZ34" t="b">
        <f t="shared" si="4"/>
        <v>1</v>
      </c>
      <c r="CA34" t="b">
        <f t="shared" si="4"/>
        <v>1</v>
      </c>
      <c r="CB34" t="b">
        <f t="shared" si="4"/>
        <v>1</v>
      </c>
      <c r="CC34" t="b">
        <f t="shared" si="4"/>
        <v>1</v>
      </c>
      <c r="CD34">
        <f t="shared" si="5"/>
        <v>6</v>
      </c>
      <c r="CE34">
        <f t="shared" si="6"/>
        <v>6</v>
      </c>
      <c r="CF34">
        <f t="shared" si="15"/>
        <v>0</v>
      </c>
      <c r="CG34">
        <f t="shared" si="7"/>
        <v>13</v>
      </c>
      <c r="CH34">
        <f t="shared" si="8"/>
        <v>0</v>
      </c>
      <c r="CI34">
        <f t="shared" si="9"/>
        <v>13</v>
      </c>
      <c r="CJ34" s="4">
        <f t="shared" si="10"/>
        <v>13</v>
      </c>
      <c r="CK34">
        <f t="shared" si="11"/>
        <v>13</v>
      </c>
      <c r="CL34">
        <f t="shared" si="12"/>
        <v>26</v>
      </c>
      <c r="CM34" s="15">
        <f t="shared" si="16"/>
        <v>0.15429551846331702</v>
      </c>
      <c r="CN34" t="b">
        <f t="shared" si="17"/>
        <v>0</v>
      </c>
      <c r="CO34" t="b">
        <f t="shared" si="18"/>
        <v>0</v>
      </c>
      <c r="CP34" t="b">
        <f t="shared" si="13"/>
        <v>1</v>
      </c>
      <c r="CQ34" t="b">
        <f t="shared" si="13"/>
        <v>1</v>
      </c>
      <c r="CR34">
        <f t="shared" si="14"/>
        <v>2</v>
      </c>
    </row>
    <row r="35" spans="1:96" x14ac:dyDescent="0.25">
      <c r="A35" s="1" t="s">
        <v>298</v>
      </c>
      <c r="B35" s="1" t="s">
        <v>290</v>
      </c>
      <c r="C35" t="s">
        <v>295</v>
      </c>
      <c r="D35" t="s">
        <v>58</v>
      </c>
      <c r="E35">
        <v>70065574755.800003</v>
      </c>
      <c r="F35" t="s">
        <v>258</v>
      </c>
      <c r="G35">
        <v>11</v>
      </c>
      <c r="H35">
        <v>38.1075436671942</v>
      </c>
      <c r="I35">
        <v>29.312401823454699</v>
      </c>
      <c r="J35">
        <v>22.899465859526899</v>
      </c>
      <c r="K35">
        <v>23.108813126506899</v>
      </c>
      <c r="L35">
        <v>21.170176029663502</v>
      </c>
      <c r="M35">
        <v>21.0109125551805</v>
      </c>
      <c r="N35">
        <v>19.940429042772099</v>
      </c>
      <c r="O35">
        <v>21.488848349599699</v>
      </c>
      <c r="P35">
        <v>20.6723833331477</v>
      </c>
      <c r="Q35">
        <v>19.539014727609899</v>
      </c>
      <c r="R35">
        <v>19.541346885249901</v>
      </c>
      <c r="S35">
        <v>18.405067351936999</v>
      </c>
      <c r="T35">
        <v>18.4244366391254</v>
      </c>
      <c r="U35">
        <v>181.9</v>
      </c>
      <c r="V35">
        <v>182.61</v>
      </c>
      <c r="W35">
        <v>184.98</v>
      </c>
      <c r="X35">
        <v>184.14666666666699</v>
      </c>
      <c r="Y35">
        <v>182.95500000000001</v>
      </c>
      <c r="Z35">
        <v>181.55799999999999</v>
      </c>
      <c r="AA35">
        <v>181.691666666667</v>
      </c>
      <c r="AB35">
        <v>184.17875000000001</v>
      </c>
      <c r="AC35">
        <v>188.57</v>
      </c>
      <c r="AD35">
        <v>191.93833333333299</v>
      </c>
      <c r="AE35">
        <v>196.47874999999999</v>
      </c>
      <c r="AF35">
        <v>198.73500000000001</v>
      </c>
      <c r="AG35">
        <v>200.55600000000001</v>
      </c>
      <c r="AH35">
        <v>202.72208333333299</v>
      </c>
      <c r="AI35" t="s">
        <v>51</v>
      </c>
      <c r="AJ35">
        <v>0.90527334011448202</v>
      </c>
      <c r="AK35">
        <v>14.6981116158312</v>
      </c>
      <c r="AL35" s="1">
        <v>0.43588478843915601</v>
      </c>
      <c r="AM35">
        <v>7.1522357659599994E-2</v>
      </c>
      <c r="AN35">
        <v>0.31446480772950203</v>
      </c>
      <c r="AO35">
        <v>191.880898492223</v>
      </c>
      <c r="AP35">
        <v>184.98</v>
      </c>
      <c r="AQ35">
        <v>178.07910150777701</v>
      </c>
      <c r="AR35">
        <v>0.17612766403795699</v>
      </c>
      <c r="AS35">
        <v>175.1</v>
      </c>
      <c r="AT35">
        <v>-3.5569900527655198</v>
      </c>
      <c r="AU35">
        <v>-12.6927142543729</v>
      </c>
      <c r="AV35">
        <v>-6.3135366506153101</v>
      </c>
      <c r="AW35">
        <v>-6.66311300639659</v>
      </c>
      <c r="AX35">
        <v>-17.832003754106101</v>
      </c>
      <c r="AY35">
        <v>-14.6270112140419</v>
      </c>
      <c r="AZ35">
        <v>13.5538261997406</v>
      </c>
      <c r="BA35">
        <v>21.935933147632301</v>
      </c>
      <c r="BB35">
        <v>70</v>
      </c>
      <c r="BC35">
        <v>39.800399201596797</v>
      </c>
      <c r="BE35" t="b">
        <f t="shared" si="21"/>
        <v>0</v>
      </c>
      <c r="BF35" t="b">
        <f t="shared" si="21"/>
        <v>0</v>
      </c>
      <c r="BG35" t="b">
        <f t="shared" si="21"/>
        <v>1</v>
      </c>
      <c r="BH35" t="b">
        <f t="shared" si="20"/>
        <v>0</v>
      </c>
      <c r="BI35" t="b">
        <f t="shared" si="20"/>
        <v>0</v>
      </c>
      <c r="BJ35" t="b">
        <f t="shared" si="20"/>
        <v>0</v>
      </c>
      <c r="BK35" t="b">
        <f t="shared" si="1"/>
        <v>1</v>
      </c>
      <c r="BL35" t="b">
        <f t="shared" si="1"/>
        <v>0</v>
      </c>
      <c r="BM35" t="b">
        <f t="shared" si="1"/>
        <v>0</v>
      </c>
      <c r="BN35" t="b">
        <f t="shared" si="1"/>
        <v>1</v>
      </c>
      <c r="BO35" t="b">
        <f t="shared" si="1"/>
        <v>0</v>
      </c>
      <c r="BP35" t="b">
        <f t="shared" si="1"/>
        <v>1</v>
      </c>
      <c r="BQ35" t="b">
        <f t="shared" si="2"/>
        <v>0</v>
      </c>
      <c r="BR35" t="b">
        <f t="shared" si="2"/>
        <v>0</v>
      </c>
      <c r="BS35" t="b">
        <f t="shared" si="2"/>
        <v>1</v>
      </c>
      <c r="BT35" t="b">
        <f t="shared" si="2"/>
        <v>1</v>
      </c>
      <c r="BU35" t="b">
        <f t="shared" si="2"/>
        <v>1</v>
      </c>
      <c r="BV35" t="b">
        <f t="shared" si="2"/>
        <v>0</v>
      </c>
      <c r="BW35" t="b">
        <f t="shared" si="22"/>
        <v>0</v>
      </c>
      <c r="BX35" t="b">
        <f t="shared" si="22"/>
        <v>0</v>
      </c>
      <c r="BY35" t="b">
        <f t="shared" si="22"/>
        <v>0</v>
      </c>
      <c r="BZ35" t="b">
        <f t="shared" si="4"/>
        <v>0</v>
      </c>
      <c r="CA35" t="b">
        <f t="shared" si="4"/>
        <v>0</v>
      </c>
      <c r="CB35" t="b">
        <f t="shared" si="4"/>
        <v>0</v>
      </c>
      <c r="CC35" t="b">
        <f t="shared" si="4"/>
        <v>0</v>
      </c>
      <c r="CD35">
        <f t="shared" si="5"/>
        <v>4</v>
      </c>
      <c r="CE35">
        <f t="shared" si="6"/>
        <v>8</v>
      </c>
      <c r="CF35">
        <f t="shared" si="15"/>
        <v>-4</v>
      </c>
      <c r="CG35">
        <f t="shared" si="7"/>
        <v>3</v>
      </c>
      <c r="CH35">
        <f t="shared" si="8"/>
        <v>10</v>
      </c>
      <c r="CI35">
        <f t="shared" si="9"/>
        <v>-7</v>
      </c>
      <c r="CJ35" s="4">
        <f t="shared" si="10"/>
        <v>-11</v>
      </c>
      <c r="CK35">
        <f t="shared" si="11"/>
        <v>-15</v>
      </c>
      <c r="CL35">
        <f t="shared" si="12"/>
        <v>-18</v>
      </c>
      <c r="CM35" s="15">
        <f t="shared" si="16"/>
        <v>-0.36436243077955599</v>
      </c>
      <c r="CN35" t="b">
        <f t="shared" si="17"/>
        <v>1</v>
      </c>
      <c r="CO35" t="b">
        <f t="shared" si="18"/>
        <v>1</v>
      </c>
      <c r="CP35" t="b">
        <f t="shared" si="13"/>
        <v>0</v>
      </c>
      <c r="CQ35" t="b">
        <f t="shared" si="13"/>
        <v>0</v>
      </c>
      <c r="CR35">
        <f t="shared" si="14"/>
        <v>0</v>
      </c>
    </row>
    <row r="36" spans="1:96" x14ac:dyDescent="0.25">
      <c r="A36" s="1" t="s">
        <v>308</v>
      </c>
      <c r="B36" s="1" t="s">
        <v>292</v>
      </c>
      <c r="C36" t="s">
        <v>297</v>
      </c>
      <c r="D36" t="s">
        <v>58</v>
      </c>
      <c r="E36">
        <v>434885532125.83197</v>
      </c>
      <c r="F36" t="s">
        <v>258</v>
      </c>
      <c r="G36" t="s">
        <v>183</v>
      </c>
      <c r="H36">
        <v>15.085608244419999</v>
      </c>
      <c r="I36">
        <v>17.1857427428533</v>
      </c>
      <c r="J36">
        <v>14.8372403569058</v>
      </c>
      <c r="K36">
        <v>14.2928184840351</v>
      </c>
      <c r="L36">
        <v>14.113861654311</v>
      </c>
      <c r="M36">
        <v>16.877150439172901</v>
      </c>
      <c r="N36">
        <v>16.696676767581501</v>
      </c>
      <c r="O36">
        <v>22.567003935764401</v>
      </c>
      <c r="P36">
        <v>22.130207957777799</v>
      </c>
      <c r="Q36">
        <v>21.6861206912508</v>
      </c>
      <c r="R36">
        <v>21.062226897352499</v>
      </c>
      <c r="S36">
        <v>20.3063603982648</v>
      </c>
      <c r="T36">
        <v>19.715901125451801</v>
      </c>
      <c r="U36">
        <v>328.2</v>
      </c>
      <c r="V36">
        <v>322.69</v>
      </c>
      <c r="W36">
        <v>318.685</v>
      </c>
      <c r="X36">
        <v>314.006666666667</v>
      </c>
      <c r="Y36">
        <v>308.625</v>
      </c>
      <c r="Z36">
        <v>302.45400000000001</v>
      </c>
      <c r="AA36">
        <v>296.696666666667</v>
      </c>
      <c r="AB36">
        <v>291.53375</v>
      </c>
      <c r="AC36">
        <v>292.37200000000001</v>
      </c>
      <c r="AD36">
        <v>291.27666666666698</v>
      </c>
      <c r="AE36">
        <v>289.10124999999999</v>
      </c>
      <c r="AF36">
        <v>286.65666666666698</v>
      </c>
      <c r="AG36">
        <v>283.46550000000002</v>
      </c>
      <c r="AH36">
        <v>278.18416666666701</v>
      </c>
      <c r="AI36" t="s">
        <v>51</v>
      </c>
      <c r="AJ36">
        <v>1.0669869878345</v>
      </c>
      <c r="AK36" t="s">
        <v>55</v>
      </c>
      <c r="AL36" s="1">
        <v>0.14792360762906301</v>
      </c>
      <c r="AM36">
        <v>0.31104434355842497</v>
      </c>
      <c r="AN36">
        <v>0.46649136565278798</v>
      </c>
      <c r="AO36">
        <v>332.11545419932298</v>
      </c>
      <c r="AP36">
        <v>318.685</v>
      </c>
      <c r="AQ36">
        <v>305.25454580067702</v>
      </c>
      <c r="AR36">
        <v>6.6943150784571603</v>
      </c>
      <c r="AS36">
        <v>330.8</v>
      </c>
      <c r="AT36">
        <v>9.3720036765921702</v>
      </c>
      <c r="AU36">
        <v>16.6985047563108</v>
      </c>
      <c r="AV36">
        <v>7.7875529488432802</v>
      </c>
      <c r="AW36">
        <v>23.663551401869199</v>
      </c>
      <c r="AX36">
        <v>13.287671232876701</v>
      </c>
      <c r="AY36">
        <v>37.432488574989598</v>
      </c>
      <c r="AZ36">
        <v>58.809409505520897</v>
      </c>
      <c r="BA36">
        <v>83.305216319089794</v>
      </c>
      <c r="BB36">
        <v>135.22476858675401</v>
      </c>
      <c r="BC36">
        <v>254.577814413428</v>
      </c>
      <c r="BE36" t="b">
        <f t="shared" si="21"/>
        <v>1</v>
      </c>
      <c r="BF36" t="b">
        <f t="shared" si="21"/>
        <v>0</v>
      </c>
      <c r="BG36" t="b">
        <f t="shared" si="21"/>
        <v>0</v>
      </c>
      <c r="BH36" t="b">
        <f t="shared" si="20"/>
        <v>0</v>
      </c>
      <c r="BI36" t="b">
        <f t="shared" si="20"/>
        <v>1</v>
      </c>
      <c r="BJ36" t="b">
        <f t="shared" si="20"/>
        <v>0</v>
      </c>
      <c r="BK36" t="b">
        <f t="shared" si="1"/>
        <v>1</v>
      </c>
      <c r="BL36" t="b">
        <f t="shared" si="1"/>
        <v>0</v>
      </c>
      <c r="BM36" t="b">
        <f t="shared" si="1"/>
        <v>0</v>
      </c>
      <c r="BN36" t="b">
        <f t="shared" si="1"/>
        <v>0</v>
      </c>
      <c r="BO36" t="b">
        <f t="shared" si="1"/>
        <v>0</v>
      </c>
      <c r="BP36" t="b">
        <f t="shared" si="1"/>
        <v>0</v>
      </c>
      <c r="BQ36" t="b">
        <f t="shared" si="2"/>
        <v>1</v>
      </c>
      <c r="BR36" t="b">
        <f t="shared" si="2"/>
        <v>1</v>
      </c>
      <c r="BS36" t="b">
        <f t="shared" si="2"/>
        <v>1</v>
      </c>
      <c r="BT36" t="b">
        <f t="shared" si="2"/>
        <v>1</v>
      </c>
      <c r="BU36" t="b">
        <f t="shared" si="2"/>
        <v>1</v>
      </c>
      <c r="BV36" t="b">
        <f t="shared" si="2"/>
        <v>1</v>
      </c>
      <c r="BW36" t="b">
        <f t="shared" si="22"/>
        <v>1</v>
      </c>
      <c r="BX36" t="b">
        <f t="shared" si="22"/>
        <v>0</v>
      </c>
      <c r="BY36" t="b">
        <f t="shared" si="22"/>
        <v>1</v>
      </c>
      <c r="BZ36" t="b">
        <f t="shared" si="4"/>
        <v>1</v>
      </c>
      <c r="CA36" t="b">
        <f t="shared" si="4"/>
        <v>1</v>
      </c>
      <c r="CB36" t="b">
        <f t="shared" si="4"/>
        <v>1</v>
      </c>
      <c r="CC36" t="b">
        <f t="shared" si="4"/>
        <v>1</v>
      </c>
      <c r="CD36">
        <f t="shared" si="5"/>
        <v>3</v>
      </c>
      <c r="CE36">
        <f t="shared" si="6"/>
        <v>9</v>
      </c>
      <c r="CF36">
        <f t="shared" si="15"/>
        <v>-6</v>
      </c>
      <c r="CG36">
        <f t="shared" si="7"/>
        <v>12</v>
      </c>
      <c r="CH36">
        <f t="shared" si="8"/>
        <v>1</v>
      </c>
      <c r="CI36">
        <f t="shared" si="9"/>
        <v>11</v>
      </c>
      <c r="CJ36" s="4">
        <f t="shared" si="10"/>
        <v>5</v>
      </c>
      <c r="CK36">
        <f t="shared" si="11"/>
        <v>-1</v>
      </c>
      <c r="CL36">
        <f t="shared" si="12"/>
        <v>16</v>
      </c>
      <c r="CM36" s="15">
        <f t="shared" si="16"/>
        <v>0.16312073592936197</v>
      </c>
      <c r="CN36" t="b">
        <f t="shared" si="17"/>
        <v>0</v>
      </c>
      <c r="CO36" t="b">
        <f t="shared" si="18"/>
        <v>0</v>
      </c>
      <c r="CP36" t="b">
        <f t="shared" si="13"/>
        <v>1</v>
      </c>
      <c r="CQ36" t="b">
        <f t="shared" si="13"/>
        <v>1</v>
      </c>
      <c r="CR36">
        <f t="shared" si="14"/>
        <v>2</v>
      </c>
    </row>
    <row r="37" spans="1:96" x14ac:dyDescent="0.25">
      <c r="A37" s="1" t="s">
        <v>316</v>
      </c>
      <c r="B37" s="1" t="s">
        <v>298</v>
      </c>
      <c r="C37" t="s">
        <v>303</v>
      </c>
      <c r="D37" t="s">
        <v>58</v>
      </c>
      <c r="E37">
        <v>458965635738.86499</v>
      </c>
      <c r="F37" t="s">
        <v>258</v>
      </c>
      <c r="G37">
        <v>40</v>
      </c>
      <c r="H37">
        <v>18.910621128867199</v>
      </c>
      <c r="I37">
        <v>15.5178181780519</v>
      </c>
      <c r="J37">
        <v>11.802024816765201</v>
      </c>
      <c r="K37">
        <v>10.184568054817801</v>
      </c>
      <c r="L37">
        <v>9.9025991099645108</v>
      </c>
      <c r="M37">
        <v>11.5711180513789</v>
      </c>
      <c r="N37">
        <v>12.6076363124744</v>
      </c>
      <c r="O37">
        <v>14.653906979834</v>
      </c>
      <c r="P37">
        <v>14.567278214828599</v>
      </c>
      <c r="Q37">
        <v>14.0886169461265</v>
      </c>
      <c r="R37">
        <v>14.2222962444238</v>
      </c>
      <c r="S37">
        <v>13.7999620117817</v>
      </c>
      <c r="T37">
        <v>14.2402178988018</v>
      </c>
      <c r="U37">
        <v>208.54</v>
      </c>
      <c r="V37">
        <v>206.55</v>
      </c>
      <c r="W37">
        <v>204.8</v>
      </c>
      <c r="X37">
        <v>202.52666666666701</v>
      </c>
      <c r="Y37">
        <v>199.88749999999999</v>
      </c>
      <c r="Z37">
        <v>196.86799999999999</v>
      </c>
      <c r="AA37">
        <v>195.28</v>
      </c>
      <c r="AB37">
        <v>196.16374999999999</v>
      </c>
      <c r="AC37">
        <v>200.13399999999999</v>
      </c>
      <c r="AD37">
        <v>203.18833333333299</v>
      </c>
      <c r="AE37">
        <v>204.62687500000001</v>
      </c>
      <c r="AF37">
        <v>204.557777777778</v>
      </c>
      <c r="AG37">
        <v>204.5385</v>
      </c>
      <c r="AH37">
        <v>202.62666666666701</v>
      </c>
      <c r="AI37" t="s">
        <v>51</v>
      </c>
      <c r="AJ37">
        <v>0.96249850272686999</v>
      </c>
      <c r="AK37">
        <v>157.26292743566401</v>
      </c>
      <c r="AL37" s="1">
        <v>8.4922469609724993E-2</v>
      </c>
      <c r="AM37">
        <v>0.41762000552194301</v>
      </c>
      <c r="AN37">
        <v>0.53273801777642704</v>
      </c>
      <c r="AO37">
        <v>210.42174350179801</v>
      </c>
      <c r="AP37">
        <v>204.8</v>
      </c>
      <c r="AQ37">
        <v>199.17825649820199</v>
      </c>
      <c r="AR37">
        <v>2.8360637857716902</v>
      </c>
      <c r="AS37">
        <v>211.9</v>
      </c>
      <c r="AT37">
        <v>7.6355730743442596</v>
      </c>
      <c r="AU37">
        <v>3.5990779242048898</v>
      </c>
      <c r="AV37">
        <v>6.1091637456184396</v>
      </c>
      <c r="AW37">
        <v>10.594989561586599</v>
      </c>
      <c r="AX37">
        <v>-2.1698984302862399</v>
      </c>
      <c r="AY37">
        <v>13.1944444444445</v>
      </c>
      <c r="AZ37">
        <v>35.140306122448997</v>
      </c>
      <c r="BA37">
        <v>36.709677419354797</v>
      </c>
      <c r="BB37">
        <v>72.697636511817393</v>
      </c>
      <c r="BC37">
        <v>19.512269729898801</v>
      </c>
      <c r="BE37" t="b">
        <f t="shared" si="21"/>
        <v>0</v>
      </c>
      <c r="BF37" t="b">
        <f t="shared" si="21"/>
        <v>0</v>
      </c>
      <c r="BG37" t="b">
        <f t="shared" si="21"/>
        <v>0</v>
      </c>
      <c r="BH37" t="b">
        <f t="shared" si="20"/>
        <v>0</v>
      </c>
      <c r="BI37" t="b">
        <f t="shared" si="20"/>
        <v>1</v>
      </c>
      <c r="BJ37" t="b">
        <f t="shared" si="20"/>
        <v>1</v>
      </c>
      <c r="BK37" t="b">
        <f t="shared" si="1"/>
        <v>1</v>
      </c>
      <c r="BL37" t="b">
        <f t="shared" si="1"/>
        <v>0</v>
      </c>
      <c r="BM37" t="b">
        <f t="shared" si="1"/>
        <v>0</v>
      </c>
      <c r="BN37" t="b">
        <f t="shared" si="1"/>
        <v>1</v>
      </c>
      <c r="BO37" t="b">
        <f t="shared" si="1"/>
        <v>0</v>
      </c>
      <c r="BP37" t="b">
        <f t="shared" si="1"/>
        <v>1</v>
      </c>
      <c r="BQ37" t="b">
        <f t="shared" si="2"/>
        <v>1</v>
      </c>
      <c r="BR37" t="b">
        <f t="shared" si="2"/>
        <v>1</v>
      </c>
      <c r="BS37" t="b">
        <f t="shared" si="2"/>
        <v>1</v>
      </c>
      <c r="BT37" t="b">
        <f t="shared" si="2"/>
        <v>1</v>
      </c>
      <c r="BU37" t="b">
        <f t="shared" si="2"/>
        <v>1</v>
      </c>
      <c r="BV37" t="b">
        <f t="shared" si="2"/>
        <v>1</v>
      </c>
      <c r="BW37" t="b">
        <f t="shared" si="22"/>
        <v>0</v>
      </c>
      <c r="BX37" t="b">
        <f t="shared" si="22"/>
        <v>0</v>
      </c>
      <c r="BY37" t="b">
        <f t="shared" si="22"/>
        <v>0</v>
      </c>
      <c r="BZ37" t="b">
        <f t="shared" si="4"/>
        <v>0</v>
      </c>
      <c r="CA37" t="b">
        <f t="shared" si="4"/>
        <v>1</v>
      </c>
      <c r="CB37" t="b">
        <f t="shared" si="4"/>
        <v>1</v>
      </c>
      <c r="CC37" t="b">
        <f t="shared" si="4"/>
        <v>1</v>
      </c>
      <c r="CD37">
        <f t="shared" si="5"/>
        <v>5</v>
      </c>
      <c r="CE37">
        <f t="shared" si="6"/>
        <v>7</v>
      </c>
      <c r="CF37">
        <f t="shared" si="15"/>
        <v>-2</v>
      </c>
      <c r="CG37">
        <f t="shared" si="7"/>
        <v>9</v>
      </c>
      <c r="CH37">
        <f t="shared" si="8"/>
        <v>4</v>
      </c>
      <c r="CI37">
        <f t="shared" si="9"/>
        <v>5</v>
      </c>
      <c r="CJ37" s="4">
        <f t="shared" si="10"/>
        <v>3</v>
      </c>
      <c r="CK37">
        <f t="shared" si="11"/>
        <v>1</v>
      </c>
      <c r="CL37">
        <f t="shared" si="12"/>
        <v>8</v>
      </c>
      <c r="CM37" s="15">
        <f t="shared" si="16"/>
        <v>0.33269753591221801</v>
      </c>
      <c r="CN37" t="b">
        <f t="shared" si="17"/>
        <v>0</v>
      </c>
      <c r="CO37" t="b">
        <f t="shared" si="18"/>
        <v>0</v>
      </c>
      <c r="CP37" t="b">
        <f t="shared" si="13"/>
        <v>1</v>
      </c>
      <c r="CQ37" t="b">
        <f t="shared" si="13"/>
        <v>1</v>
      </c>
      <c r="CR37">
        <f t="shared" si="14"/>
        <v>2</v>
      </c>
    </row>
    <row r="38" spans="1:96" x14ac:dyDescent="0.25">
      <c r="A38" s="1" t="s">
        <v>326</v>
      </c>
      <c r="B38" s="1" t="s">
        <v>308</v>
      </c>
      <c r="C38" t="s">
        <v>313</v>
      </c>
      <c r="D38" t="s">
        <v>58</v>
      </c>
      <c r="E38">
        <v>50806732498.572403</v>
      </c>
      <c r="F38" t="s">
        <v>258</v>
      </c>
      <c r="G38">
        <v>15</v>
      </c>
      <c r="H38">
        <v>17.4348942248923</v>
      </c>
      <c r="I38">
        <v>17.135099389104099</v>
      </c>
      <c r="J38">
        <v>14.950648599319001</v>
      </c>
      <c r="K38">
        <v>14.321053389091499</v>
      </c>
      <c r="L38">
        <v>15.9215856634265</v>
      </c>
      <c r="M38">
        <v>15.5254668018927</v>
      </c>
      <c r="N38">
        <v>15.9956005871041</v>
      </c>
      <c r="O38">
        <v>16.122719787014699</v>
      </c>
      <c r="P38">
        <v>16.4626137677914</v>
      </c>
      <c r="Q38">
        <v>16.228119921856099</v>
      </c>
      <c r="R38">
        <v>17.659063055730702</v>
      </c>
      <c r="S38">
        <v>17.1299606971359</v>
      </c>
      <c r="T38">
        <v>17.661030855177302</v>
      </c>
      <c r="U38">
        <v>143.54</v>
      </c>
      <c r="V38">
        <v>139.72</v>
      </c>
      <c r="W38">
        <v>137.19</v>
      </c>
      <c r="X38">
        <v>135.24666666666701</v>
      </c>
      <c r="Y38">
        <v>133.82</v>
      </c>
      <c r="Z38">
        <v>132.91</v>
      </c>
      <c r="AA38">
        <v>132.71666666666701</v>
      </c>
      <c r="AB38">
        <v>133.98875000000001</v>
      </c>
      <c r="AC38">
        <v>136.18899999999999</v>
      </c>
      <c r="AD38">
        <v>136.79583333333301</v>
      </c>
      <c r="AE38">
        <v>137.69125</v>
      </c>
      <c r="AF38">
        <v>137.460555555556</v>
      </c>
      <c r="AG38">
        <v>137.60749999999999</v>
      </c>
      <c r="AH38">
        <v>137.7525</v>
      </c>
      <c r="AI38" t="s">
        <v>51</v>
      </c>
      <c r="AJ38">
        <v>0.96586305252257298</v>
      </c>
      <c r="AK38">
        <v>16.5995358193728</v>
      </c>
      <c r="AL38" s="1">
        <v>3.6103971855556E-2</v>
      </c>
      <c r="AM38">
        <v>0.52302037673558599</v>
      </c>
      <c r="AN38">
        <v>0.40980946208220098</v>
      </c>
      <c r="AO38">
        <v>144.889324645708</v>
      </c>
      <c r="AP38">
        <v>137.19</v>
      </c>
      <c r="AQ38">
        <v>129.49067535429199</v>
      </c>
      <c r="AR38">
        <v>2.0229190397487602</v>
      </c>
      <c r="AS38">
        <v>146</v>
      </c>
      <c r="AT38">
        <v>9.8487698442554894</v>
      </c>
      <c r="AU38">
        <v>6.0988681576222197</v>
      </c>
      <c r="AV38">
        <v>9.9397590361445705</v>
      </c>
      <c r="AW38">
        <v>5.3391053391053402</v>
      </c>
      <c r="AX38">
        <v>-0.61266167460858101</v>
      </c>
      <c r="AY38">
        <v>3.6195883605393901</v>
      </c>
      <c r="AZ38">
        <v>33.3333333333333</v>
      </c>
      <c r="BA38">
        <v>85.632549268912896</v>
      </c>
      <c r="BB38">
        <v>200.47334842560201</v>
      </c>
      <c r="BC38">
        <v>117.954959368792</v>
      </c>
      <c r="BE38" t="b">
        <f t="shared" si="21"/>
        <v>0</v>
      </c>
      <c r="BF38" t="b">
        <f t="shared" si="21"/>
        <v>0</v>
      </c>
      <c r="BG38" t="b">
        <f t="shared" si="21"/>
        <v>0</v>
      </c>
      <c r="BH38" t="b">
        <f t="shared" si="20"/>
        <v>1</v>
      </c>
      <c r="BI38" t="b">
        <f t="shared" si="20"/>
        <v>0</v>
      </c>
      <c r="BJ38" t="b">
        <f t="shared" si="20"/>
        <v>1</v>
      </c>
      <c r="BK38" t="b">
        <f t="shared" si="1"/>
        <v>1</v>
      </c>
      <c r="BL38" t="b">
        <f t="shared" si="1"/>
        <v>1</v>
      </c>
      <c r="BM38" t="b">
        <f t="shared" si="1"/>
        <v>0</v>
      </c>
      <c r="BN38" t="b">
        <f t="shared" si="1"/>
        <v>1</v>
      </c>
      <c r="BO38" t="b">
        <f t="shared" si="1"/>
        <v>0</v>
      </c>
      <c r="BP38" t="b">
        <f t="shared" si="1"/>
        <v>1</v>
      </c>
      <c r="BQ38" t="b">
        <f t="shared" si="2"/>
        <v>1</v>
      </c>
      <c r="BR38" t="b">
        <f t="shared" si="2"/>
        <v>1</v>
      </c>
      <c r="BS38" t="b">
        <f t="shared" si="2"/>
        <v>1</v>
      </c>
      <c r="BT38" t="b">
        <f t="shared" si="2"/>
        <v>1</v>
      </c>
      <c r="BU38" t="b">
        <f t="shared" si="2"/>
        <v>1</v>
      </c>
      <c r="BV38" t="b">
        <f t="shared" si="2"/>
        <v>1</v>
      </c>
      <c r="BW38" t="b">
        <f t="shared" si="22"/>
        <v>0</v>
      </c>
      <c r="BX38" t="b">
        <f t="shared" si="22"/>
        <v>0</v>
      </c>
      <c r="BY38" t="b">
        <f t="shared" si="22"/>
        <v>0</v>
      </c>
      <c r="BZ38" t="b">
        <f t="shared" si="4"/>
        <v>0</v>
      </c>
      <c r="CA38" t="b">
        <f t="shared" si="4"/>
        <v>1</v>
      </c>
      <c r="CB38" t="b">
        <f t="shared" si="4"/>
        <v>0</v>
      </c>
      <c r="CC38" t="b">
        <f t="shared" si="4"/>
        <v>0</v>
      </c>
      <c r="CD38">
        <f t="shared" si="5"/>
        <v>6</v>
      </c>
      <c r="CE38">
        <f t="shared" si="6"/>
        <v>6</v>
      </c>
      <c r="CF38">
        <f t="shared" si="15"/>
        <v>0</v>
      </c>
      <c r="CG38">
        <f t="shared" si="7"/>
        <v>7</v>
      </c>
      <c r="CH38">
        <f t="shared" si="8"/>
        <v>6</v>
      </c>
      <c r="CI38">
        <f t="shared" si="9"/>
        <v>1</v>
      </c>
      <c r="CJ38" s="4">
        <f t="shared" si="10"/>
        <v>1</v>
      </c>
      <c r="CK38">
        <f t="shared" si="11"/>
        <v>1</v>
      </c>
      <c r="CL38">
        <f t="shared" si="12"/>
        <v>2</v>
      </c>
      <c r="CM38" s="15">
        <f t="shared" si="16"/>
        <v>0.48691640488002996</v>
      </c>
      <c r="CN38" t="b">
        <f t="shared" si="17"/>
        <v>0</v>
      </c>
      <c r="CO38" t="b">
        <f t="shared" si="18"/>
        <v>0</v>
      </c>
      <c r="CP38" t="b">
        <f t="shared" si="13"/>
        <v>1</v>
      </c>
      <c r="CQ38" t="b">
        <f t="shared" si="13"/>
        <v>1</v>
      </c>
      <c r="CR38">
        <f t="shared" si="14"/>
        <v>2</v>
      </c>
    </row>
    <row r="39" spans="1:96" x14ac:dyDescent="0.25">
      <c r="A39" s="1" t="s">
        <v>328</v>
      </c>
      <c r="B39" s="1" t="s">
        <v>316</v>
      </c>
      <c r="C39" t="s">
        <v>321</v>
      </c>
      <c r="D39" t="s">
        <v>58</v>
      </c>
      <c r="E39">
        <v>51048108316.622002</v>
      </c>
      <c r="F39" t="s">
        <v>258</v>
      </c>
      <c r="G39">
        <v>58</v>
      </c>
      <c r="H39">
        <v>6.7545108988595004</v>
      </c>
      <c r="I39">
        <v>9.3330651188052993</v>
      </c>
      <c r="J39">
        <v>10.614340771086599</v>
      </c>
      <c r="K39">
        <v>11.3070340677082</v>
      </c>
      <c r="L39">
        <v>11.8978607324241</v>
      </c>
      <c r="M39">
        <v>13.817561232913199</v>
      </c>
      <c r="N39">
        <v>14.158634816696599</v>
      </c>
      <c r="O39">
        <v>15.841458851443001</v>
      </c>
      <c r="P39">
        <v>16.894474644319999</v>
      </c>
      <c r="Q39">
        <v>16.492300408398702</v>
      </c>
      <c r="R39">
        <v>16.024190747674702</v>
      </c>
      <c r="S39">
        <v>15.8473343898644</v>
      </c>
      <c r="T39">
        <v>15.6234667251099</v>
      </c>
      <c r="U39">
        <v>207.22</v>
      </c>
      <c r="V39">
        <v>205.05</v>
      </c>
      <c r="W39">
        <v>204.8</v>
      </c>
      <c r="X39">
        <v>204.6</v>
      </c>
      <c r="Y39">
        <v>202.42750000000001</v>
      </c>
      <c r="Z39">
        <v>199.512</v>
      </c>
      <c r="AA39">
        <v>198.03333333333299</v>
      </c>
      <c r="AB39">
        <v>196.99125000000001</v>
      </c>
      <c r="AC39">
        <v>197.24100000000001</v>
      </c>
      <c r="AD39">
        <v>198.479166666667</v>
      </c>
      <c r="AE39">
        <v>198.05937499999999</v>
      </c>
      <c r="AF39">
        <v>196.53833333333299</v>
      </c>
      <c r="AG39">
        <v>194.98699999999999</v>
      </c>
      <c r="AH39">
        <v>191.67541666666699</v>
      </c>
      <c r="AI39" t="s">
        <v>51</v>
      </c>
      <c r="AJ39">
        <v>1.0232066753168201</v>
      </c>
      <c r="AK39">
        <v>17.000944047986199</v>
      </c>
      <c r="AL39" s="1">
        <v>0.11961754243778901</v>
      </c>
      <c r="AM39">
        <v>0.39897470118495998</v>
      </c>
      <c r="AN39">
        <v>0.337321832079854</v>
      </c>
      <c r="AO39">
        <v>209.731125632144</v>
      </c>
      <c r="AP39">
        <v>204.8</v>
      </c>
      <c r="AQ39">
        <v>199.86887436785599</v>
      </c>
      <c r="AR39">
        <v>1.5037363823535299</v>
      </c>
      <c r="AS39">
        <v>210.4</v>
      </c>
      <c r="AT39">
        <v>5.4573158506756796</v>
      </c>
      <c r="AU39">
        <v>7.90462953940514</v>
      </c>
      <c r="AV39">
        <v>1.2025012025012001</v>
      </c>
      <c r="AW39">
        <v>8.9026915113871699</v>
      </c>
      <c r="AX39">
        <v>2.13592233009709</v>
      </c>
      <c r="AY39">
        <v>32.828282828282802</v>
      </c>
      <c r="AZ39">
        <v>47.856640899508101</v>
      </c>
      <c r="BA39">
        <v>72.742200328407193</v>
      </c>
      <c r="BB39">
        <v>194.06009783368299</v>
      </c>
      <c r="BC39">
        <v>183.97860914930101</v>
      </c>
      <c r="BE39" t="b">
        <f t="shared" si="21"/>
        <v>1</v>
      </c>
      <c r="BF39" t="b">
        <f t="shared" si="21"/>
        <v>1</v>
      </c>
      <c r="BG39" t="b">
        <f t="shared" si="21"/>
        <v>1</v>
      </c>
      <c r="BH39" t="b">
        <f t="shared" si="20"/>
        <v>1</v>
      </c>
      <c r="BI39" t="b">
        <f t="shared" si="20"/>
        <v>1</v>
      </c>
      <c r="BJ39" t="b">
        <f t="shared" si="20"/>
        <v>1</v>
      </c>
      <c r="BK39" t="b">
        <f t="shared" si="1"/>
        <v>1</v>
      </c>
      <c r="BL39" t="b">
        <f t="shared" si="1"/>
        <v>1</v>
      </c>
      <c r="BM39" t="b">
        <f t="shared" si="1"/>
        <v>0</v>
      </c>
      <c r="BN39" t="b">
        <f t="shared" si="1"/>
        <v>0</v>
      </c>
      <c r="BO39" t="b">
        <f t="shared" si="1"/>
        <v>0</v>
      </c>
      <c r="BP39" t="b">
        <f t="shared" si="1"/>
        <v>0</v>
      </c>
      <c r="BQ39" t="b">
        <f t="shared" si="2"/>
        <v>1</v>
      </c>
      <c r="BR39" t="b">
        <f t="shared" si="2"/>
        <v>1</v>
      </c>
      <c r="BS39" t="b">
        <f t="shared" si="2"/>
        <v>1</v>
      </c>
      <c r="BT39" t="b">
        <f t="shared" si="2"/>
        <v>1</v>
      </c>
      <c r="BU39" t="b">
        <f t="shared" si="2"/>
        <v>1</v>
      </c>
      <c r="BV39" t="b">
        <f t="shared" si="2"/>
        <v>1</v>
      </c>
      <c r="BW39" t="b">
        <f t="shared" si="22"/>
        <v>1</v>
      </c>
      <c r="BX39" t="b">
        <f t="shared" si="22"/>
        <v>0</v>
      </c>
      <c r="BY39" t="b">
        <f t="shared" si="22"/>
        <v>0</v>
      </c>
      <c r="BZ39" t="b">
        <f t="shared" si="4"/>
        <v>1</v>
      </c>
      <c r="CA39" t="b">
        <f t="shared" si="4"/>
        <v>1</v>
      </c>
      <c r="CB39" t="b">
        <f t="shared" si="4"/>
        <v>1</v>
      </c>
      <c r="CC39" t="b">
        <f t="shared" si="4"/>
        <v>1</v>
      </c>
      <c r="CD39">
        <f t="shared" si="5"/>
        <v>8</v>
      </c>
      <c r="CE39">
        <f t="shared" si="6"/>
        <v>4</v>
      </c>
      <c r="CF39">
        <f t="shared" si="15"/>
        <v>4</v>
      </c>
      <c r="CG39">
        <f t="shared" si="7"/>
        <v>11</v>
      </c>
      <c r="CH39">
        <f t="shared" si="8"/>
        <v>2</v>
      </c>
      <c r="CI39">
        <f t="shared" si="9"/>
        <v>9</v>
      </c>
      <c r="CJ39" s="4">
        <f t="shared" si="10"/>
        <v>13</v>
      </c>
      <c r="CK39">
        <f t="shared" si="11"/>
        <v>17</v>
      </c>
      <c r="CL39">
        <f t="shared" si="12"/>
        <v>22</v>
      </c>
      <c r="CM39" s="15">
        <f t="shared" si="16"/>
        <v>0.27935715874717099</v>
      </c>
      <c r="CN39" t="b">
        <f t="shared" si="17"/>
        <v>0</v>
      </c>
      <c r="CO39" t="b">
        <f t="shared" si="18"/>
        <v>0</v>
      </c>
      <c r="CP39" t="b">
        <f t="shared" si="13"/>
        <v>1</v>
      </c>
      <c r="CQ39" t="b">
        <f t="shared" si="13"/>
        <v>1</v>
      </c>
      <c r="CR39">
        <f t="shared" si="14"/>
        <v>2</v>
      </c>
    </row>
    <row r="40" spans="1:96" x14ac:dyDescent="0.25">
      <c r="A40" s="1" t="s">
        <v>341</v>
      </c>
      <c r="B40" s="1" t="s">
        <v>326</v>
      </c>
      <c r="C40" t="s">
        <v>373</v>
      </c>
      <c r="D40" t="s">
        <v>58</v>
      </c>
      <c r="E40">
        <v>38957783540.573196</v>
      </c>
      <c r="F40" t="s">
        <v>258</v>
      </c>
      <c r="G40">
        <v>7</v>
      </c>
      <c r="H40">
        <v>22.201998298603399</v>
      </c>
      <c r="I40">
        <v>31.830122076349099</v>
      </c>
      <c r="J40">
        <v>24.477512053157</v>
      </c>
      <c r="K40">
        <v>21.4065007713391</v>
      </c>
      <c r="L40">
        <v>21.663769987278801</v>
      </c>
      <c r="M40">
        <v>20.815553448878902</v>
      </c>
      <c r="N40">
        <v>22.3989602534607</v>
      </c>
      <c r="O40">
        <v>26.569248161707801</v>
      </c>
      <c r="P40">
        <v>26.657923611247</v>
      </c>
      <c r="Q40">
        <v>31.915722836786799</v>
      </c>
      <c r="R40">
        <v>29.439275527833399</v>
      </c>
      <c r="S40">
        <v>27.894639385463801</v>
      </c>
      <c r="T40">
        <v>28.1649313654964</v>
      </c>
      <c r="U40">
        <v>295.60000000000002</v>
      </c>
      <c r="V40">
        <v>289.85000000000002</v>
      </c>
      <c r="W40">
        <v>286.79000000000002</v>
      </c>
      <c r="X40">
        <v>284.67333333333301</v>
      </c>
      <c r="Y40">
        <v>280.88749999999999</v>
      </c>
      <c r="Z40">
        <v>274.82</v>
      </c>
      <c r="AA40">
        <v>270.79666666666702</v>
      </c>
      <c r="AB40">
        <v>272.29250000000002</v>
      </c>
      <c r="AC40">
        <v>277.33</v>
      </c>
      <c r="AD40">
        <v>283.495</v>
      </c>
      <c r="AE40">
        <v>297.88062500000001</v>
      </c>
      <c r="AF40">
        <v>300.39888888888902</v>
      </c>
      <c r="AG40">
        <v>300.13900000000001</v>
      </c>
      <c r="AH40">
        <v>299.69625000000002</v>
      </c>
      <c r="AI40" t="s">
        <v>51</v>
      </c>
      <c r="AJ40">
        <v>0.91564241901252397</v>
      </c>
      <c r="AK40">
        <v>14.119658823391999</v>
      </c>
      <c r="AL40" s="1">
        <v>0.17959238548329901</v>
      </c>
      <c r="AM40">
        <v>0.329136730817714</v>
      </c>
      <c r="AN40">
        <v>0.47183462066544002</v>
      </c>
      <c r="AO40">
        <v>298.84502384900401</v>
      </c>
      <c r="AP40">
        <v>286.79000000000002</v>
      </c>
      <c r="AQ40">
        <v>274.73497615099598</v>
      </c>
      <c r="AR40">
        <v>4.2984359674432602</v>
      </c>
      <c r="AS40">
        <v>296.10000000000002</v>
      </c>
      <c r="AT40">
        <v>7.7432501273561298</v>
      </c>
      <c r="AU40">
        <v>-1.3457098211162299</v>
      </c>
      <c r="AV40">
        <v>6.4724919093851101</v>
      </c>
      <c r="AW40">
        <v>10.7744107744108</v>
      </c>
      <c r="AX40">
        <v>-14.913793103448301</v>
      </c>
      <c r="AY40">
        <v>5.4111783552865997</v>
      </c>
      <c r="AZ40">
        <v>-2.7586206896551699</v>
      </c>
      <c r="BA40">
        <v>42.014388489208599</v>
      </c>
      <c r="BB40">
        <v>206.83937823834199</v>
      </c>
      <c r="BC40">
        <v>193.89578163771699</v>
      </c>
      <c r="BE40" t="b">
        <f t="shared" si="21"/>
        <v>1</v>
      </c>
      <c r="BF40" t="b">
        <f t="shared" si="21"/>
        <v>0</v>
      </c>
      <c r="BG40" t="b">
        <f t="shared" si="21"/>
        <v>0</v>
      </c>
      <c r="BH40" t="b">
        <f t="shared" si="20"/>
        <v>1</v>
      </c>
      <c r="BI40" t="b">
        <f t="shared" si="20"/>
        <v>0</v>
      </c>
      <c r="BJ40" t="b">
        <f t="shared" si="20"/>
        <v>1</v>
      </c>
      <c r="BK40" t="b">
        <f t="shared" si="1"/>
        <v>1</v>
      </c>
      <c r="BL40" t="b">
        <f t="shared" si="1"/>
        <v>1</v>
      </c>
      <c r="BM40" t="b">
        <f t="shared" si="1"/>
        <v>1</v>
      </c>
      <c r="BN40" t="b">
        <f t="shared" si="1"/>
        <v>0</v>
      </c>
      <c r="BO40" t="b">
        <f t="shared" si="1"/>
        <v>0</v>
      </c>
      <c r="BP40" t="b">
        <f t="shared" si="1"/>
        <v>1</v>
      </c>
      <c r="BQ40" t="b">
        <f t="shared" si="2"/>
        <v>1</v>
      </c>
      <c r="BR40" t="b">
        <f t="shared" si="2"/>
        <v>1</v>
      </c>
      <c r="BS40" t="b">
        <f t="shared" si="2"/>
        <v>1</v>
      </c>
      <c r="BT40" t="b">
        <f t="shared" si="2"/>
        <v>1</v>
      </c>
      <c r="BU40" t="b">
        <f t="shared" si="2"/>
        <v>1</v>
      </c>
      <c r="BV40" t="b">
        <f t="shared" si="2"/>
        <v>1</v>
      </c>
      <c r="BW40" t="b">
        <f t="shared" si="22"/>
        <v>0</v>
      </c>
      <c r="BX40" t="b">
        <f t="shared" si="22"/>
        <v>0</v>
      </c>
      <c r="BY40" t="b">
        <f t="shared" si="22"/>
        <v>0</v>
      </c>
      <c r="BZ40" t="b">
        <f t="shared" si="4"/>
        <v>0</v>
      </c>
      <c r="CA40" t="b">
        <f t="shared" si="4"/>
        <v>0</v>
      </c>
      <c r="CB40" t="b">
        <f t="shared" si="4"/>
        <v>1</v>
      </c>
      <c r="CC40" t="b">
        <f t="shared" si="4"/>
        <v>1</v>
      </c>
      <c r="CD40">
        <f t="shared" si="5"/>
        <v>7</v>
      </c>
      <c r="CE40">
        <f t="shared" si="6"/>
        <v>5</v>
      </c>
      <c r="CF40">
        <f t="shared" si="15"/>
        <v>2</v>
      </c>
      <c r="CG40">
        <f t="shared" si="7"/>
        <v>8</v>
      </c>
      <c r="CH40">
        <f t="shared" si="8"/>
        <v>5</v>
      </c>
      <c r="CI40">
        <f t="shared" si="9"/>
        <v>3</v>
      </c>
      <c r="CJ40" s="4">
        <f t="shared" si="10"/>
        <v>5</v>
      </c>
      <c r="CK40">
        <f t="shared" si="11"/>
        <v>7</v>
      </c>
      <c r="CL40">
        <f t="shared" si="12"/>
        <v>8</v>
      </c>
      <c r="CM40" s="15">
        <f t="shared" si="16"/>
        <v>0.14954434533441499</v>
      </c>
      <c r="CN40" t="b">
        <f t="shared" si="17"/>
        <v>0</v>
      </c>
      <c r="CO40" t="b">
        <f t="shared" si="18"/>
        <v>0</v>
      </c>
      <c r="CP40" t="b">
        <f t="shared" si="13"/>
        <v>1</v>
      </c>
      <c r="CQ40" t="b">
        <f t="shared" si="13"/>
        <v>0</v>
      </c>
      <c r="CR40">
        <f t="shared" si="14"/>
        <v>1</v>
      </c>
    </row>
    <row r="41" spans="1:96" x14ac:dyDescent="0.25">
      <c r="A41" s="1" t="s">
        <v>343</v>
      </c>
      <c r="B41" s="1" t="s">
        <v>328</v>
      </c>
      <c r="C41" t="s">
        <v>332</v>
      </c>
      <c r="D41" t="s">
        <v>58</v>
      </c>
      <c r="E41">
        <v>46263975006.435898</v>
      </c>
      <c r="F41" t="s">
        <v>258</v>
      </c>
      <c r="G41">
        <v>66</v>
      </c>
      <c r="H41">
        <v>25.547988569385598</v>
      </c>
      <c r="I41">
        <v>22.0069907403028</v>
      </c>
      <c r="J41">
        <v>18.079323356738701</v>
      </c>
      <c r="K41">
        <v>16.8450436402258</v>
      </c>
      <c r="L41">
        <v>18.12310690136</v>
      </c>
      <c r="M41">
        <v>18.4116658897915</v>
      </c>
      <c r="N41">
        <v>18.480270154092999</v>
      </c>
      <c r="O41">
        <v>20.8281382270984</v>
      </c>
      <c r="P41">
        <v>20.216171400800601</v>
      </c>
      <c r="Q41">
        <v>20.238119720177998</v>
      </c>
      <c r="R41">
        <v>20.1422415181056</v>
      </c>
      <c r="S41">
        <v>19.495566582617801</v>
      </c>
      <c r="T41">
        <v>18.107544457985</v>
      </c>
      <c r="U41">
        <v>428.64</v>
      </c>
      <c r="V41">
        <v>417.5</v>
      </c>
      <c r="W41">
        <v>411.03</v>
      </c>
      <c r="X41">
        <v>407.62</v>
      </c>
      <c r="Y41">
        <v>399.45249999999999</v>
      </c>
      <c r="Z41">
        <v>391.91199999999998</v>
      </c>
      <c r="AA41">
        <v>388.81</v>
      </c>
      <c r="AB41">
        <v>391.05374999999998</v>
      </c>
      <c r="AC41">
        <v>398.822</v>
      </c>
      <c r="AD41">
        <v>404.7</v>
      </c>
      <c r="AE41">
        <v>401.260625</v>
      </c>
      <c r="AF41">
        <v>396.42777777777798</v>
      </c>
      <c r="AG41">
        <v>392.37400000000002</v>
      </c>
      <c r="AH41">
        <v>383.47583333333301</v>
      </c>
      <c r="AI41" t="s">
        <v>51</v>
      </c>
      <c r="AJ41">
        <v>0.99882255195298397</v>
      </c>
      <c r="AK41">
        <v>22.8735581385071</v>
      </c>
      <c r="AL41" s="1">
        <v>8.4382476137234E-2</v>
      </c>
      <c r="AM41">
        <v>0.36547181650859301</v>
      </c>
      <c r="AN41">
        <v>0.49790536360691601</v>
      </c>
      <c r="AO41">
        <v>433.14669957295598</v>
      </c>
      <c r="AP41">
        <v>411.03</v>
      </c>
      <c r="AQ41">
        <v>388.91330042704402</v>
      </c>
      <c r="AR41">
        <v>7.4159194029476803</v>
      </c>
      <c r="AS41">
        <v>431.3</v>
      </c>
      <c r="AT41">
        <v>10.050215354467401</v>
      </c>
      <c r="AU41">
        <v>9.9206369433244994</v>
      </c>
      <c r="AV41">
        <v>5.3492916463116904</v>
      </c>
      <c r="AW41">
        <v>13.5597682991048</v>
      </c>
      <c r="AX41">
        <v>-0.87336244541484997</v>
      </c>
      <c r="AY41">
        <v>35.714285714285701</v>
      </c>
      <c r="AZ41">
        <v>81.142377152457001</v>
      </c>
      <c r="BA41">
        <v>128.56385797562299</v>
      </c>
      <c r="BB41">
        <v>242.84578696343399</v>
      </c>
      <c r="BC41">
        <v>193.40136054421799</v>
      </c>
      <c r="BE41" t="b">
        <f t="shared" si="21"/>
        <v>0</v>
      </c>
      <c r="BF41" t="b">
        <f t="shared" si="21"/>
        <v>0</v>
      </c>
      <c r="BG41" t="b">
        <f t="shared" si="21"/>
        <v>0</v>
      </c>
      <c r="BH41" t="b">
        <f t="shared" si="20"/>
        <v>1</v>
      </c>
      <c r="BI41" t="b">
        <f t="shared" si="20"/>
        <v>1</v>
      </c>
      <c r="BJ41" t="b">
        <f t="shared" si="20"/>
        <v>1</v>
      </c>
      <c r="BK41" t="b">
        <f t="shared" si="1"/>
        <v>1</v>
      </c>
      <c r="BL41" t="b">
        <f t="shared" si="1"/>
        <v>0</v>
      </c>
      <c r="BM41" t="b">
        <f t="shared" si="1"/>
        <v>1</v>
      </c>
      <c r="BN41" t="b">
        <f t="shared" si="1"/>
        <v>0</v>
      </c>
      <c r="BO41" t="b">
        <f t="shared" si="1"/>
        <v>0</v>
      </c>
      <c r="BP41" t="b">
        <f t="shared" si="1"/>
        <v>0</v>
      </c>
      <c r="BQ41" t="b">
        <f t="shared" si="2"/>
        <v>1</v>
      </c>
      <c r="BR41" t="b">
        <f t="shared" si="2"/>
        <v>1</v>
      </c>
      <c r="BS41" t="b">
        <f t="shared" si="2"/>
        <v>1</v>
      </c>
      <c r="BT41" t="b">
        <f t="shared" si="2"/>
        <v>1</v>
      </c>
      <c r="BU41" t="b">
        <f t="shared" si="2"/>
        <v>1</v>
      </c>
      <c r="BV41" t="b">
        <f t="shared" si="2"/>
        <v>1</v>
      </c>
      <c r="BW41" t="b">
        <f t="shared" si="22"/>
        <v>0</v>
      </c>
      <c r="BX41" t="b">
        <f t="shared" si="22"/>
        <v>0</v>
      </c>
      <c r="BY41" t="b">
        <f t="shared" si="22"/>
        <v>0</v>
      </c>
      <c r="BZ41" t="b">
        <f t="shared" si="4"/>
        <v>1</v>
      </c>
      <c r="CA41" t="b">
        <f t="shared" si="4"/>
        <v>1</v>
      </c>
      <c r="CB41" t="b">
        <f t="shared" si="4"/>
        <v>1</v>
      </c>
      <c r="CC41" t="b">
        <f t="shared" si="4"/>
        <v>1</v>
      </c>
      <c r="CD41">
        <f t="shared" si="5"/>
        <v>5</v>
      </c>
      <c r="CE41">
        <f t="shared" si="6"/>
        <v>7</v>
      </c>
      <c r="CF41">
        <f t="shared" si="15"/>
        <v>-2</v>
      </c>
      <c r="CG41">
        <f t="shared" si="7"/>
        <v>10</v>
      </c>
      <c r="CH41">
        <f t="shared" si="8"/>
        <v>3</v>
      </c>
      <c r="CI41">
        <f t="shared" si="9"/>
        <v>7</v>
      </c>
      <c r="CJ41" s="4">
        <f t="shared" si="10"/>
        <v>5</v>
      </c>
      <c r="CK41">
        <f t="shared" si="11"/>
        <v>3</v>
      </c>
      <c r="CL41">
        <f t="shared" si="12"/>
        <v>12</v>
      </c>
      <c r="CM41" s="15">
        <f t="shared" si="16"/>
        <v>0.28108934037135902</v>
      </c>
      <c r="CN41" t="b">
        <f t="shared" si="17"/>
        <v>0</v>
      </c>
      <c r="CO41" t="b">
        <f t="shared" si="18"/>
        <v>0</v>
      </c>
      <c r="CP41" t="b">
        <f t="shared" si="13"/>
        <v>1</v>
      </c>
      <c r="CQ41" t="b">
        <f t="shared" si="13"/>
        <v>1</v>
      </c>
      <c r="CR41">
        <f t="shared" si="14"/>
        <v>2</v>
      </c>
    </row>
    <row r="42" spans="1:96" x14ac:dyDescent="0.25">
      <c r="A42" s="1" t="s">
        <v>356</v>
      </c>
      <c r="B42" s="1" t="s">
        <v>341</v>
      </c>
      <c r="C42" t="s">
        <v>346</v>
      </c>
      <c r="D42" t="s">
        <v>58</v>
      </c>
      <c r="E42">
        <v>23914515442.9478</v>
      </c>
      <c r="F42" t="s">
        <v>258</v>
      </c>
      <c r="G42">
        <v>33</v>
      </c>
      <c r="H42">
        <v>23.836950371243301</v>
      </c>
      <c r="I42">
        <v>18.0535751883193</v>
      </c>
      <c r="J42">
        <v>16.4391818934253</v>
      </c>
      <c r="K42">
        <v>13.7963657964098</v>
      </c>
      <c r="L42">
        <v>22.584286076607601</v>
      </c>
      <c r="M42">
        <v>21.3982753854857</v>
      </c>
      <c r="N42">
        <v>20.099312665490402</v>
      </c>
      <c r="O42">
        <v>19.676702808215101</v>
      </c>
      <c r="P42">
        <v>18.707999937627299</v>
      </c>
      <c r="Q42">
        <v>19.697647300092299</v>
      </c>
      <c r="R42">
        <v>19.814190656303399</v>
      </c>
      <c r="S42">
        <v>19.240975724915199</v>
      </c>
      <c r="T42">
        <v>19.4271340982874</v>
      </c>
      <c r="U42">
        <v>54.47</v>
      </c>
      <c r="V42">
        <v>54.48</v>
      </c>
      <c r="W42">
        <v>54.02</v>
      </c>
      <c r="X42">
        <v>53.46</v>
      </c>
      <c r="Y42">
        <v>53.328749999999999</v>
      </c>
      <c r="Z42">
        <v>53.762999999999998</v>
      </c>
      <c r="AA42">
        <v>54.104999999999997</v>
      </c>
      <c r="AB42">
        <v>54.840625000000003</v>
      </c>
      <c r="AC42">
        <v>55.612499999999997</v>
      </c>
      <c r="AD42">
        <v>56.076666666666704</v>
      </c>
      <c r="AE42">
        <v>56.831249999999997</v>
      </c>
      <c r="AF42">
        <v>56.981944444444402</v>
      </c>
      <c r="AG42">
        <v>56.747250000000001</v>
      </c>
      <c r="AH42">
        <v>56.053750000000001</v>
      </c>
      <c r="AI42" t="s">
        <v>51</v>
      </c>
      <c r="AJ42">
        <v>0.94741154857724397</v>
      </c>
      <c r="AK42">
        <v>13.1118253670753</v>
      </c>
      <c r="AL42" s="1">
        <v>0.29952720828054802</v>
      </c>
      <c r="AM42">
        <v>0.23162083125173899</v>
      </c>
      <c r="AN42">
        <v>0.19870341645235601</v>
      </c>
      <c r="AO42">
        <v>55.469275681157903</v>
      </c>
      <c r="AP42">
        <v>54.02</v>
      </c>
      <c r="AQ42">
        <v>52.570724318842103</v>
      </c>
      <c r="AR42">
        <v>0.23242973699410999</v>
      </c>
      <c r="AS42">
        <v>54.8</v>
      </c>
      <c r="AT42">
        <v>1.9288358164536701</v>
      </c>
      <c r="AU42">
        <v>-3.43144381445794</v>
      </c>
      <c r="AV42">
        <v>3.98481973434534</v>
      </c>
      <c r="AW42">
        <v>-2.8368794326241198</v>
      </c>
      <c r="AX42">
        <v>-11.326860841424001</v>
      </c>
      <c r="AY42" t="s">
        <v>55</v>
      </c>
      <c r="AZ42" t="s">
        <v>55</v>
      </c>
      <c r="BA42" t="s">
        <v>55</v>
      </c>
      <c r="BB42" t="s">
        <v>55</v>
      </c>
      <c r="BC42" t="s">
        <v>55</v>
      </c>
      <c r="BE42" t="b">
        <f t="shared" si="21"/>
        <v>0</v>
      </c>
      <c r="BF42" t="b">
        <f t="shared" si="21"/>
        <v>0</v>
      </c>
      <c r="BG42" t="b">
        <f t="shared" si="21"/>
        <v>0</v>
      </c>
      <c r="BH42" t="b">
        <f t="shared" si="20"/>
        <v>1</v>
      </c>
      <c r="BI42" t="b">
        <f t="shared" si="20"/>
        <v>0</v>
      </c>
      <c r="BJ42" t="b">
        <f t="shared" si="20"/>
        <v>0</v>
      </c>
      <c r="BK42" t="b">
        <f t="shared" si="1"/>
        <v>0</v>
      </c>
      <c r="BL42" t="b">
        <f t="shared" si="1"/>
        <v>0</v>
      </c>
      <c r="BM42" t="b">
        <f t="shared" si="1"/>
        <v>1</v>
      </c>
      <c r="BN42" t="b">
        <f t="shared" si="1"/>
        <v>1</v>
      </c>
      <c r="BO42" t="b">
        <f t="shared" si="1"/>
        <v>0</v>
      </c>
      <c r="BP42" t="b">
        <f t="shared" si="1"/>
        <v>1</v>
      </c>
      <c r="BQ42" t="b">
        <f t="shared" si="2"/>
        <v>0</v>
      </c>
      <c r="BR42" t="b">
        <f t="shared" si="2"/>
        <v>1</v>
      </c>
      <c r="BS42" t="b">
        <f t="shared" si="2"/>
        <v>1</v>
      </c>
      <c r="BT42" t="b">
        <f t="shared" si="2"/>
        <v>1</v>
      </c>
      <c r="BU42" t="b">
        <f t="shared" si="2"/>
        <v>0</v>
      </c>
      <c r="BV42" t="b">
        <f t="shared" si="2"/>
        <v>0</v>
      </c>
      <c r="BW42" t="b">
        <f t="shared" si="22"/>
        <v>0</v>
      </c>
      <c r="BX42" t="b">
        <f t="shared" si="22"/>
        <v>0</v>
      </c>
      <c r="BY42" t="b">
        <f t="shared" si="22"/>
        <v>0</v>
      </c>
      <c r="BZ42" t="b">
        <f t="shared" si="4"/>
        <v>0</v>
      </c>
      <c r="CA42" t="b">
        <f t="shared" si="4"/>
        <v>0</v>
      </c>
      <c r="CB42" t="b">
        <f t="shared" si="4"/>
        <v>1</v>
      </c>
      <c r="CC42" t="b">
        <f t="shared" si="4"/>
        <v>1</v>
      </c>
      <c r="CD42">
        <f t="shared" si="5"/>
        <v>4</v>
      </c>
      <c r="CE42">
        <f t="shared" si="6"/>
        <v>8</v>
      </c>
      <c r="CF42">
        <f t="shared" si="15"/>
        <v>-4</v>
      </c>
      <c r="CG42">
        <f t="shared" si="7"/>
        <v>5</v>
      </c>
      <c r="CH42">
        <f t="shared" si="8"/>
        <v>8</v>
      </c>
      <c r="CI42">
        <f t="shared" si="9"/>
        <v>-3</v>
      </c>
      <c r="CJ42" s="4">
        <f t="shared" si="10"/>
        <v>-7</v>
      </c>
      <c r="CK42">
        <f t="shared" si="11"/>
        <v>-11</v>
      </c>
      <c r="CL42">
        <f t="shared" si="12"/>
        <v>-10</v>
      </c>
      <c r="CM42" s="15">
        <f t="shared" si="16"/>
        <v>-6.7906377028809028E-2</v>
      </c>
      <c r="CN42" t="b">
        <f t="shared" si="17"/>
        <v>1</v>
      </c>
      <c r="CO42" t="b">
        <f t="shared" si="18"/>
        <v>0</v>
      </c>
      <c r="CP42" t="b">
        <f t="shared" si="13"/>
        <v>1</v>
      </c>
      <c r="CQ42" t="b">
        <f t="shared" si="13"/>
        <v>0</v>
      </c>
      <c r="CR42">
        <f t="shared" si="14"/>
        <v>1</v>
      </c>
    </row>
    <row r="43" spans="1:96" x14ac:dyDescent="0.25">
      <c r="A43" s="1" t="s">
        <v>363</v>
      </c>
      <c r="B43" s="1" t="s">
        <v>343</v>
      </c>
      <c r="C43" t="s">
        <v>348</v>
      </c>
      <c r="D43" t="s">
        <v>58</v>
      </c>
      <c r="E43">
        <v>19822266380.779999</v>
      </c>
      <c r="F43" t="s">
        <v>258</v>
      </c>
      <c r="G43">
        <v>22</v>
      </c>
      <c r="H43">
        <v>14.746849340140001</v>
      </c>
      <c r="I43">
        <v>13.120312258059201</v>
      </c>
      <c r="J43">
        <v>10.504194559870299</v>
      </c>
      <c r="K43">
        <v>29.088981332864101</v>
      </c>
      <c r="L43">
        <v>26.5765063726516</v>
      </c>
      <c r="M43">
        <v>26.5385961320927</v>
      </c>
      <c r="N43">
        <v>24.986985631682099</v>
      </c>
      <c r="O43">
        <v>24.637217308531199</v>
      </c>
      <c r="P43">
        <v>23.1734825880499</v>
      </c>
      <c r="Q43">
        <v>21.641706529562299</v>
      </c>
      <c r="R43">
        <v>20.803659015305399</v>
      </c>
      <c r="S43">
        <v>20.068957173405298</v>
      </c>
      <c r="T43">
        <v>19.315622935883301</v>
      </c>
      <c r="U43">
        <v>184.48</v>
      </c>
      <c r="V43">
        <v>186.82</v>
      </c>
      <c r="W43">
        <v>189.72</v>
      </c>
      <c r="X43">
        <v>193.77</v>
      </c>
      <c r="Y43">
        <v>196.54750000000001</v>
      </c>
      <c r="Z43">
        <v>198.1</v>
      </c>
      <c r="AA43">
        <v>199.60333333333301</v>
      </c>
      <c r="AB43">
        <v>205.0675</v>
      </c>
      <c r="AC43">
        <v>212.36500000000001</v>
      </c>
      <c r="AD43">
        <v>217.62833333333299</v>
      </c>
      <c r="AE43">
        <v>219.61250000000001</v>
      </c>
      <c r="AF43">
        <v>219.062222222222</v>
      </c>
      <c r="AG43">
        <v>219.066</v>
      </c>
      <c r="AH43">
        <v>219.40375</v>
      </c>
      <c r="AI43" t="s">
        <v>51</v>
      </c>
      <c r="AJ43">
        <v>0.90429368318223802</v>
      </c>
      <c r="AK43">
        <v>13.6110797763405</v>
      </c>
      <c r="AL43" s="1">
        <v>0.36078954356485399</v>
      </c>
      <c r="AM43">
        <v>2.0555452906971E-2</v>
      </c>
      <c r="AN43">
        <v>0.56062180076707402</v>
      </c>
      <c r="AO43">
        <v>196.779631718442</v>
      </c>
      <c r="AP43">
        <v>189.72</v>
      </c>
      <c r="AQ43">
        <v>182.66036828155799</v>
      </c>
      <c r="AR43">
        <v>-4.0133345362187702</v>
      </c>
      <c r="AS43">
        <v>182.8</v>
      </c>
      <c r="AT43">
        <v>-7.7233720343260996</v>
      </c>
      <c r="AU43">
        <v>-16.5548282252837</v>
      </c>
      <c r="AV43">
        <v>-5.6272586473928596</v>
      </c>
      <c r="AW43">
        <v>-14.539504441327701</v>
      </c>
      <c r="AX43">
        <v>-21.5113782739373</v>
      </c>
      <c r="AY43">
        <v>-20.8658008658009</v>
      </c>
      <c r="AZ43">
        <v>8.7607834412873409</v>
      </c>
      <c r="BA43">
        <v>33.580419109880303</v>
      </c>
      <c r="BB43">
        <v>129.82401615708099</v>
      </c>
      <c r="BC43">
        <v>55.769610950910398</v>
      </c>
      <c r="BE43" t="b">
        <f t="shared" si="21"/>
        <v>0</v>
      </c>
      <c r="BF43" t="b">
        <f t="shared" si="21"/>
        <v>0</v>
      </c>
      <c r="BG43" t="b">
        <f t="shared" si="21"/>
        <v>1</v>
      </c>
      <c r="BH43" t="b">
        <f t="shared" si="20"/>
        <v>0</v>
      </c>
      <c r="BI43" t="b">
        <f t="shared" si="20"/>
        <v>0</v>
      </c>
      <c r="BJ43" t="b">
        <f t="shared" si="20"/>
        <v>0</v>
      </c>
      <c r="BK43" t="b">
        <f t="shared" si="1"/>
        <v>0</v>
      </c>
      <c r="BL43" t="b">
        <f t="shared" si="1"/>
        <v>0</v>
      </c>
      <c r="BM43" t="b">
        <f t="shared" si="1"/>
        <v>0</v>
      </c>
      <c r="BN43" t="b">
        <f t="shared" si="1"/>
        <v>0</v>
      </c>
      <c r="BO43" t="b">
        <f t="shared" si="1"/>
        <v>0</v>
      </c>
      <c r="BP43" t="b">
        <f t="shared" si="1"/>
        <v>0</v>
      </c>
      <c r="BQ43" t="b">
        <f t="shared" si="2"/>
        <v>0</v>
      </c>
      <c r="BR43" t="b">
        <f t="shared" si="2"/>
        <v>0</v>
      </c>
      <c r="BS43" t="b">
        <f t="shared" si="2"/>
        <v>0</v>
      </c>
      <c r="BT43" t="b">
        <f t="shared" si="2"/>
        <v>0</v>
      </c>
      <c r="BU43" t="b">
        <f t="shared" si="2"/>
        <v>0</v>
      </c>
      <c r="BV43" t="b">
        <f t="shared" si="2"/>
        <v>0</v>
      </c>
      <c r="BW43" t="b">
        <f t="shared" si="22"/>
        <v>0</v>
      </c>
      <c r="BX43" t="b">
        <f t="shared" si="22"/>
        <v>0</v>
      </c>
      <c r="BY43" t="b">
        <f t="shared" si="22"/>
        <v>0</v>
      </c>
      <c r="BZ43" t="b">
        <f t="shared" si="4"/>
        <v>0</v>
      </c>
      <c r="CA43" t="b">
        <f t="shared" si="4"/>
        <v>1</v>
      </c>
      <c r="CB43" t="b">
        <f t="shared" si="4"/>
        <v>0</v>
      </c>
      <c r="CC43" t="b">
        <f t="shared" si="4"/>
        <v>0</v>
      </c>
      <c r="CD43">
        <f t="shared" si="5"/>
        <v>1</v>
      </c>
      <c r="CE43">
        <f t="shared" si="6"/>
        <v>11</v>
      </c>
      <c r="CF43">
        <f t="shared" si="15"/>
        <v>-10</v>
      </c>
      <c r="CG43">
        <f t="shared" si="7"/>
        <v>1</v>
      </c>
      <c r="CH43">
        <f t="shared" si="8"/>
        <v>12</v>
      </c>
      <c r="CI43">
        <f t="shared" si="9"/>
        <v>-11</v>
      </c>
      <c r="CJ43" s="4">
        <f t="shared" si="10"/>
        <v>-21</v>
      </c>
      <c r="CK43">
        <f t="shared" si="11"/>
        <v>-31</v>
      </c>
      <c r="CL43">
        <f t="shared" si="12"/>
        <v>-32</v>
      </c>
      <c r="CM43" s="15">
        <f t="shared" si="16"/>
        <v>-0.34023409065788301</v>
      </c>
      <c r="CN43" t="b">
        <f t="shared" si="17"/>
        <v>0</v>
      </c>
      <c r="CO43" t="b">
        <f t="shared" si="18"/>
        <v>1</v>
      </c>
      <c r="CP43" t="b">
        <f t="shared" si="13"/>
        <v>0</v>
      </c>
      <c r="CQ43" t="b">
        <f t="shared" si="13"/>
        <v>0</v>
      </c>
      <c r="CR43">
        <f t="shared" si="14"/>
        <v>0</v>
      </c>
    </row>
    <row r="44" spans="1:96" x14ac:dyDescent="0.25">
      <c r="A44" s="1" t="s">
        <v>365</v>
      </c>
      <c r="B44" s="1" t="s">
        <v>356</v>
      </c>
      <c r="C44" t="s">
        <v>360</v>
      </c>
      <c r="D44" t="s">
        <v>58</v>
      </c>
      <c r="E44">
        <v>37584680768.299896</v>
      </c>
      <c r="F44" t="s">
        <v>258</v>
      </c>
      <c r="G44">
        <v>53</v>
      </c>
      <c r="H44">
        <v>7.6761736929150999</v>
      </c>
      <c r="I44">
        <v>7.4576016936932703</v>
      </c>
      <c r="J44">
        <v>8.7433437427308007</v>
      </c>
      <c r="K44">
        <v>9.4466929233007093</v>
      </c>
      <c r="L44">
        <v>9.7492629086428195</v>
      </c>
      <c r="M44">
        <v>11.8157762612116</v>
      </c>
      <c r="N44">
        <v>20.552444629662801</v>
      </c>
      <c r="O44">
        <v>19.496978334159699</v>
      </c>
      <c r="P44">
        <v>19.055915787719201</v>
      </c>
      <c r="Q44">
        <v>23.7093776668532</v>
      </c>
      <c r="R44">
        <v>22.4317645003505</v>
      </c>
      <c r="S44">
        <v>21.4211162292853</v>
      </c>
      <c r="T44">
        <v>20.237227523701499</v>
      </c>
      <c r="U44">
        <v>83.01</v>
      </c>
      <c r="V44">
        <v>82.495000000000005</v>
      </c>
      <c r="W44">
        <v>81.805000000000007</v>
      </c>
      <c r="X44">
        <v>81.113333333333301</v>
      </c>
      <c r="Y44">
        <v>79.701250000000002</v>
      </c>
      <c r="Z44">
        <v>78.325000000000003</v>
      </c>
      <c r="AA44">
        <v>78.179166666666703</v>
      </c>
      <c r="AB44">
        <v>78.460000000000093</v>
      </c>
      <c r="AC44">
        <v>78.980500000000006</v>
      </c>
      <c r="AD44">
        <v>79.581249999999997</v>
      </c>
      <c r="AE44">
        <v>78.227500000000006</v>
      </c>
      <c r="AF44">
        <v>77.614999999999995</v>
      </c>
      <c r="AG44">
        <v>77.045500000000004</v>
      </c>
      <c r="AH44">
        <v>75.809375000000003</v>
      </c>
      <c r="AI44" t="s">
        <v>51</v>
      </c>
      <c r="AJ44">
        <v>1.01660706984834</v>
      </c>
      <c r="AK44">
        <v>23.101023730014301</v>
      </c>
      <c r="AL44" s="1">
        <v>9.3149095048135996E-2</v>
      </c>
      <c r="AM44">
        <v>0.347331668449611</v>
      </c>
      <c r="AN44">
        <v>0.43812375491609201</v>
      </c>
      <c r="AO44">
        <v>83.764311103425996</v>
      </c>
      <c r="AP44">
        <v>81.805000000000007</v>
      </c>
      <c r="AQ44">
        <v>79.845688896574003</v>
      </c>
      <c r="AR44">
        <v>1.12098724498893</v>
      </c>
      <c r="AS44">
        <v>84.35</v>
      </c>
      <c r="AT44">
        <v>7.6923076923076401</v>
      </c>
      <c r="AU44">
        <v>9.4807613682823799</v>
      </c>
      <c r="AV44">
        <v>5.30586766541823</v>
      </c>
      <c r="AW44">
        <v>6.36822194199243</v>
      </c>
      <c r="AX44">
        <v>7.8644501278772303</v>
      </c>
      <c r="AY44">
        <v>26.083707025411002</v>
      </c>
      <c r="AZ44">
        <v>29.456050641727501</v>
      </c>
      <c r="BA44">
        <v>90.524171461411598</v>
      </c>
      <c r="BB44">
        <v>247.718315868844</v>
      </c>
      <c r="BC44">
        <v>424.15316504272801</v>
      </c>
      <c r="BE44" t="b">
        <f t="shared" si="21"/>
        <v>0</v>
      </c>
      <c r="BF44" t="b">
        <f t="shared" si="21"/>
        <v>1</v>
      </c>
      <c r="BG44" t="b">
        <f t="shared" si="21"/>
        <v>1</v>
      </c>
      <c r="BH44" t="b">
        <f t="shared" si="20"/>
        <v>1</v>
      </c>
      <c r="BI44" t="b">
        <f t="shared" si="20"/>
        <v>1</v>
      </c>
      <c r="BJ44" t="b">
        <f t="shared" si="20"/>
        <v>1</v>
      </c>
      <c r="BK44" t="b">
        <f t="shared" si="1"/>
        <v>0</v>
      </c>
      <c r="BL44" t="b">
        <f t="shared" si="1"/>
        <v>0</v>
      </c>
      <c r="BM44" t="b">
        <f t="shared" si="1"/>
        <v>1</v>
      </c>
      <c r="BN44" t="b">
        <f t="shared" ref="BN44:BP50" si="23">IF(Q44&lt;R44,TRUE)</f>
        <v>0</v>
      </c>
      <c r="BO44" t="b">
        <f t="shared" si="23"/>
        <v>0</v>
      </c>
      <c r="BP44" t="b">
        <f t="shared" si="23"/>
        <v>0</v>
      </c>
      <c r="BQ44" t="b">
        <f t="shared" si="2"/>
        <v>1</v>
      </c>
      <c r="BR44" t="b">
        <f t="shared" si="2"/>
        <v>1</v>
      </c>
      <c r="BS44" t="b">
        <f t="shared" si="2"/>
        <v>1</v>
      </c>
      <c r="BT44" t="b">
        <f t="shared" si="2"/>
        <v>1</v>
      </c>
      <c r="BU44" t="b">
        <f t="shared" si="2"/>
        <v>1</v>
      </c>
      <c r="BV44" t="b">
        <f t="shared" si="2"/>
        <v>1</v>
      </c>
      <c r="BW44" t="b">
        <f t="shared" si="22"/>
        <v>0</v>
      </c>
      <c r="BX44" t="b">
        <f t="shared" si="22"/>
        <v>0</v>
      </c>
      <c r="BY44" t="b">
        <f t="shared" si="22"/>
        <v>0</v>
      </c>
      <c r="BZ44" t="b">
        <f t="shared" si="4"/>
        <v>1</v>
      </c>
      <c r="CA44" t="b">
        <f t="shared" si="4"/>
        <v>1</v>
      </c>
      <c r="CB44" t="b">
        <f t="shared" si="4"/>
        <v>1</v>
      </c>
      <c r="CC44" t="b">
        <f t="shared" si="4"/>
        <v>1</v>
      </c>
      <c r="CD44">
        <f t="shared" si="5"/>
        <v>6</v>
      </c>
      <c r="CE44">
        <f t="shared" si="6"/>
        <v>6</v>
      </c>
      <c r="CF44">
        <f t="shared" si="15"/>
        <v>0</v>
      </c>
      <c r="CG44">
        <f t="shared" si="7"/>
        <v>10</v>
      </c>
      <c r="CH44">
        <f t="shared" si="8"/>
        <v>3</v>
      </c>
      <c r="CI44">
        <f t="shared" si="9"/>
        <v>7</v>
      </c>
      <c r="CJ44" s="4">
        <f t="shared" si="10"/>
        <v>7</v>
      </c>
      <c r="CK44">
        <f t="shared" si="11"/>
        <v>7</v>
      </c>
      <c r="CL44">
        <f t="shared" si="12"/>
        <v>14</v>
      </c>
      <c r="CM44" s="15">
        <f t="shared" si="16"/>
        <v>0.25418257340147499</v>
      </c>
      <c r="CN44" t="b">
        <f t="shared" si="17"/>
        <v>0</v>
      </c>
      <c r="CO44" t="b">
        <f t="shared" si="18"/>
        <v>0</v>
      </c>
      <c r="CP44" t="b">
        <f t="shared" si="13"/>
        <v>1</v>
      </c>
      <c r="CQ44" t="b">
        <f t="shared" si="13"/>
        <v>1</v>
      </c>
      <c r="CR44">
        <f t="shared" si="14"/>
        <v>2</v>
      </c>
    </row>
    <row r="45" spans="1:96" x14ac:dyDescent="0.25">
      <c r="A45" s="1" t="s">
        <v>376</v>
      </c>
      <c r="B45" s="1" t="s">
        <v>363</v>
      </c>
      <c r="C45" t="s">
        <v>368</v>
      </c>
      <c r="D45" t="s">
        <v>58</v>
      </c>
      <c r="E45">
        <v>21348665426.381199</v>
      </c>
      <c r="F45" t="s">
        <v>258</v>
      </c>
      <c r="G45">
        <v>68</v>
      </c>
      <c r="H45">
        <v>23.6826352929214</v>
      </c>
      <c r="I45">
        <v>28.885797050342699</v>
      </c>
      <c r="J45">
        <v>23.3387263670833</v>
      </c>
      <c r="K45">
        <v>21.983410374628999</v>
      </c>
      <c r="L45">
        <v>21.584240818475902</v>
      </c>
      <c r="M45">
        <v>22.724301342311801</v>
      </c>
      <c r="N45">
        <v>21.905463709830599</v>
      </c>
      <c r="O45">
        <v>22.966701627144499</v>
      </c>
      <c r="P45">
        <v>22.813689524032799</v>
      </c>
      <c r="Q45">
        <v>22.431460574743301</v>
      </c>
      <c r="R45">
        <v>21.775619264358902</v>
      </c>
      <c r="S45">
        <v>23.025897622601398</v>
      </c>
      <c r="T45">
        <v>21.300704836941701</v>
      </c>
      <c r="U45">
        <v>82.07</v>
      </c>
      <c r="V45">
        <v>83.344999999999999</v>
      </c>
      <c r="W45">
        <v>85.48</v>
      </c>
      <c r="X45">
        <v>86.03</v>
      </c>
      <c r="Y45">
        <v>86.246250000000003</v>
      </c>
      <c r="Z45">
        <v>87.489000000000004</v>
      </c>
      <c r="AA45">
        <v>88.947500000000005</v>
      </c>
      <c r="AB45">
        <v>91.449375000000003</v>
      </c>
      <c r="AC45">
        <v>94.266499999999994</v>
      </c>
      <c r="AD45">
        <v>95.490833333333399</v>
      </c>
      <c r="AE45">
        <v>94.066874999999996</v>
      </c>
      <c r="AF45">
        <v>92.985277777777796</v>
      </c>
      <c r="AG45">
        <v>90.927499999999995</v>
      </c>
      <c r="AH45">
        <v>87.767708333333402</v>
      </c>
      <c r="AI45" t="s">
        <v>51</v>
      </c>
      <c r="AJ45">
        <v>0.96218415770806298</v>
      </c>
      <c r="AK45">
        <v>13.182762991811</v>
      </c>
      <c r="AL45" s="1">
        <v>0.32751009095725703</v>
      </c>
      <c r="AM45">
        <v>0.120060805665082</v>
      </c>
      <c r="AN45">
        <v>0.29975119875041301</v>
      </c>
      <c r="AO45">
        <v>91.044476615099597</v>
      </c>
      <c r="AP45">
        <v>85.48</v>
      </c>
      <c r="AQ45">
        <v>79.915523384900396</v>
      </c>
      <c r="AR45">
        <v>-1.4240752103799601</v>
      </c>
      <c r="AS45">
        <v>81.55</v>
      </c>
      <c r="AT45">
        <v>-6.78828195544581</v>
      </c>
      <c r="AU45">
        <v>-10.313161584779101</v>
      </c>
      <c r="AV45">
        <v>-6.2643678160919603</v>
      </c>
      <c r="AW45">
        <v>-14.6073298429319</v>
      </c>
      <c r="AX45">
        <v>-14.963503649634999</v>
      </c>
      <c r="AY45">
        <v>9.0240641711229994</v>
      </c>
      <c r="AZ45">
        <v>28.4251968503937</v>
      </c>
      <c r="BA45">
        <v>67.213450891941704</v>
      </c>
      <c r="BB45">
        <v>161.378205128205</v>
      </c>
      <c r="BC45">
        <v>28.4251968503937</v>
      </c>
      <c r="BE45" t="b">
        <f t="shared" si="21"/>
        <v>1</v>
      </c>
      <c r="BF45" t="b">
        <f t="shared" si="21"/>
        <v>0</v>
      </c>
      <c r="BG45" t="b">
        <f t="shared" si="21"/>
        <v>0</v>
      </c>
      <c r="BH45" t="b">
        <f t="shared" si="20"/>
        <v>0</v>
      </c>
      <c r="BI45" t="b">
        <f t="shared" si="20"/>
        <v>1</v>
      </c>
      <c r="BJ45" t="b">
        <f t="shared" si="20"/>
        <v>0</v>
      </c>
      <c r="BK45" t="b">
        <f t="shared" si="20"/>
        <v>1</v>
      </c>
      <c r="BL45" t="b">
        <f t="shared" si="20"/>
        <v>0</v>
      </c>
      <c r="BM45" t="b">
        <f t="shared" si="20"/>
        <v>0</v>
      </c>
      <c r="BN45" t="b">
        <f t="shared" si="23"/>
        <v>0</v>
      </c>
      <c r="BO45" t="b">
        <f t="shared" si="23"/>
        <v>1</v>
      </c>
      <c r="BP45" t="b">
        <f t="shared" si="23"/>
        <v>0</v>
      </c>
      <c r="BQ45" t="b">
        <f t="shared" si="2"/>
        <v>0</v>
      </c>
      <c r="BR45" t="b">
        <f t="shared" si="2"/>
        <v>0</v>
      </c>
      <c r="BS45" t="b">
        <f t="shared" si="2"/>
        <v>0</v>
      </c>
      <c r="BT45" t="b">
        <f t="shared" si="2"/>
        <v>0</v>
      </c>
      <c r="BU45" t="b">
        <f t="shared" si="2"/>
        <v>0</v>
      </c>
      <c r="BV45" t="b">
        <f t="shared" si="2"/>
        <v>0</v>
      </c>
      <c r="BW45" t="b">
        <f t="shared" si="22"/>
        <v>0</v>
      </c>
      <c r="BX45" t="b">
        <f t="shared" si="22"/>
        <v>0</v>
      </c>
      <c r="BY45" t="b">
        <f t="shared" si="22"/>
        <v>0</v>
      </c>
      <c r="BZ45" t="b">
        <f t="shared" si="4"/>
        <v>1</v>
      </c>
      <c r="CA45" t="b">
        <f t="shared" si="4"/>
        <v>1</v>
      </c>
      <c r="CB45" t="b">
        <f t="shared" si="4"/>
        <v>1</v>
      </c>
      <c r="CC45" t="b">
        <f t="shared" si="4"/>
        <v>1</v>
      </c>
      <c r="CD45">
        <f t="shared" si="5"/>
        <v>4</v>
      </c>
      <c r="CE45">
        <f t="shared" si="6"/>
        <v>8</v>
      </c>
      <c r="CF45">
        <f t="shared" si="15"/>
        <v>-4</v>
      </c>
      <c r="CG45">
        <f t="shared" si="7"/>
        <v>4</v>
      </c>
      <c r="CH45">
        <f t="shared" si="8"/>
        <v>9</v>
      </c>
      <c r="CI45">
        <f t="shared" si="9"/>
        <v>-5</v>
      </c>
      <c r="CJ45" s="4">
        <f t="shared" si="10"/>
        <v>-9</v>
      </c>
      <c r="CK45">
        <f t="shared" si="11"/>
        <v>-13</v>
      </c>
      <c r="CL45">
        <f t="shared" si="12"/>
        <v>-14</v>
      </c>
      <c r="CM45" s="15">
        <f t="shared" si="16"/>
        <v>-0.20744928529217505</v>
      </c>
      <c r="CN45" t="b">
        <f t="shared" si="17"/>
        <v>1</v>
      </c>
      <c r="CO45" t="b">
        <f t="shared" si="18"/>
        <v>1</v>
      </c>
      <c r="CP45" t="b">
        <f t="shared" si="13"/>
        <v>0</v>
      </c>
      <c r="CQ45" t="b">
        <f t="shared" si="13"/>
        <v>0</v>
      </c>
      <c r="CR45">
        <f t="shared" si="14"/>
        <v>0</v>
      </c>
    </row>
    <row r="46" spans="1:96" x14ac:dyDescent="0.25">
      <c r="A46" s="1" t="s">
        <v>412</v>
      </c>
      <c r="B46" s="1" t="s">
        <v>365</v>
      </c>
      <c r="C46" t="s">
        <v>370</v>
      </c>
      <c r="D46" t="s">
        <v>58</v>
      </c>
      <c r="E46">
        <v>23910085144.5448</v>
      </c>
      <c r="F46" t="s">
        <v>258</v>
      </c>
      <c r="G46">
        <v>48</v>
      </c>
      <c r="H46">
        <v>11.844111381843099</v>
      </c>
      <c r="I46">
        <v>13.924670322997899</v>
      </c>
      <c r="J46">
        <v>13.28069876614</v>
      </c>
      <c r="K46">
        <v>17.014329419460601</v>
      </c>
      <c r="L46">
        <v>20.295546399114102</v>
      </c>
      <c r="M46">
        <v>18.911153165718702</v>
      </c>
      <c r="N46">
        <v>19.066617521252901</v>
      </c>
      <c r="O46">
        <v>20.4229078861602</v>
      </c>
      <c r="P46">
        <v>23.6794717888402</v>
      </c>
      <c r="Q46">
        <v>22.314873264712698</v>
      </c>
      <c r="R46">
        <v>22.3925020013249</v>
      </c>
      <c r="S46">
        <v>21.200584501419499</v>
      </c>
      <c r="T46">
        <v>20.7857138874434</v>
      </c>
      <c r="U46">
        <v>331.08</v>
      </c>
      <c r="V46">
        <v>329.24</v>
      </c>
      <c r="W46">
        <v>325.55</v>
      </c>
      <c r="X46">
        <v>319.15333333333302</v>
      </c>
      <c r="Y46">
        <v>311.84249999999997</v>
      </c>
      <c r="Z46">
        <v>306.57</v>
      </c>
      <c r="AA46">
        <v>304.29333333333301</v>
      </c>
      <c r="AB46">
        <v>303.88875000000002</v>
      </c>
      <c r="AC46">
        <v>308.04300000000001</v>
      </c>
      <c r="AD46">
        <v>311.26833333333298</v>
      </c>
      <c r="AE46">
        <v>308.29812500000003</v>
      </c>
      <c r="AF46">
        <v>305.21555555555602</v>
      </c>
      <c r="AG46">
        <v>300.73050000000001</v>
      </c>
      <c r="AH46">
        <v>293.92916666666702</v>
      </c>
      <c r="AI46" t="s">
        <v>51</v>
      </c>
      <c r="AJ46">
        <v>1.0194177178570201</v>
      </c>
      <c r="AK46">
        <v>16.966194250260301</v>
      </c>
      <c r="AL46" s="1">
        <v>7.5901079414542993E-2</v>
      </c>
      <c r="AM46">
        <v>0.27516870504000501</v>
      </c>
      <c r="AN46">
        <v>0.47387437970990098</v>
      </c>
      <c r="AO46">
        <v>335.52807596682999</v>
      </c>
      <c r="AP46">
        <v>325.55</v>
      </c>
      <c r="AQ46">
        <v>315.57192403316998</v>
      </c>
      <c r="AR46">
        <v>6.9103021047275499</v>
      </c>
      <c r="AS46">
        <v>332.7</v>
      </c>
      <c r="AT46">
        <v>8.5233388785595192</v>
      </c>
      <c r="AU46">
        <v>10.630614453805</v>
      </c>
      <c r="AV46">
        <v>8.3713355048859892</v>
      </c>
      <c r="AW46">
        <v>9.2969776609724093</v>
      </c>
      <c r="AX46">
        <v>4.4583987441130297</v>
      </c>
      <c r="AY46">
        <v>27.863182167563401</v>
      </c>
      <c r="AZ46">
        <v>50.884353741496597</v>
      </c>
      <c r="BA46">
        <v>61.897810218978101</v>
      </c>
      <c r="BB46">
        <v>263.606557377049</v>
      </c>
      <c r="BC46" t="s">
        <v>55</v>
      </c>
      <c r="BE46" t="b">
        <f t="shared" si="21"/>
        <v>1</v>
      </c>
      <c r="BF46" t="b">
        <f t="shared" si="21"/>
        <v>0</v>
      </c>
      <c r="BG46" t="b">
        <f t="shared" si="21"/>
        <v>1</v>
      </c>
      <c r="BH46" t="b">
        <f t="shared" si="20"/>
        <v>1</v>
      </c>
      <c r="BI46" t="b">
        <f t="shared" si="20"/>
        <v>0</v>
      </c>
      <c r="BJ46" t="b">
        <f t="shared" si="20"/>
        <v>1</v>
      </c>
      <c r="BK46" t="b">
        <f t="shared" si="20"/>
        <v>1</v>
      </c>
      <c r="BL46" t="b">
        <f t="shared" si="20"/>
        <v>1</v>
      </c>
      <c r="BM46" t="b">
        <f t="shared" si="20"/>
        <v>0</v>
      </c>
      <c r="BN46" t="b">
        <f t="shared" si="23"/>
        <v>1</v>
      </c>
      <c r="BO46" t="b">
        <f t="shared" si="23"/>
        <v>0</v>
      </c>
      <c r="BP46" t="b">
        <f t="shared" si="23"/>
        <v>0</v>
      </c>
      <c r="BQ46" t="b">
        <f t="shared" si="2"/>
        <v>1</v>
      </c>
      <c r="BR46" t="b">
        <f t="shared" si="2"/>
        <v>1</v>
      </c>
      <c r="BS46" t="b">
        <f t="shared" si="2"/>
        <v>1</v>
      </c>
      <c r="BT46" t="b">
        <f t="shared" si="2"/>
        <v>1</v>
      </c>
      <c r="BU46" t="b">
        <f t="shared" si="2"/>
        <v>1</v>
      </c>
      <c r="BV46" t="b">
        <f t="shared" si="2"/>
        <v>1</v>
      </c>
      <c r="BW46" t="b">
        <f t="shared" si="22"/>
        <v>1</v>
      </c>
      <c r="BX46" t="b">
        <f t="shared" si="22"/>
        <v>0</v>
      </c>
      <c r="BY46" t="b">
        <f t="shared" si="22"/>
        <v>0</v>
      </c>
      <c r="BZ46" t="b">
        <f t="shared" si="4"/>
        <v>1</v>
      </c>
      <c r="CA46" t="b">
        <f t="shared" si="4"/>
        <v>1</v>
      </c>
      <c r="CB46" t="b">
        <f t="shared" si="4"/>
        <v>1</v>
      </c>
      <c r="CC46" t="b">
        <f t="shared" si="4"/>
        <v>1</v>
      </c>
      <c r="CD46">
        <f t="shared" si="5"/>
        <v>7</v>
      </c>
      <c r="CE46">
        <f t="shared" si="6"/>
        <v>5</v>
      </c>
      <c r="CF46">
        <f t="shared" si="15"/>
        <v>2</v>
      </c>
      <c r="CG46">
        <f>COUNTIF(BQ46:CC46,TRUE)</f>
        <v>11</v>
      </c>
      <c r="CH46">
        <f>COUNTIF(BQ46:CC46,FALSE)</f>
        <v>2</v>
      </c>
      <c r="CI46">
        <f>CG46-CH46</f>
        <v>9</v>
      </c>
      <c r="CJ46" s="4">
        <f>CF46+CI46</f>
        <v>11</v>
      </c>
      <c r="CK46">
        <f>CF46*2+CI46</f>
        <v>13</v>
      </c>
      <c r="CL46">
        <f>CF46+CI46*2</f>
        <v>20</v>
      </c>
      <c r="CM46" s="15">
        <f t="shared" si="16"/>
        <v>0.19926762562546202</v>
      </c>
      <c r="CN46" t="b">
        <f t="shared" si="17"/>
        <v>0</v>
      </c>
      <c r="CO46" t="b">
        <f t="shared" si="18"/>
        <v>0</v>
      </c>
      <c r="CP46" t="b">
        <f t="shared" ref="CP46:CQ50" si="24">IF(AT46&gt;0,TRUE)</f>
        <v>1</v>
      </c>
      <c r="CQ46" t="b">
        <f t="shared" si="24"/>
        <v>1</v>
      </c>
      <c r="CR46">
        <f>COUNTIF(CP46:CQ46,TRUE)</f>
        <v>2</v>
      </c>
    </row>
    <row r="47" spans="1:96" x14ac:dyDescent="0.25">
      <c r="A47" s="1" t="s">
        <v>426</v>
      </c>
      <c r="B47" s="1" t="s">
        <v>376</v>
      </c>
      <c r="C47" t="s">
        <v>381</v>
      </c>
      <c r="D47" t="s">
        <v>58</v>
      </c>
      <c r="E47">
        <v>28152264817.806599</v>
      </c>
      <c r="F47" t="s">
        <v>258</v>
      </c>
      <c r="G47">
        <v>60</v>
      </c>
      <c r="H47">
        <v>27.8179622965988</v>
      </c>
      <c r="I47">
        <v>24.842895382354101</v>
      </c>
      <c r="J47">
        <v>19.909445984506799</v>
      </c>
      <c r="K47">
        <v>17.163335476673002</v>
      </c>
      <c r="L47">
        <v>16.1697161226055</v>
      </c>
      <c r="M47">
        <v>16.7970731387584</v>
      </c>
      <c r="N47">
        <v>16.821878910528199</v>
      </c>
      <c r="O47">
        <v>17.4041873307429</v>
      </c>
      <c r="P47">
        <v>18.021629753321498</v>
      </c>
      <c r="Q47">
        <v>17.601445812760101</v>
      </c>
      <c r="R47">
        <v>19.620889356118401</v>
      </c>
      <c r="S47">
        <v>19.274692301018799</v>
      </c>
      <c r="T47">
        <v>18.243625230785899</v>
      </c>
      <c r="U47">
        <v>225.58</v>
      </c>
      <c r="V47">
        <v>223.65</v>
      </c>
      <c r="W47">
        <v>219.85499999999999</v>
      </c>
      <c r="X47">
        <v>216.893333333333</v>
      </c>
      <c r="Y47">
        <v>212.435</v>
      </c>
      <c r="Z47">
        <v>208.57400000000001</v>
      </c>
      <c r="AA47">
        <v>207.191666666667</v>
      </c>
      <c r="AB47">
        <v>204.57875000000001</v>
      </c>
      <c r="AC47">
        <v>203.24199999999999</v>
      </c>
      <c r="AD47">
        <v>203.166666666667</v>
      </c>
      <c r="AE47">
        <v>197.77250000000001</v>
      </c>
      <c r="AF47">
        <v>194.82499999999999</v>
      </c>
      <c r="AG47">
        <v>193.0575</v>
      </c>
      <c r="AH47">
        <v>190.28708333333299</v>
      </c>
      <c r="AI47" t="s">
        <v>51</v>
      </c>
      <c r="AJ47">
        <v>1.0803724279036</v>
      </c>
      <c r="AK47">
        <v>21.1692587126802</v>
      </c>
      <c r="AL47" s="1">
        <v>5.5950488689010001E-2</v>
      </c>
      <c r="AM47">
        <v>0.31501231703065402</v>
      </c>
      <c r="AN47">
        <v>0.64849813384177901</v>
      </c>
      <c r="AO47">
        <v>229.26552070822601</v>
      </c>
      <c r="AP47">
        <v>219.85499999999999</v>
      </c>
      <c r="AQ47">
        <v>210.444479291774</v>
      </c>
      <c r="AR47">
        <v>4.3601803090337397</v>
      </c>
      <c r="AS47">
        <v>233.1</v>
      </c>
      <c r="AT47">
        <v>11.7588961231985</v>
      </c>
      <c r="AU47">
        <v>20.741229944446602</v>
      </c>
      <c r="AV47">
        <v>8.4186046511627897</v>
      </c>
      <c r="AW47">
        <v>17.018072289156599</v>
      </c>
      <c r="AX47">
        <v>12.337349397590399</v>
      </c>
      <c r="AY47">
        <v>38.174273858921197</v>
      </c>
      <c r="AZ47">
        <v>71.691799484581196</v>
      </c>
      <c r="BA47">
        <v>154.291163382072</v>
      </c>
      <c r="BB47">
        <v>270.00037000037003</v>
      </c>
      <c r="BC47">
        <v>367.75966508407998</v>
      </c>
      <c r="BE47" t="b">
        <f t="shared" si="21"/>
        <v>0</v>
      </c>
      <c r="BF47" t="b">
        <f t="shared" si="21"/>
        <v>0</v>
      </c>
      <c r="BG47" t="b">
        <f t="shared" si="21"/>
        <v>0</v>
      </c>
      <c r="BH47" t="b">
        <f t="shared" si="20"/>
        <v>0</v>
      </c>
      <c r="BI47" t="b">
        <f t="shared" si="20"/>
        <v>1</v>
      </c>
      <c r="BJ47" t="b">
        <f t="shared" si="20"/>
        <v>1</v>
      </c>
      <c r="BK47" t="b">
        <f t="shared" si="20"/>
        <v>1</v>
      </c>
      <c r="BL47" t="b">
        <f t="shared" si="20"/>
        <v>1</v>
      </c>
      <c r="BM47" t="b">
        <f t="shared" si="20"/>
        <v>0</v>
      </c>
      <c r="BN47" t="b">
        <f t="shared" si="23"/>
        <v>1</v>
      </c>
      <c r="BO47" t="b">
        <f t="shared" si="23"/>
        <v>0</v>
      </c>
      <c r="BP47" t="b">
        <f t="shared" si="23"/>
        <v>0</v>
      </c>
      <c r="BQ47" t="b">
        <f t="shared" si="2"/>
        <v>1</v>
      </c>
      <c r="BR47" t="b">
        <f t="shared" si="2"/>
        <v>1</v>
      </c>
      <c r="BS47" t="b">
        <f t="shared" si="2"/>
        <v>1</v>
      </c>
      <c r="BT47" t="b">
        <f t="shared" si="2"/>
        <v>1</v>
      </c>
      <c r="BU47" t="b">
        <f t="shared" si="2"/>
        <v>1</v>
      </c>
      <c r="BV47" t="b">
        <f t="shared" si="2"/>
        <v>1</v>
      </c>
      <c r="BW47" t="b">
        <f t="shared" si="22"/>
        <v>1</v>
      </c>
      <c r="BX47" t="b">
        <f t="shared" si="22"/>
        <v>1</v>
      </c>
      <c r="BY47" t="b">
        <f t="shared" si="22"/>
        <v>1</v>
      </c>
      <c r="BZ47" t="b">
        <f t="shared" si="4"/>
        <v>1</v>
      </c>
      <c r="CA47" t="b">
        <f t="shared" si="4"/>
        <v>1</v>
      </c>
      <c r="CB47" t="b">
        <f t="shared" si="4"/>
        <v>1</v>
      </c>
      <c r="CC47" t="b">
        <f t="shared" si="4"/>
        <v>1</v>
      </c>
      <c r="CD47">
        <f t="shared" si="5"/>
        <v>5</v>
      </c>
      <c r="CE47">
        <f t="shared" si="6"/>
        <v>7</v>
      </c>
      <c r="CF47">
        <f t="shared" si="15"/>
        <v>-2</v>
      </c>
      <c r="CG47">
        <f>COUNTIF(BQ47:CC47,TRUE)</f>
        <v>13</v>
      </c>
      <c r="CH47">
        <f>COUNTIF(BQ47:CC47,FALSE)</f>
        <v>0</v>
      </c>
      <c r="CI47">
        <f>CG47-CH47</f>
        <v>13</v>
      </c>
      <c r="CJ47" s="4">
        <f>CF47+CI47</f>
        <v>11</v>
      </c>
      <c r="CK47">
        <f>CF47*2+CI47</f>
        <v>9</v>
      </c>
      <c r="CL47">
        <f>CF47+CI47*2</f>
        <v>24</v>
      </c>
      <c r="CM47" s="15">
        <f t="shared" si="16"/>
        <v>0.25906182834164404</v>
      </c>
      <c r="CN47" t="b">
        <f t="shared" si="17"/>
        <v>0</v>
      </c>
      <c r="CO47" t="b">
        <f t="shared" si="18"/>
        <v>0</v>
      </c>
      <c r="CP47" t="b">
        <f t="shared" si="24"/>
        <v>1</v>
      </c>
      <c r="CQ47" t="b">
        <f t="shared" si="24"/>
        <v>1</v>
      </c>
      <c r="CR47">
        <f>COUNTIF(CP47:CQ47,TRUE)</f>
        <v>2</v>
      </c>
    </row>
    <row r="48" spans="1:96" x14ac:dyDescent="0.25">
      <c r="A48" s="1" t="s">
        <v>432</v>
      </c>
      <c r="B48" s="1" t="s">
        <v>412</v>
      </c>
      <c r="C48" t="s">
        <v>417</v>
      </c>
      <c r="D48" t="s">
        <v>58</v>
      </c>
      <c r="E48">
        <v>356995574823.60199</v>
      </c>
      <c r="F48" t="s">
        <v>258</v>
      </c>
      <c r="G48" t="s">
        <v>183</v>
      </c>
      <c r="H48">
        <v>20.625773115479401</v>
      </c>
      <c r="I48">
        <v>37.081735123985098</v>
      </c>
      <c r="J48">
        <v>28.518819878785401</v>
      </c>
      <c r="K48">
        <v>24.1438941779207</v>
      </c>
      <c r="L48">
        <v>21.7530529170504</v>
      </c>
      <c r="M48">
        <v>26.5200254335744</v>
      </c>
      <c r="N48">
        <v>25.6105636805103</v>
      </c>
      <c r="O48">
        <v>24.991548785012998</v>
      </c>
      <c r="P48">
        <v>24.8483347315393</v>
      </c>
      <c r="Q48">
        <v>23.995058245545401</v>
      </c>
      <c r="R48">
        <v>25.3190124130128</v>
      </c>
      <c r="S48">
        <v>23.886533936792599</v>
      </c>
      <c r="T48">
        <v>22.521754449299799</v>
      </c>
      <c r="U48">
        <v>166.22</v>
      </c>
      <c r="V48">
        <v>161.63</v>
      </c>
      <c r="W48">
        <v>159.22499999999999</v>
      </c>
      <c r="X48">
        <v>157.01666666666699</v>
      </c>
      <c r="Y48">
        <v>154.60749999999999</v>
      </c>
      <c r="Z48">
        <v>151.26400000000001</v>
      </c>
      <c r="AA48">
        <v>149.32499999999999</v>
      </c>
      <c r="AB48">
        <v>147.73750000000001</v>
      </c>
      <c r="AC48">
        <v>147.518</v>
      </c>
      <c r="AD48">
        <v>146.91749999999999</v>
      </c>
      <c r="AE48">
        <v>143.29624999999999</v>
      </c>
      <c r="AF48">
        <v>140.65444444444401</v>
      </c>
      <c r="AG48">
        <v>137.93350000000001</v>
      </c>
      <c r="AH48">
        <v>132.37520833333301</v>
      </c>
      <c r="AI48" t="s">
        <v>51</v>
      </c>
      <c r="AJ48">
        <v>1.0966443974814</v>
      </c>
      <c r="AK48" t="s">
        <v>55</v>
      </c>
      <c r="AL48" s="1">
        <v>8.2007258683266998E-2</v>
      </c>
      <c r="AM48">
        <v>0.46305542433827201</v>
      </c>
      <c r="AN48">
        <v>0.58307887456834995</v>
      </c>
      <c r="AO48">
        <v>169.03660027722199</v>
      </c>
      <c r="AP48">
        <v>159.22499999999999</v>
      </c>
      <c r="AQ48">
        <v>149.413399722778</v>
      </c>
      <c r="AR48">
        <v>3.2703586146521499</v>
      </c>
      <c r="AS48">
        <v>167.7</v>
      </c>
      <c r="AT48">
        <v>10.865771102179</v>
      </c>
      <c r="AU48">
        <v>21.5803267516593</v>
      </c>
      <c r="AV48">
        <v>8.9668615984405307</v>
      </c>
      <c r="AW48">
        <v>19.105113636363601</v>
      </c>
      <c r="AX48">
        <v>15.337001375515801</v>
      </c>
      <c r="AY48">
        <v>73.962655601659705</v>
      </c>
      <c r="AZ48">
        <v>89.491525423728802</v>
      </c>
      <c r="BA48">
        <v>102.29191797346201</v>
      </c>
      <c r="BB48">
        <v>91.438356164383606</v>
      </c>
      <c r="BC48">
        <v>34.428857715430901</v>
      </c>
      <c r="BE48" t="b">
        <f t="shared" si="21"/>
        <v>1</v>
      </c>
      <c r="BF48" t="b">
        <f t="shared" si="21"/>
        <v>0</v>
      </c>
      <c r="BG48" t="b">
        <f t="shared" si="21"/>
        <v>0</v>
      </c>
      <c r="BH48" t="b">
        <f t="shared" si="20"/>
        <v>0</v>
      </c>
      <c r="BI48" t="b">
        <f t="shared" si="20"/>
        <v>1</v>
      </c>
      <c r="BJ48" t="b">
        <f t="shared" si="20"/>
        <v>0</v>
      </c>
      <c r="BK48" t="b">
        <f t="shared" si="20"/>
        <v>0</v>
      </c>
      <c r="BL48" t="b">
        <f t="shared" si="20"/>
        <v>0</v>
      </c>
      <c r="BM48" t="b">
        <f t="shared" si="20"/>
        <v>0</v>
      </c>
      <c r="BN48" t="b">
        <f t="shared" si="23"/>
        <v>1</v>
      </c>
      <c r="BO48" t="b">
        <f t="shared" si="23"/>
        <v>0</v>
      </c>
      <c r="BP48" t="b">
        <f t="shared" si="23"/>
        <v>0</v>
      </c>
      <c r="BQ48" t="b">
        <f t="shared" si="2"/>
        <v>1</v>
      </c>
      <c r="BR48" t="b">
        <f t="shared" si="2"/>
        <v>1</v>
      </c>
      <c r="BS48" t="b">
        <f t="shared" si="2"/>
        <v>1</v>
      </c>
      <c r="BT48" t="b">
        <f t="shared" si="2"/>
        <v>1</v>
      </c>
      <c r="BU48" t="b">
        <f t="shared" si="2"/>
        <v>1</v>
      </c>
      <c r="BV48" t="b">
        <f t="shared" si="2"/>
        <v>1</v>
      </c>
      <c r="BW48" t="b">
        <f t="shared" si="22"/>
        <v>1</v>
      </c>
      <c r="BX48" t="b">
        <f t="shared" si="22"/>
        <v>1</v>
      </c>
      <c r="BY48" t="b">
        <f t="shared" si="22"/>
        <v>1</v>
      </c>
      <c r="BZ48" t="b">
        <f t="shared" si="4"/>
        <v>1</v>
      </c>
      <c r="CA48" t="b">
        <f t="shared" si="4"/>
        <v>1</v>
      </c>
      <c r="CB48" t="b">
        <f t="shared" si="4"/>
        <v>1</v>
      </c>
      <c r="CC48" t="b">
        <f t="shared" si="4"/>
        <v>1</v>
      </c>
      <c r="CD48">
        <f t="shared" si="5"/>
        <v>3</v>
      </c>
      <c r="CE48">
        <f t="shared" si="6"/>
        <v>9</v>
      </c>
      <c r="CF48">
        <f t="shared" si="15"/>
        <v>-6</v>
      </c>
      <c r="CG48">
        <f>COUNTIF(BQ48:CC48,TRUE)</f>
        <v>13</v>
      </c>
      <c r="CH48">
        <f>COUNTIF(BQ48:CC48,FALSE)</f>
        <v>0</v>
      </c>
      <c r="CI48">
        <f>CG48-CH48</f>
        <v>13</v>
      </c>
      <c r="CJ48" s="4">
        <f>CF48+CI48</f>
        <v>7</v>
      </c>
      <c r="CK48">
        <f>CF48*2+CI48</f>
        <v>1</v>
      </c>
      <c r="CL48">
        <f>CF48+CI48*2</f>
        <v>20</v>
      </c>
      <c r="CM48" s="15">
        <f t="shared" si="16"/>
        <v>0.38104816565500499</v>
      </c>
      <c r="CN48" t="b">
        <f t="shared" si="17"/>
        <v>0</v>
      </c>
      <c r="CO48" t="b">
        <f t="shared" si="18"/>
        <v>0</v>
      </c>
      <c r="CP48" t="b">
        <f t="shared" si="24"/>
        <v>1</v>
      </c>
      <c r="CQ48" t="b">
        <f t="shared" si="24"/>
        <v>1</v>
      </c>
      <c r="CR48">
        <f>COUNTIF(CP48:CQ48,TRUE)</f>
        <v>2</v>
      </c>
    </row>
    <row r="49" spans="2:96" x14ac:dyDescent="0.25">
      <c r="B49" s="1" t="s">
        <v>426</v>
      </c>
      <c r="C49" t="s">
        <v>431</v>
      </c>
      <c r="D49" t="s">
        <v>58</v>
      </c>
      <c r="E49">
        <v>5464617600.0516996</v>
      </c>
      <c r="F49" t="s">
        <v>258</v>
      </c>
      <c r="G49">
        <v>25</v>
      </c>
      <c r="H49">
        <v>61.408336985724802</v>
      </c>
      <c r="I49">
        <v>44.9325153518203</v>
      </c>
      <c r="J49">
        <v>36.236248894119797</v>
      </c>
      <c r="K49">
        <v>33.128490250466299</v>
      </c>
      <c r="L49">
        <v>31.015006767403701</v>
      </c>
      <c r="M49">
        <v>29.6922528153775</v>
      </c>
      <c r="N49">
        <v>29.006858432360001</v>
      </c>
      <c r="O49">
        <v>29.7549283239765</v>
      </c>
      <c r="P49">
        <v>27.730981179038402</v>
      </c>
      <c r="Q49">
        <v>27.867261183450299</v>
      </c>
      <c r="R49">
        <v>28.4664426258792</v>
      </c>
      <c r="S49">
        <v>26.613671071400798</v>
      </c>
      <c r="T49">
        <v>29.916230570996799</v>
      </c>
      <c r="U49">
        <v>90.1</v>
      </c>
      <c r="V49">
        <v>91.625</v>
      </c>
      <c r="W49">
        <v>94.625</v>
      </c>
      <c r="X49">
        <v>96.066666666666706</v>
      </c>
      <c r="Y49">
        <v>96.65625</v>
      </c>
      <c r="Z49">
        <v>97.23</v>
      </c>
      <c r="AA49">
        <v>98.075000000000003</v>
      </c>
      <c r="AB49">
        <v>100.22499999999999</v>
      </c>
      <c r="AC49">
        <v>104.355</v>
      </c>
      <c r="AD49">
        <v>107.96875</v>
      </c>
      <c r="AE49">
        <v>108.825</v>
      </c>
      <c r="AF49">
        <v>108.647222222222</v>
      </c>
      <c r="AG49">
        <v>107.7025</v>
      </c>
      <c r="AH49">
        <v>104.95416666666701</v>
      </c>
      <c r="AI49" t="s">
        <v>51</v>
      </c>
      <c r="AJ49">
        <v>0.90276455978273495</v>
      </c>
      <c r="AK49">
        <v>10.9038322487346</v>
      </c>
      <c r="AL49" s="1">
        <v>0.31837719444625801</v>
      </c>
      <c r="AM49">
        <v>0.293741145489052</v>
      </c>
      <c r="AN49">
        <v>0.288610887707274</v>
      </c>
      <c r="AO49">
        <v>102.911283847419</v>
      </c>
      <c r="AP49">
        <v>94.625</v>
      </c>
      <c r="AQ49">
        <v>86.338716152580801</v>
      </c>
      <c r="AR49">
        <v>-2.0684995391741201</v>
      </c>
      <c r="AS49">
        <v>94.25</v>
      </c>
      <c r="AT49">
        <v>-3.06489766532964</v>
      </c>
      <c r="AU49">
        <v>-12.490425013347</v>
      </c>
      <c r="AV49">
        <v>-5.27638190954774</v>
      </c>
      <c r="AW49">
        <v>-8.7167070217917697</v>
      </c>
      <c r="AX49">
        <v>-24.750499001996001</v>
      </c>
      <c r="AY49">
        <v>-0.52770448548812698</v>
      </c>
      <c r="AZ49">
        <v>1.6172506738544501</v>
      </c>
      <c r="BA49">
        <v>62.5</v>
      </c>
      <c r="BB49" t="s">
        <v>55</v>
      </c>
      <c r="BC49" t="s">
        <v>55</v>
      </c>
      <c r="BE49" t="b">
        <f t="shared" si="21"/>
        <v>0</v>
      </c>
      <c r="BF49" t="b">
        <f t="shared" si="21"/>
        <v>0</v>
      </c>
      <c r="BG49" t="b">
        <f t="shared" si="21"/>
        <v>0</v>
      </c>
      <c r="BH49" t="b">
        <f t="shared" si="20"/>
        <v>0</v>
      </c>
      <c r="BI49" t="b">
        <f t="shared" si="20"/>
        <v>0</v>
      </c>
      <c r="BJ49" t="b">
        <f t="shared" si="20"/>
        <v>0</v>
      </c>
      <c r="BK49" t="b">
        <f t="shared" si="20"/>
        <v>1</v>
      </c>
      <c r="BL49" t="b">
        <f t="shared" si="20"/>
        <v>0</v>
      </c>
      <c r="BM49" t="b">
        <f t="shared" si="20"/>
        <v>1</v>
      </c>
      <c r="BN49" t="b">
        <f t="shared" si="23"/>
        <v>1</v>
      </c>
      <c r="BO49" t="b">
        <f t="shared" si="23"/>
        <v>0</v>
      </c>
      <c r="BP49" t="b">
        <f t="shared" si="23"/>
        <v>1</v>
      </c>
      <c r="BQ49" t="b">
        <f t="shared" si="2"/>
        <v>0</v>
      </c>
      <c r="BR49" t="b">
        <f t="shared" si="2"/>
        <v>0</v>
      </c>
      <c r="BS49" t="b">
        <f t="shared" si="2"/>
        <v>0</v>
      </c>
      <c r="BT49" t="b">
        <f t="shared" si="2"/>
        <v>0</v>
      </c>
      <c r="BU49" t="b">
        <f t="shared" si="2"/>
        <v>0</v>
      </c>
      <c r="BV49" t="b">
        <f t="shared" si="2"/>
        <v>0</v>
      </c>
      <c r="BW49" t="b">
        <f t="shared" si="22"/>
        <v>0</v>
      </c>
      <c r="BX49" t="b">
        <f t="shared" si="22"/>
        <v>0</v>
      </c>
      <c r="BY49" t="b">
        <f t="shared" si="22"/>
        <v>0</v>
      </c>
      <c r="BZ49" t="b">
        <f t="shared" si="4"/>
        <v>0</v>
      </c>
      <c r="CA49" t="b">
        <f t="shared" si="4"/>
        <v>1</v>
      </c>
      <c r="CB49" t="b">
        <f t="shared" si="4"/>
        <v>1</v>
      </c>
      <c r="CC49" t="b">
        <f t="shared" si="4"/>
        <v>1</v>
      </c>
      <c r="CD49">
        <f t="shared" si="5"/>
        <v>4</v>
      </c>
      <c r="CE49">
        <f t="shared" si="6"/>
        <v>8</v>
      </c>
      <c r="CF49">
        <f t="shared" si="15"/>
        <v>-4</v>
      </c>
      <c r="CG49">
        <f>COUNTIF(BQ49:CC49,TRUE)</f>
        <v>3</v>
      </c>
      <c r="CH49">
        <f>COUNTIF(BQ49:CC49,FALSE)</f>
        <v>10</v>
      </c>
      <c r="CI49">
        <f>CG49-CH49</f>
        <v>-7</v>
      </c>
      <c r="CJ49" s="4">
        <f>CF49+CI49</f>
        <v>-11</v>
      </c>
      <c r="CK49">
        <f>CF49*2+CI49</f>
        <v>-15</v>
      </c>
      <c r="CL49">
        <f>CF49+CI49*2</f>
        <v>-18</v>
      </c>
      <c r="CM49" s="15">
        <f t="shared" si="16"/>
        <v>-2.4636048957206003E-2</v>
      </c>
      <c r="CN49" t="b">
        <f t="shared" si="17"/>
        <v>1</v>
      </c>
      <c r="CO49" t="b">
        <f t="shared" si="18"/>
        <v>1</v>
      </c>
      <c r="CP49" t="b">
        <f t="shared" si="24"/>
        <v>0</v>
      </c>
      <c r="CQ49" t="b">
        <f t="shared" si="24"/>
        <v>0</v>
      </c>
      <c r="CR49">
        <f>COUNTIF(CP49:CQ49,TRUE)</f>
        <v>0</v>
      </c>
    </row>
    <row r="50" spans="2:96" x14ac:dyDescent="0.25">
      <c r="B50" s="1" t="s">
        <v>432</v>
      </c>
      <c r="C50" t="s">
        <v>436</v>
      </c>
      <c r="D50" t="s">
        <v>58</v>
      </c>
      <c r="E50">
        <v>22364257165.5196</v>
      </c>
      <c r="F50" t="s">
        <v>258</v>
      </c>
      <c r="G50">
        <v>49</v>
      </c>
      <c r="H50">
        <v>17.475820688718901</v>
      </c>
      <c r="I50">
        <v>19.200291025496799</v>
      </c>
      <c r="J50">
        <v>19.583660295710501</v>
      </c>
      <c r="K50">
        <v>17.977687822599499</v>
      </c>
      <c r="L50">
        <v>17.5213692454187</v>
      </c>
      <c r="M50">
        <v>17.835676714020199</v>
      </c>
      <c r="N50">
        <v>18.283257535698599</v>
      </c>
      <c r="O50">
        <v>20.823230124331001</v>
      </c>
      <c r="P50">
        <v>21.490901855156501</v>
      </c>
      <c r="Q50">
        <v>21.0474566548355</v>
      </c>
      <c r="R50">
        <v>20.5970207255126</v>
      </c>
      <c r="S50">
        <v>20.285728858599199</v>
      </c>
      <c r="T50">
        <v>19.497803485822399</v>
      </c>
      <c r="U50">
        <v>189.66</v>
      </c>
      <c r="V50">
        <v>191.38</v>
      </c>
      <c r="W50">
        <v>194.66</v>
      </c>
      <c r="X50">
        <v>195.76333333333301</v>
      </c>
      <c r="Y50">
        <v>196.58750000000001</v>
      </c>
      <c r="Z50">
        <v>197.238</v>
      </c>
      <c r="AA50">
        <v>197.988333333333</v>
      </c>
      <c r="AB50">
        <v>199.19874999999999</v>
      </c>
      <c r="AC50">
        <v>202.596</v>
      </c>
      <c r="AD50">
        <v>206.48583333333301</v>
      </c>
      <c r="AE50">
        <v>207.955625</v>
      </c>
      <c r="AF50">
        <v>207.23333333333301</v>
      </c>
      <c r="AG50">
        <v>205.477</v>
      </c>
      <c r="AH50">
        <v>201.169166666667</v>
      </c>
      <c r="AI50" t="s">
        <v>51</v>
      </c>
      <c r="AJ50">
        <v>0.95990305484312199</v>
      </c>
      <c r="AK50">
        <v>17.973739666072301</v>
      </c>
      <c r="AL50" s="1">
        <v>0.52399984745478201</v>
      </c>
      <c r="AM50">
        <v>6.1652551358333002E-2</v>
      </c>
      <c r="AN50">
        <v>0.34909760683235902</v>
      </c>
      <c r="AO50">
        <v>202.84764923527899</v>
      </c>
      <c r="AP50">
        <v>194.66</v>
      </c>
      <c r="AQ50">
        <v>186.472350764721</v>
      </c>
      <c r="AR50">
        <v>-1.81249522716706</v>
      </c>
      <c r="AS50">
        <v>184.8</v>
      </c>
      <c r="AT50">
        <v>-6.3060870623308096</v>
      </c>
      <c r="AU50">
        <v>-10.062926750925801</v>
      </c>
      <c r="AV50">
        <v>-7.3219658976930804</v>
      </c>
      <c r="AW50">
        <v>-5.71428571428571</v>
      </c>
      <c r="AX50">
        <v>-16.8316831683168</v>
      </c>
      <c r="AY50">
        <v>0.65359477124183896</v>
      </c>
      <c r="AZ50">
        <v>51.502366080823897</v>
      </c>
      <c r="BA50">
        <v>90.502975170937006</v>
      </c>
      <c r="BB50">
        <v>170.997190031896</v>
      </c>
      <c r="BC50">
        <v>212.427262885213</v>
      </c>
      <c r="BE50" t="b">
        <f t="shared" si="21"/>
        <v>1</v>
      </c>
      <c r="BF50" t="b">
        <f t="shared" si="21"/>
        <v>1</v>
      </c>
      <c r="BG50" t="b">
        <f t="shared" si="21"/>
        <v>0</v>
      </c>
      <c r="BH50" t="b">
        <f t="shared" si="20"/>
        <v>0</v>
      </c>
      <c r="BI50" t="b">
        <f t="shared" si="20"/>
        <v>1</v>
      </c>
      <c r="BJ50" t="b">
        <f t="shared" si="20"/>
        <v>1</v>
      </c>
      <c r="BK50" t="b">
        <f t="shared" si="20"/>
        <v>1</v>
      </c>
      <c r="BL50" t="b">
        <f t="shared" si="20"/>
        <v>1</v>
      </c>
      <c r="BM50" t="b">
        <f t="shared" si="20"/>
        <v>0</v>
      </c>
      <c r="BN50" t="b">
        <f t="shared" si="23"/>
        <v>0</v>
      </c>
      <c r="BO50" t="b">
        <f t="shared" si="23"/>
        <v>0</v>
      </c>
      <c r="BP50" t="b">
        <f t="shared" si="23"/>
        <v>0</v>
      </c>
      <c r="BQ50" t="b">
        <f t="shared" si="2"/>
        <v>0</v>
      </c>
      <c r="BR50" t="b">
        <f t="shared" si="2"/>
        <v>0</v>
      </c>
      <c r="BS50" t="b">
        <f t="shared" si="2"/>
        <v>0</v>
      </c>
      <c r="BT50" t="b">
        <f t="shared" si="2"/>
        <v>0</v>
      </c>
      <c r="BU50" t="b">
        <f t="shared" si="2"/>
        <v>0</v>
      </c>
      <c r="BV50" t="b">
        <f t="shared" si="2"/>
        <v>0</v>
      </c>
      <c r="BW50" t="b">
        <f t="shared" si="22"/>
        <v>0</v>
      </c>
      <c r="BX50" t="b">
        <f t="shared" si="22"/>
        <v>0</v>
      </c>
      <c r="BY50" t="b">
        <f t="shared" si="22"/>
        <v>0</v>
      </c>
      <c r="BZ50" t="b">
        <f t="shared" si="4"/>
        <v>0</v>
      </c>
      <c r="CA50" t="b">
        <f t="shared" si="4"/>
        <v>1</v>
      </c>
      <c r="CB50" t="b">
        <f t="shared" si="4"/>
        <v>1</v>
      </c>
      <c r="CC50" t="b">
        <f>IF(AG50&gt;AH50,TRUE)</f>
        <v>1</v>
      </c>
      <c r="CD50">
        <f t="shared" si="5"/>
        <v>6</v>
      </c>
      <c r="CE50">
        <f t="shared" si="6"/>
        <v>6</v>
      </c>
      <c r="CF50">
        <f t="shared" si="15"/>
        <v>0</v>
      </c>
      <c r="CG50">
        <f>COUNTIF(BQ50:CC50,TRUE)</f>
        <v>3</v>
      </c>
      <c r="CH50">
        <f>COUNTIF(BQ50:CC50,FALSE)</f>
        <v>10</v>
      </c>
      <c r="CI50">
        <f>CG50-CH50</f>
        <v>-7</v>
      </c>
      <c r="CJ50" s="4">
        <f>CF50+CI50</f>
        <v>-7</v>
      </c>
      <c r="CK50">
        <f>CF50*2+CI50</f>
        <v>-7</v>
      </c>
      <c r="CL50">
        <f>CF50+CI50*2</f>
        <v>-14</v>
      </c>
      <c r="CM50" s="15">
        <f t="shared" si="16"/>
        <v>-0.46234729609644898</v>
      </c>
      <c r="CN50" t="b">
        <f t="shared" si="17"/>
        <v>1</v>
      </c>
      <c r="CO50" t="b">
        <f t="shared" si="18"/>
        <v>1</v>
      </c>
      <c r="CP50" t="b">
        <f t="shared" si="24"/>
        <v>0</v>
      </c>
      <c r="CQ50" t="b">
        <f t="shared" si="24"/>
        <v>0</v>
      </c>
      <c r="CR50">
        <f>COUNTIF(CP50:CQ50,TRUE)</f>
        <v>0</v>
      </c>
    </row>
    <row r="51" spans="2:96" x14ac:dyDescent="0.25">
      <c r="AV51" s="15"/>
      <c r="AW51" s="15"/>
      <c r="AX51" s="15"/>
      <c r="AY51" s="15"/>
      <c r="AZ51" s="15"/>
      <c r="BA51" s="15"/>
      <c r="BB51" s="15"/>
      <c r="BC51" s="15"/>
      <c r="CJ51" s="19">
        <f>AVERAGE(CJ4:CJ50)</f>
        <v>2.8723404255319149</v>
      </c>
      <c r="CK51" s="15">
        <f>AVERAGE(CK4:CK50)</f>
        <v>1.553191489361702</v>
      </c>
      <c r="CL51" s="15">
        <f>AVERAGE(CL4:CL50)</f>
        <v>7.0638297872340425</v>
      </c>
      <c r="CM51" s="15">
        <f>AVERAGE(CM4:CM50)</f>
        <v>6.4068501668250649E-2</v>
      </c>
      <c r="CR51">
        <f>AVERAGE(CR4:CR50)</f>
        <v>1.3617021276595744</v>
      </c>
    </row>
  </sheetData>
  <autoFilter ref="B3:BC50" xr:uid="{B42B098D-F494-40E4-9D08-99205B21E98A}">
    <sortState ref="B4:BC50">
      <sortCondition ref="D3:D50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46C4-F382-4D1A-A38E-A98C75012720}">
  <sheetPr codeName="Sheet13"/>
  <dimension ref="A1:FI19"/>
  <sheetViews>
    <sheetView topLeftCell="CL1" workbookViewId="0">
      <selection activeCell="AK22" sqref="AK22"/>
    </sheetView>
  </sheetViews>
  <sheetFormatPr defaultRowHeight="15" x14ac:dyDescent="0.25"/>
  <cols>
    <col min="1" max="1" width="16.85546875" customWidth="1"/>
    <col min="56" max="56" width="9.140625" style="3"/>
    <col min="57" max="57" width="13.7109375" customWidth="1"/>
    <col min="58" max="58" width="12.85546875" customWidth="1"/>
    <col min="59" max="59" width="11" customWidth="1"/>
    <col min="68" max="68" width="15.5703125" customWidth="1"/>
    <col min="80" max="80" width="14.28515625" customWidth="1"/>
    <col min="81" max="81" width="15" customWidth="1"/>
    <col min="82" max="82" width="15.42578125" customWidth="1"/>
    <col min="83" max="83" width="15" customWidth="1"/>
    <col min="84" max="84" width="17.85546875" customWidth="1"/>
    <col min="85" max="85" width="14.5703125" customWidth="1"/>
    <col min="86" max="86" width="14.7109375" customWidth="1"/>
    <col min="87" max="87" width="19.28515625" customWidth="1"/>
    <col min="89" max="89" width="15.7109375" customWidth="1"/>
    <col min="90" max="90" width="16.7109375" customWidth="1"/>
    <col min="98" max="98" width="18.28515625" customWidth="1"/>
  </cols>
  <sheetData>
    <row r="1" spans="1:165" ht="15.75" thickBot="1" x14ac:dyDescent="0.3"/>
    <row r="2" spans="1:165" ht="15.75" thickBot="1" x14ac:dyDescent="0.3">
      <c r="A2" s="1" t="s">
        <v>86</v>
      </c>
      <c r="B2" t="str">
        <f>_xll.TR($A$2:$A$18,"CF_NAME;TR.GICSSector;TR.CompanyMarketCap/*Market Cap*/;TR.ExchangeCountry;TR.PriceMoCountryRank/*StarMine Price Momentum Country Rank*/;TR.Volatility5D;TR.Volatility10D;TR.Volatility20D;TR.Volatility30D;TR.Volatility40D;TR.Volatilit"&amp;"y50D;TR.Volatility60D;TR.Volatility80D;TR.Volatility100D;TR.Volatility120D;TR.Volatility150D;TR.Volatility180D;TR.Volatility240D;TR.PriceAvg5D;TR.PriceAvg10D;TR.PriceAvg20D;TR.PriceAvg30D;TR.PriceAvg40D;TR.Price50DayAverage;TR.PriceAvg60D;TR.PriceAvg"&amp;"80D;TR.PriceAvg100D;TR.PriceAvg120D;TR.PriceAvg160D;TR.PriceAvg180D;TR.Price200DayAverage;TR.PriceAvg240D;TR.PricePctChgOver50DayAvg;AVG(TR.PriceClose(SDate=0D,EDate=0D-49D))/AVG(TR.PriceClose(SDate=0D,EDate=0D-199D))/*50/200 Day*/;TR.PriceClose(SDat"&amp;"e=0D)/TR.PreferredMeasureMeanEst(Period=NTM,SDate=0D)/*Forward P/E (NTM) - Mean*/;TR.DirMovIdxDiMinus;TR.DirMovIdxDiPlus;TR.AvgDirMovIdxRating14D;TR.BollingerUpBand;TR.BollingerMidBand;TR.BollingerLowBand;TR.MovAvgCDSignal;TR.PriceClose(SDate=0D)/*Pr"&amp;"ice Close*/;TR.PriceAvgPctDiff50D;TR.PriceAvgPctDiff200D;AVAIL(PERCENT_CHG(TR.FundNAV(SDate=0D),TR.FundNAV(SDate=0D-1AM)),PERCENT_CHG(TR.PriceClose(SDate=0D),TR.PriceClose(SDate=0D-1AM)))/*Price %Chg -1 Month*/;AVAIL(PERCENT_CHG(TR.FundNAV(SDate=0D),"&amp;"TR.FundNAV(SDate=0D-3AM)),PERCENT_CHG(TR.PriceClose(SDate=0D),TR.PriceClose(SDate=0D-3AM)))/*Price %Chg -3 Months*/;AVAIL(PERCENT_CHG(TR.FundNAV(SDate=0D),TR.FundNAV(SDate=0D-6AM)),PERCENT_CHG(TR.PriceClose(SDate=0D),TR.PriceClose(SDate=0D-6AM)))/*Pr"&amp;"ice %Chg -6 Months*/;AVAIL(PERCENT_CHG(TR.FundNAV(SDate=0D),TR.FundNAV(SDate=0D-12AM)),PERCENT_CHG(TR.PriceClose(SDate=0D),TR.PriceClose(SDate=0D-12AM)))/*Price %Chg -12 Months*/;AVAIL(PERCENT_CHG(TR.FundNAV(SDate=0D),TR.FundNAV(SDate=0D-2AY)),PERCEN"&amp;"T_CHG(TR.PriceClose(SDate=0D),TR.PriceClose(SDate=0D-2AY)))/*Price %Chg -2 Years*/;AVAIL(PERCENT_CHG(TR.FundNAV(SDate=0D),TR.FundNAV(SDate=0D-3AY)),PERCENT_CHG(TR.PriceClose(SDate=0D),TR.PriceClose(SDate=0D-3AY)))/*Price %Chg -3 Years*/;AVAIL(PERCENT"&amp;"_CHG(TR.FundNAV(SDate=0D),TR.FundNAV(SDate=0D-5AY)),PERCENT_CHG(TR.PriceClose(SDate=0D),TR.PriceClose(SDate=0D-5AY)))/*Price %Chg -5 Years*/;AVAIL(PERCENT_CHG(TR.FundNAV(SDate=0D),TR.FundNAV(SDate=0D-10AY)),PERCENT_CHG(TR.PriceClose(SDate=0D),TR.Pric"&amp;"eClose(SDate=0D-10AY)))/*Price %Chg -10 Years*/","CH=Fd RH=IN",B3)</f>
        <v>Updated at 14:24:27</v>
      </c>
      <c r="BE2" s="5" t="s">
        <v>473</v>
      </c>
    </row>
    <row r="3" spans="1:165" ht="15.75" thickBot="1" x14ac:dyDescent="0.3">
      <c r="A3" s="1" t="s">
        <v>117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477</v>
      </c>
      <c r="AU3" t="s">
        <v>478</v>
      </c>
      <c r="AV3" t="s">
        <v>45</v>
      </c>
      <c r="AW3" t="s">
        <v>479</v>
      </c>
      <c r="AX3" t="s">
        <v>480</v>
      </c>
      <c r="AY3" t="s">
        <v>46</v>
      </c>
      <c r="AZ3" t="s">
        <v>481</v>
      </c>
      <c r="BA3" t="s">
        <v>482</v>
      </c>
      <c r="BB3" t="s">
        <v>483</v>
      </c>
      <c r="BC3" s="2" t="s">
        <v>484</v>
      </c>
      <c r="BE3" s="6" t="s">
        <v>440</v>
      </c>
      <c r="BF3" s="7" t="s">
        <v>439</v>
      </c>
      <c r="BG3" s="7" t="s">
        <v>441</v>
      </c>
      <c r="BH3" s="7" t="s">
        <v>442</v>
      </c>
      <c r="BI3" s="7" t="s">
        <v>443</v>
      </c>
      <c r="BJ3" s="7" t="s">
        <v>444</v>
      </c>
      <c r="BK3" s="7" t="s">
        <v>445</v>
      </c>
      <c r="BL3" s="7" t="s">
        <v>446</v>
      </c>
      <c r="BM3" s="7" t="s">
        <v>447</v>
      </c>
      <c r="BN3" s="7" t="s">
        <v>448</v>
      </c>
      <c r="BO3" s="7" t="s">
        <v>450</v>
      </c>
      <c r="BP3" s="8" t="s">
        <v>449</v>
      </c>
      <c r="BQ3" s="9" t="s">
        <v>451</v>
      </c>
      <c r="BR3" s="10" t="s">
        <v>452</v>
      </c>
      <c r="BS3" s="10" t="s">
        <v>453</v>
      </c>
      <c r="BT3" s="10" t="s">
        <v>454</v>
      </c>
      <c r="BU3" s="10" t="s">
        <v>455</v>
      </c>
      <c r="BV3" s="10" t="s">
        <v>456</v>
      </c>
      <c r="BW3" s="10" t="s">
        <v>457</v>
      </c>
      <c r="BX3" s="10" t="s">
        <v>458</v>
      </c>
      <c r="BY3" s="10" t="s">
        <v>459</v>
      </c>
      <c r="BZ3" s="10" t="s">
        <v>460</v>
      </c>
      <c r="CA3" s="10" t="s">
        <v>461</v>
      </c>
      <c r="CB3" s="10" t="s">
        <v>462</v>
      </c>
      <c r="CC3" s="11" t="s">
        <v>463</v>
      </c>
      <c r="CD3" s="12" t="s">
        <v>465</v>
      </c>
      <c r="CE3" s="13" t="s">
        <v>464</v>
      </c>
      <c r="CF3" s="13" t="s">
        <v>466</v>
      </c>
      <c r="CG3" s="13" t="s">
        <v>467</v>
      </c>
      <c r="CH3" s="13" t="s">
        <v>468</v>
      </c>
      <c r="CI3" s="13" t="s">
        <v>469</v>
      </c>
      <c r="CJ3" s="13" t="s">
        <v>470</v>
      </c>
      <c r="CK3" s="13" t="s">
        <v>471</v>
      </c>
      <c r="CL3" s="14" t="s">
        <v>472</v>
      </c>
      <c r="CM3" s="16" t="s">
        <v>474</v>
      </c>
      <c r="CN3" s="17" t="s">
        <v>475</v>
      </c>
      <c r="CO3" s="18" t="s">
        <v>476</v>
      </c>
      <c r="CP3" s="20" t="s">
        <v>485</v>
      </c>
      <c r="CQ3" s="20" t="s">
        <v>486</v>
      </c>
      <c r="CR3" s="20" t="s">
        <v>487</v>
      </c>
      <c r="CS3" s="3"/>
      <c r="CT3" t="s">
        <v>469</v>
      </c>
      <c r="CU3" s="15">
        <f>AVERAGE(CI4:CI50)</f>
        <v>-1</v>
      </c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spans="1:165" x14ac:dyDescent="0.25">
      <c r="A4" s="1" t="s">
        <v>125</v>
      </c>
      <c r="B4" s="1" t="s">
        <v>86</v>
      </c>
      <c r="C4" t="s">
        <v>91</v>
      </c>
      <c r="D4" t="s">
        <v>92</v>
      </c>
      <c r="E4">
        <v>32862526641.788502</v>
      </c>
      <c r="F4" t="s">
        <v>50</v>
      </c>
      <c r="G4">
        <v>72</v>
      </c>
      <c r="H4">
        <v>3.27844199259318</v>
      </c>
      <c r="I4">
        <v>2.5949268986796299</v>
      </c>
      <c r="J4">
        <v>2.8586676439229302</v>
      </c>
      <c r="K4">
        <v>17.68548781162</v>
      </c>
      <c r="L4">
        <v>21.845842134539101</v>
      </c>
      <c r="M4">
        <v>21.801554060675599</v>
      </c>
      <c r="N4">
        <v>21.6505517208196</v>
      </c>
      <c r="O4">
        <v>20.0564346516746</v>
      </c>
      <c r="P4">
        <v>26.386606369893801</v>
      </c>
      <c r="Q4">
        <v>25.602645298810799</v>
      </c>
      <c r="R4">
        <v>24.5854020664747</v>
      </c>
      <c r="S4">
        <v>24.835561532368001</v>
      </c>
      <c r="T4">
        <v>24.639220695921502</v>
      </c>
      <c r="U4">
        <v>163.34</v>
      </c>
      <c r="V4">
        <v>162.97</v>
      </c>
      <c r="W4">
        <v>162.745</v>
      </c>
      <c r="X4">
        <v>160.773333333333</v>
      </c>
      <c r="Y4">
        <v>158.82499999999999</v>
      </c>
      <c r="Z4">
        <v>157.71199999999999</v>
      </c>
      <c r="AA4">
        <v>155.87166666666701</v>
      </c>
      <c r="AB4">
        <v>154.41624999999999</v>
      </c>
      <c r="AC4">
        <v>150.07</v>
      </c>
      <c r="AD4">
        <v>147.18583333333299</v>
      </c>
      <c r="AE4">
        <v>139.24625</v>
      </c>
      <c r="AF4">
        <v>136.96444444444401</v>
      </c>
      <c r="AG4">
        <v>135.61449999999999</v>
      </c>
      <c r="AH4">
        <v>133.11666666666699</v>
      </c>
      <c r="AI4" t="s">
        <v>51</v>
      </c>
      <c r="AJ4">
        <v>1.1629434905559499</v>
      </c>
      <c r="AK4">
        <v>17.8940048513122</v>
      </c>
      <c r="AL4" s="1">
        <v>7.9423220536501998E-2</v>
      </c>
      <c r="AM4">
        <v>0.34834341354797099</v>
      </c>
      <c r="AN4">
        <v>0.47207528267978999</v>
      </c>
      <c r="AO4">
        <v>163.489244583508</v>
      </c>
      <c r="AP4">
        <v>162.745</v>
      </c>
      <c r="AQ4">
        <v>162.00075541649201</v>
      </c>
      <c r="AR4">
        <v>1.97720684441822</v>
      </c>
      <c r="AS4">
        <v>163.4</v>
      </c>
      <c r="AT4">
        <v>3.6065740083189599</v>
      </c>
      <c r="AU4">
        <v>20.488590821777901</v>
      </c>
      <c r="AV4">
        <v>0.73982737361283402</v>
      </c>
      <c r="AW4">
        <v>7.3587385019711</v>
      </c>
      <c r="AX4">
        <v>31.5619967793881</v>
      </c>
      <c r="AY4">
        <v>27.956147220047001</v>
      </c>
      <c r="AZ4" t="s">
        <v>55</v>
      </c>
      <c r="BA4" t="s">
        <v>55</v>
      </c>
      <c r="BB4" t="s">
        <v>55</v>
      </c>
      <c r="BC4" t="s">
        <v>55</v>
      </c>
      <c r="BE4" t="b">
        <f t="shared" ref="BE4:BG18" si="0">IF(H4&lt;I4,TRUE)</f>
        <v>0</v>
      </c>
      <c r="BF4" t="b">
        <f t="shared" si="0"/>
        <v>1</v>
      </c>
      <c r="BG4" t="b">
        <f t="shared" si="0"/>
        <v>1</v>
      </c>
      <c r="BH4" t="b">
        <f t="shared" ref="BH4:BM18" si="1">IF(K4&lt;L4,TRUE)</f>
        <v>1</v>
      </c>
      <c r="BI4" t="b">
        <f t="shared" si="1"/>
        <v>0</v>
      </c>
      <c r="BJ4" t="b">
        <f t="shared" si="1"/>
        <v>0</v>
      </c>
      <c r="BK4" t="b">
        <f t="shared" si="1"/>
        <v>0</v>
      </c>
      <c r="BL4" t="b">
        <f t="shared" si="1"/>
        <v>1</v>
      </c>
      <c r="BM4" t="b">
        <f t="shared" si="1"/>
        <v>0</v>
      </c>
      <c r="BN4" t="b">
        <f t="shared" ref="BN4:BP18" si="2">IF(Q4&lt;R4,TRUE)</f>
        <v>0</v>
      </c>
      <c r="BO4" t="b">
        <f t="shared" si="2"/>
        <v>1</v>
      </c>
      <c r="BP4" t="b">
        <f t="shared" si="2"/>
        <v>0</v>
      </c>
      <c r="BQ4" t="b">
        <f t="shared" ref="BQ4:BV9" si="3">IF(U4&gt;V4,TRUE)</f>
        <v>1</v>
      </c>
      <c r="BR4" t="b">
        <f t="shared" si="3"/>
        <v>1</v>
      </c>
      <c r="BS4" t="b">
        <f t="shared" si="3"/>
        <v>1</v>
      </c>
      <c r="BT4" t="b">
        <f t="shared" si="3"/>
        <v>1</v>
      </c>
      <c r="BU4" t="b">
        <f t="shared" si="3"/>
        <v>1</v>
      </c>
      <c r="BV4" t="b">
        <f t="shared" si="3"/>
        <v>1</v>
      </c>
      <c r="BW4" t="b">
        <f t="shared" ref="BW4:CB18" si="4">IF(AA4&gt;AB4,TRUE)</f>
        <v>1</v>
      </c>
      <c r="BX4" t="b">
        <f t="shared" si="4"/>
        <v>1</v>
      </c>
      <c r="BY4" t="b">
        <f t="shared" si="4"/>
        <v>1</v>
      </c>
      <c r="BZ4" t="b">
        <f t="shared" si="4"/>
        <v>1</v>
      </c>
      <c r="CA4" t="b">
        <f t="shared" si="4"/>
        <v>1</v>
      </c>
      <c r="CB4" t="b">
        <f t="shared" si="4"/>
        <v>1</v>
      </c>
      <c r="CC4" t="b">
        <f t="shared" ref="CC4:CC18" si="5">IF(AG4&gt;AH4,TRUE)</f>
        <v>1</v>
      </c>
      <c r="CD4">
        <f t="shared" ref="CD4:CD18" si="6">COUNTIF(BE4:BP4,TRUE)</f>
        <v>5</v>
      </c>
      <c r="CE4">
        <f t="shared" ref="CE4:CE18" si="7">COUNTIF(BE4:BP4,FALSE)</f>
        <v>7</v>
      </c>
      <c r="CF4">
        <f>CD4-CE4</f>
        <v>-2</v>
      </c>
      <c r="CG4">
        <f t="shared" ref="CG4:CG18" si="8">COUNTIF(BQ4:CC4,TRUE)</f>
        <v>13</v>
      </c>
      <c r="CH4">
        <f t="shared" ref="CH4:CH18" si="9">COUNTIF(BQ4:CC4,FALSE)</f>
        <v>0</v>
      </c>
      <c r="CI4">
        <f t="shared" ref="CI4:CI18" si="10">CG4-CH4</f>
        <v>13</v>
      </c>
      <c r="CJ4" s="4">
        <f t="shared" ref="CJ4:CJ18" si="11">CF4+CI4</f>
        <v>11</v>
      </c>
      <c r="CK4">
        <f t="shared" ref="CK4:CK18" si="12">CF4*2+CI4</f>
        <v>9</v>
      </c>
      <c r="CL4">
        <f t="shared" ref="CL4:CL18" si="13">CF4+CI4*2</f>
        <v>24</v>
      </c>
      <c r="CM4" s="15">
        <f>AM4-AL4</f>
        <v>0.26892019301146897</v>
      </c>
      <c r="CN4" t="b">
        <f>IF(AN4&lt;AL4,TRUE)</f>
        <v>0</v>
      </c>
      <c r="CO4" t="b">
        <f>IF(AP4&gt;AS4,TRUE)</f>
        <v>0</v>
      </c>
      <c r="CP4" t="b">
        <f t="shared" ref="CP4:CQ18" si="14">IF(AT4&gt;0,TRUE)</f>
        <v>1</v>
      </c>
      <c r="CQ4" t="b">
        <f t="shared" si="14"/>
        <v>1</v>
      </c>
      <c r="CR4">
        <f t="shared" ref="CR4:CR18" si="15">COUNTIF(CP4:CQ4,TRUE)</f>
        <v>2</v>
      </c>
      <c r="CT4" t="s">
        <v>466</v>
      </c>
      <c r="CU4" s="15">
        <f>AVERAGE(CF4:CF50)</f>
        <v>-5.0666666666666664</v>
      </c>
    </row>
    <row r="5" spans="1:165" x14ac:dyDescent="0.25">
      <c r="A5" s="1" t="s">
        <v>167</v>
      </c>
      <c r="B5" s="1" t="s">
        <v>117</v>
      </c>
      <c r="C5" t="s">
        <v>122</v>
      </c>
      <c r="D5" t="s">
        <v>92</v>
      </c>
      <c r="E5">
        <v>15794630912.6919</v>
      </c>
      <c r="F5" t="s">
        <v>50</v>
      </c>
      <c r="G5">
        <v>58</v>
      </c>
      <c r="H5">
        <v>23.468100680042099</v>
      </c>
      <c r="I5">
        <v>24.963673981737799</v>
      </c>
      <c r="J5">
        <v>19.839798548590601</v>
      </c>
      <c r="K5">
        <v>17.582674799207801</v>
      </c>
      <c r="L5">
        <v>19.186859971763099</v>
      </c>
      <c r="M5">
        <v>32.582555639050199</v>
      </c>
      <c r="N5">
        <v>30.657393045223898</v>
      </c>
      <c r="O5">
        <v>28.025222013263001</v>
      </c>
      <c r="P5">
        <v>27.2901557889864</v>
      </c>
      <c r="Q5">
        <v>27.9213424687388</v>
      </c>
      <c r="R5">
        <v>26.3067433344726</v>
      </c>
      <c r="S5">
        <v>24.8861816920381</v>
      </c>
      <c r="T5">
        <v>24.598728028778901</v>
      </c>
      <c r="U5">
        <v>376.86</v>
      </c>
      <c r="V5">
        <v>375.76</v>
      </c>
      <c r="W5">
        <v>381.875</v>
      </c>
      <c r="X5">
        <v>382.88</v>
      </c>
      <c r="Y5">
        <v>383.39749999999998</v>
      </c>
      <c r="Z5">
        <v>382.90199999999999</v>
      </c>
      <c r="AA5">
        <v>385.52499999999998</v>
      </c>
      <c r="AB5">
        <v>387.70249999999999</v>
      </c>
      <c r="AC5">
        <v>389.61700000000002</v>
      </c>
      <c r="AD5">
        <v>393.94083333333299</v>
      </c>
      <c r="AE5">
        <v>400.9325</v>
      </c>
      <c r="AF5">
        <v>397.93055555555497</v>
      </c>
      <c r="AG5">
        <v>393.73099999999999</v>
      </c>
      <c r="AH5">
        <v>383.71125000000001</v>
      </c>
      <c r="AI5" t="s">
        <v>51</v>
      </c>
      <c r="AJ5">
        <v>0.97249645062237899</v>
      </c>
      <c r="AK5">
        <v>205.198938992042</v>
      </c>
      <c r="AL5" s="1">
        <v>0.19014590611339699</v>
      </c>
      <c r="AM5">
        <v>0.256065774418611</v>
      </c>
      <c r="AN5">
        <v>0.26709515778081699</v>
      </c>
      <c r="AO5">
        <v>396.991332227089</v>
      </c>
      <c r="AP5">
        <v>381.875</v>
      </c>
      <c r="AQ5">
        <v>366.758667772911</v>
      </c>
      <c r="AR5">
        <v>-2.6614186245562799</v>
      </c>
      <c r="AS5">
        <v>386.8</v>
      </c>
      <c r="AT5">
        <v>1.01801505346015</v>
      </c>
      <c r="AU5">
        <v>-1.7603389115919099</v>
      </c>
      <c r="AV5">
        <v>1.1241830065359499</v>
      </c>
      <c r="AW5">
        <v>-2.5201612903225801</v>
      </c>
      <c r="AX5">
        <v>-9.8368298368298408</v>
      </c>
      <c r="AY5">
        <v>2.9544849614053801</v>
      </c>
      <c r="AZ5">
        <v>17.9268292682927</v>
      </c>
      <c r="BA5">
        <v>127.529411764706</v>
      </c>
      <c r="BB5">
        <v>208.69912210694301</v>
      </c>
      <c r="BC5">
        <v>195.71865443425099</v>
      </c>
      <c r="BE5" t="b">
        <f t="shared" si="0"/>
        <v>1</v>
      </c>
      <c r="BF5" t="b">
        <f t="shared" si="0"/>
        <v>0</v>
      </c>
      <c r="BG5" t="b">
        <f t="shared" si="0"/>
        <v>0</v>
      </c>
      <c r="BH5" t="b">
        <f t="shared" si="1"/>
        <v>1</v>
      </c>
      <c r="BI5" t="b">
        <f t="shared" si="1"/>
        <v>1</v>
      </c>
      <c r="BJ5" t="b">
        <f t="shared" si="1"/>
        <v>0</v>
      </c>
      <c r="BK5" t="b">
        <f t="shared" si="1"/>
        <v>0</v>
      </c>
      <c r="BL5" t="b">
        <f t="shared" si="1"/>
        <v>0</v>
      </c>
      <c r="BM5" t="b">
        <f t="shared" si="1"/>
        <v>1</v>
      </c>
      <c r="BN5" t="b">
        <f t="shared" si="2"/>
        <v>0</v>
      </c>
      <c r="BO5" t="b">
        <f t="shared" si="2"/>
        <v>0</v>
      </c>
      <c r="BP5" t="b">
        <f t="shared" si="2"/>
        <v>0</v>
      </c>
      <c r="BQ5" t="b">
        <f t="shared" si="3"/>
        <v>1</v>
      </c>
      <c r="BR5" t="b">
        <f t="shared" si="3"/>
        <v>0</v>
      </c>
      <c r="BS5" t="b">
        <f t="shared" si="3"/>
        <v>0</v>
      </c>
      <c r="BT5" t="b">
        <f t="shared" si="3"/>
        <v>0</v>
      </c>
      <c r="BU5" t="b">
        <f t="shared" si="3"/>
        <v>1</v>
      </c>
      <c r="BV5" t="b">
        <f t="shared" si="3"/>
        <v>0</v>
      </c>
      <c r="BW5" t="b">
        <f t="shared" si="4"/>
        <v>0</v>
      </c>
      <c r="BX5" t="b">
        <f t="shared" si="4"/>
        <v>0</v>
      </c>
      <c r="BY5" t="b">
        <f t="shared" si="4"/>
        <v>0</v>
      </c>
      <c r="BZ5" t="b">
        <f t="shared" si="4"/>
        <v>0</v>
      </c>
      <c r="CA5" t="b">
        <f t="shared" si="4"/>
        <v>1</v>
      </c>
      <c r="CB5" t="b">
        <f t="shared" si="4"/>
        <v>1</v>
      </c>
      <c r="CC5" t="b">
        <f t="shared" si="5"/>
        <v>1</v>
      </c>
      <c r="CD5">
        <f t="shared" si="6"/>
        <v>4</v>
      </c>
      <c r="CE5">
        <f t="shared" si="7"/>
        <v>8</v>
      </c>
      <c r="CF5">
        <f t="shared" ref="CF5:CF18" si="16">CD5-CE5</f>
        <v>-4</v>
      </c>
      <c r="CG5">
        <f t="shared" si="8"/>
        <v>5</v>
      </c>
      <c r="CH5">
        <f t="shared" si="9"/>
        <v>8</v>
      </c>
      <c r="CI5">
        <f t="shared" si="10"/>
        <v>-3</v>
      </c>
      <c r="CJ5" s="4">
        <f t="shared" si="11"/>
        <v>-7</v>
      </c>
      <c r="CK5">
        <f t="shared" si="12"/>
        <v>-11</v>
      </c>
      <c r="CL5">
        <f t="shared" si="13"/>
        <v>-10</v>
      </c>
      <c r="CM5" s="15">
        <f t="shared" ref="CM5:CM18" si="17">AM5-AL5</f>
        <v>6.5919868305214013E-2</v>
      </c>
      <c r="CN5" t="b">
        <f t="shared" ref="CN5:CN18" si="18">IF(AN5&lt;AL5,TRUE)</f>
        <v>0</v>
      </c>
      <c r="CO5" t="b">
        <f t="shared" ref="CO5:CO18" si="19">IF(AP5&gt;AS5,TRUE)</f>
        <v>0</v>
      </c>
      <c r="CP5" t="b">
        <f t="shared" si="14"/>
        <v>1</v>
      </c>
      <c r="CQ5" t="b">
        <f t="shared" si="14"/>
        <v>0</v>
      </c>
      <c r="CR5">
        <f t="shared" si="15"/>
        <v>1</v>
      </c>
      <c r="CT5" t="s">
        <v>470</v>
      </c>
      <c r="CU5" s="15">
        <f>AVERAGE(CJ4:CJ18)</f>
        <v>-6.0666666666666664</v>
      </c>
    </row>
    <row r="6" spans="1:165" x14ac:dyDescent="0.25">
      <c r="A6" s="1" t="s">
        <v>237</v>
      </c>
      <c r="B6" s="1" t="s">
        <v>125</v>
      </c>
      <c r="C6" t="s">
        <v>130</v>
      </c>
      <c r="D6" t="s">
        <v>92</v>
      </c>
      <c r="E6">
        <v>24742907330.181599</v>
      </c>
      <c r="F6" t="s">
        <v>70</v>
      </c>
      <c r="G6">
        <v>71</v>
      </c>
      <c r="H6">
        <v>120.996732199554</v>
      </c>
      <c r="I6">
        <v>94.747892567154693</v>
      </c>
      <c r="J6">
        <v>68.787213078448502</v>
      </c>
      <c r="K6">
        <v>56.833956114799697</v>
      </c>
      <c r="L6">
        <v>50.832702074182997</v>
      </c>
      <c r="M6">
        <v>45.8546823171325</v>
      </c>
      <c r="N6">
        <v>42.539569158843598</v>
      </c>
      <c r="O6">
        <v>39.0811872288795</v>
      </c>
      <c r="P6">
        <v>36.016669555869001</v>
      </c>
      <c r="Q6">
        <v>34.939142795379901</v>
      </c>
      <c r="R6">
        <v>32.936894452159699</v>
      </c>
      <c r="S6">
        <v>30.666283424980399</v>
      </c>
      <c r="T6">
        <v>30.434588540587399</v>
      </c>
      <c r="U6">
        <v>4.7625999999999999</v>
      </c>
      <c r="V6">
        <v>4.8913000000000002</v>
      </c>
      <c r="W6">
        <v>4.9678000000000004</v>
      </c>
      <c r="X6">
        <v>5.0122</v>
      </c>
      <c r="Y6">
        <v>5.0396749999999999</v>
      </c>
      <c r="Z6">
        <v>5.0753399999999997</v>
      </c>
      <c r="AA6">
        <v>5.1285333333333298</v>
      </c>
      <c r="AB6">
        <v>5.2054</v>
      </c>
      <c r="AC6">
        <v>5.2871199999999998</v>
      </c>
      <c r="AD6">
        <v>5.3548083333333301</v>
      </c>
      <c r="AE6">
        <v>5.2863687500000003</v>
      </c>
      <c r="AF6">
        <v>5.2350500000000002</v>
      </c>
      <c r="AG6">
        <v>5.1506150000000002</v>
      </c>
      <c r="AH6">
        <v>5.0155291666666697</v>
      </c>
      <c r="AI6" t="s">
        <v>51</v>
      </c>
      <c r="AJ6">
        <v>0.98538524040332998</v>
      </c>
      <c r="AK6">
        <v>14.322707586534399</v>
      </c>
      <c r="AL6" s="1">
        <v>0.61139208496174302</v>
      </c>
      <c r="AM6">
        <v>9.7638134660885001E-2</v>
      </c>
      <c r="AN6">
        <v>0.26606680472976402</v>
      </c>
      <c r="AO6">
        <v>5.4857500362004403</v>
      </c>
      <c r="AP6">
        <v>4.9678000000000004</v>
      </c>
      <c r="AQ6">
        <v>4.4498499637995597</v>
      </c>
      <c r="AR6">
        <v>-5.6655696511649999E-2</v>
      </c>
      <c r="AS6">
        <v>4.2220000000000004</v>
      </c>
      <c r="AT6">
        <v>-16.813454862137299</v>
      </c>
      <c r="AU6">
        <v>-18.029206221004699</v>
      </c>
      <c r="AV6">
        <v>-15.644355644355601</v>
      </c>
      <c r="AW6">
        <v>-23.0264357338195</v>
      </c>
      <c r="AX6">
        <v>-18.651252408477799</v>
      </c>
      <c r="AY6">
        <v>-2.3589269195189502</v>
      </c>
      <c r="AZ6">
        <v>-29.0420168067227</v>
      </c>
      <c r="BA6">
        <v>-36.030303030303003</v>
      </c>
      <c r="BB6">
        <v>120.188369408131</v>
      </c>
      <c r="BC6">
        <v>-84.019614000263701</v>
      </c>
      <c r="BE6" t="b">
        <f t="shared" si="0"/>
        <v>0</v>
      </c>
      <c r="BF6" t="b">
        <f t="shared" si="0"/>
        <v>0</v>
      </c>
      <c r="BG6" t="b">
        <f t="shared" si="0"/>
        <v>0</v>
      </c>
      <c r="BH6" t="b">
        <f t="shared" si="1"/>
        <v>0</v>
      </c>
      <c r="BI6" t="b">
        <f t="shared" si="1"/>
        <v>0</v>
      </c>
      <c r="BJ6" t="b">
        <f t="shared" si="1"/>
        <v>0</v>
      </c>
      <c r="BK6" t="b">
        <f t="shared" si="1"/>
        <v>0</v>
      </c>
      <c r="BL6" t="b">
        <f t="shared" si="1"/>
        <v>0</v>
      </c>
      <c r="BM6" t="b">
        <f t="shared" si="1"/>
        <v>0</v>
      </c>
      <c r="BN6" t="b">
        <f t="shared" si="2"/>
        <v>0</v>
      </c>
      <c r="BO6" t="b">
        <f t="shared" si="2"/>
        <v>0</v>
      </c>
      <c r="BP6" t="b">
        <f t="shared" si="2"/>
        <v>0</v>
      </c>
      <c r="BQ6" t="b">
        <f t="shared" si="3"/>
        <v>0</v>
      </c>
      <c r="BR6" t="b">
        <f t="shared" si="3"/>
        <v>0</v>
      </c>
      <c r="BS6" t="b">
        <f t="shared" si="3"/>
        <v>0</v>
      </c>
      <c r="BT6" t="b">
        <f t="shared" si="3"/>
        <v>0</v>
      </c>
      <c r="BU6" t="b">
        <f t="shared" si="3"/>
        <v>0</v>
      </c>
      <c r="BV6" t="b">
        <f t="shared" si="3"/>
        <v>0</v>
      </c>
      <c r="BW6" t="b">
        <f t="shared" si="4"/>
        <v>0</v>
      </c>
      <c r="BX6" t="b">
        <f t="shared" si="4"/>
        <v>0</v>
      </c>
      <c r="BY6" t="b">
        <f t="shared" si="4"/>
        <v>0</v>
      </c>
      <c r="BZ6" t="b">
        <f t="shared" si="4"/>
        <v>1</v>
      </c>
      <c r="CA6" t="b">
        <f t="shared" si="4"/>
        <v>1</v>
      </c>
      <c r="CB6" t="b">
        <f t="shared" si="4"/>
        <v>1</v>
      </c>
      <c r="CC6" t="b">
        <f t="shared" si="5"/>
        <v>1</v>
      </c>
      <c r="CD6">
        <f t="shared" si="6"/>
        <v>0</v>
      </c>
      <c r="CE6">
        <f t="shared" si="7"/>
        <v>12</v>
      </c>
      <c r="CF6">
        <f t="shared" si="16"/>
        <v>-12</v>
      </c>
      <c r="CG6">
        <f t="shared" si="8"/>
        <v>4</v>
      </c>
      <c r="CH6">
        <f t="shared" si="9"/>
        <v>9</v>
      </c>
      <c r="CI6">
        <f t="shared" si="10"/>
        <v>-5</v>
      </c>
      <c r="CJ6" s="4">
        <f t="shared" si="11"/>
        <v>-17</v>
      </c>
      <c r="CK6">
        <f t="shared" si="12"/>
        <v>-29</v>
      </c>
      <c r="CL6">
        <f t="shared" si="13"/>
        <v>-22</v>
      </c>
      <c r="CM6" s="15">
        <f t="shared" si="17"/>
        <v>-0.51375395030085802</v>
      </c>
      <c r="CN6" t="b">
        <f t="shared" si="18"/>
        <v>1</v>
      </c>
      <c r="CO6" t="b">
        <f t="shared" si="19"/>
        <v>1</v>
      </c>
      <c r="CP6" t="b">
        <f t="shared" si="14"/>
        <v>0</v>
      </c>
      <c r="CQ6" t="b">
        <f t="shared" si="14"/>
        <v>0</v>
      </c>
      <c r="CR6">
        <f t="shared" si="15"/>
        <v>0</v>
      </c>
      <c r="CT6" t="s">
        <v>471</v>
      </c>
      <c r="CU6" s="15">
        <f>AVERAGE(CK4:CK18)</f>
        <v>-11.133333333333333</v>
      </c>
    </row>
    <row r="7" spans="1:165" x14ac:dyDescent="0.25">
      <c r="A7" s="1" t="s">
        <v>241</v>
      </c>
      <c r="B7" s="1" t="s">
        <v>167</v>
      </c>
      <c r="C7" t="s">
        <v>172</v>
      </c>
      <c r="D7" t="s">
        <v>92</v>
      </c>
      <c r="E7">
        <v>1973529380.76</v>
      </c>
      <c r="F7" t="s">
        <v>70</v>
      </c>
      <c r="G7">
        <v>79</v>
      </c>
      <c r="H7">
        <v>25.634192688658</v>
      </c>
      <c r="I7">
        <v>18.666596123281</v>
      </c>
      <c r="J7">
        <v>23.834482614881999</v>
      </c>
      <c r="K7">
        <v>20.622897688992499</v>
      </c>
      <c r="L7">
        <v>18.8409212614607</v>
      </c>
      <c r="M7">
        <v>17.523466184541501</v>
      </c>
      <c r="N7">
        <v>16.5820443357089</v>
      </c>
      <c r="O7">
        <v>21.0186668847414</v>
      </c>
      <c r="P7">
        <v>20.3667635811859</v>
      </c>
      <c r="Q7">
        <v>19.164094903739901</v>
      </c>
      <c r="R7">
        <v>21.5301709170061</v>
      </c>
      <c r="S7">
        <v>21.085000990698799</v>
      </c>
      <c r="T7">
        <v>19.750278846025999</v>
      </c>
      <c r="U7">
        <v>26.943999999999999</v>
      </c>
      <c r="V7">
        <v>26.957999999999998</v>
      </c>
      <c r="W7">
        <v>26.887</v>
      </c>
      <c r="X7">
        <v>26.5676666666667</v>
      </c>
      <c r="Y7">
        <v>26.484249999999999</v>
      </c>
      <c r="Z7">
        <v>26.484200000000001</v>
      </c>
      <c r="AA7">
        <v>26.508333333333301</v>
      </c>
      <c r="AB7">
        <v>26.723375000000001</v>
      </c>
      <c r="AC7">
        <v>26.9161</v>
      </c>
      <c r="AD7">
        <v>27.255500000000001</v>
      </c>
      <c r="AE7">
        <v>27.0426875</v>
      </c>
      <c r="AF7">
        <v>26.9437777777778</v>
      </c>
      <c r="AG7">
        <v>26.8262</v>
      </c>
      <c r="AH7">
        <v>26.542999999999999</v>
      </c>
      <c r="AI7" t="s">
        <v>51</v>
      </c>
      <c r="AJ7">
        <v>0.98725126928152296</v>
      </c>
      <c r="AK7">
        <v>15.4622115472082</v>
      </c>
      <c r="AL7" s="1">
        <v>0.20235195891973201</v>
      </c>
      <c r="AM7">
        <v>0.307847074806746</v>
      </c>
      <c r="AN7">
        <v>0.36011775138645802</v>
      </c>
      <c r="AO7">
        <v>27.5637599278915</v>
      </c>
      <c r="AP7">
        <v>26.887</v>
      </c>
      <c r="AQ7">
        <v>26.210240072108501</v>
      </c>
      <c r="AR7">
        <v>0.16648809411461299</v>
      </c>
      <c r="AS7">
        <v>26.63</v>
      </c>
      <c r="AT7">
        <v>0.55051691197014496</v>
      </c>
      <c r="AU7">
        <v>-0.73137455174421295</v>
      </c>
      <c r="AV7">
        <v>4.4723420949391901</v>
      </c>
      <c r="AW7">
        <v>-3.2340116279069799</v>
      </c>
      <c r="AX7">
        <v>-5.3660270078180599</v>
      </c>
      <c r="AY7">
        <v>6.7334669338677298</v>
      </c>
      <c r="AZ7">
        <v>12.4577702702703</v>
      </c>
      <c r="BA7">
        <v>39.716684155299099</v>
      </c>
      <c r="BB7">
        <v>82.023239917976696</v>
      </c>
      <c r="BC7">
        <v>53.222094361334896</v>
      </c>
      <c r="BE7" t="b">
        <f t="shared" si="0"/>
        <v>0</v>
      </c>
      <c r="BF7" t="b">
        <f t="shared" si="0"/>
        <v>1</v>
      </c>
      <c r="BG7" t="b">
        <f t="shared" si="0"/>
        <v>0</v>
      </c>
      <c r="BH7" t="b">
        <f t="shared" si="1"/>
        <v>0</v>
      </c>
      <c r="BI7" t="b">
        <f t="shared" si="1"/>
        <v>0</v>
      </c>
      <c r="BJ7" t="b">
        <f t="shared" si="1"/>
        <v>0</v>
      </c>
      <c r="BK7" t="b">
        <f t="shared" si="1"/>
        <v>1</v>
      </c>
      <c r="BL7" t="b">
        <f t="shared" si="1"/>
        <v>0</v>
      </c>
      <c r="BM7" t="b">
        <f t="shared" si="1"/>
        <v>0</v>
      </c>
      <c r="BN7" t="b">
        <f t="shared" si="2"/>
        <v>1</v>
      </c>
      <c r="BO7" t="b">
        <f t="shared" si="2"/>
        <v>0</v>
      </c>
      <c r="BP7" t="b">
        <f t="shared" si="2"/>
        <v>0</v>
      </c>
      <c r="BQ7" t="b">
        <f t="shared" si="3"/>
        <v>0</v>
      </c>
      <c r="BR7" t="b">
        <f t="shared" si="3"/>
        <v>1</v>
      </c>
      <c r="BS7" t="b">
        <f t="shared" si="3"/>
        <v>1</v>
      </c>
      <c r="BT7" t="b">
        <f t="shared" si="3"/>
        <v>1</v>
      </c>
      <c r="BU7" t="b">
        <f t="shared" si="3"/>
        <v>1</v>
      </c>
      <c r="BV7" t="b">
        <f t="shared" si="3"/>
        <v>0</v>
      </c>
      <c r="BW7" t="b">
        <f t="shared" si="4"/>
        <v>0</v>
      </c>
      <c r="BX7" t="b">
        <f t="shared" si="4"/>
        <v>0</v>
      </c>
      <c r="BY7" t="b">
        <f t="shared" si="4"/>
        <v>0</v>
      </c>
      <c r="BZ7" t="b">
        <f t="shared" si="4"/>
        <v>1</v>
      </c>
      <c r="CA7" t="b">
        <f t="shared" si="4"/>
        <v>1</v>
      </c>
      <c r="CB7" t="b">
        <f t="shared" si="4"/>
        <v>1</v>
      </c>
      <c r="CC7" t="b">
        <f t="shared" si="5"/>
        <v>1</v>
      </c>
      <c r="CD7">
        <f t="shared" si="6"/>
        <v>3</v>
      </c>
      <c r="CE7">
        <f t="shared" si="7"/>
        <v>9</v>
      </c>
      <c r="CF7">
        <f t="shared" si="16"/>
        <v>-6</v>
      </c>
      <c r="CG7">
        <f t="shared" si="8"/>
        <v>8</v>
      </c>
      <c r="CH7">
        <f t="shared" si="9"/>
        <v>5</v>
      </c>
      <c r="CI7">
        <f t="shared" si="10"/>
        <v>3</v>
      </c>
      <c r="CJ7" s="4">
        <f t="shared" si="11"/>
        <v>-3</v>
      </c>
      <c r="CK7">
        <f t="shared" si="12"/>
        <v>-9</v>
      </c>
      <c r="CL7">
        <f t="shared" si="13"/>
        <v>0</v>
      </c>
      <c r="CM7" s="15">
        <f t="shared" si="17"/>
        <v>0.10549511588701399</v>
      </c>
      <c r="CN7" t="b">
        <f t="shared" si="18"/>
        <v>0</v>
      </c>
      <c r="CO7" t="b">
        <f t="shared" si="19"/>
        <v>1</v>
      </c>
      <c r="CP7" t="b">
        <f t="shared" si="14"/>
        <v>1</v>
      </c>
      <c r="CQ7" t="b">
        <f t="shared" si="14"/>
        <v>0</v>
      </c>
      <c r="CR7">
        <f t="shared" si="15"/>
        <v>1</v>
      </c>
      <c r="CT7" t="s">
        <v>472</v>
      </c>
      <c r="CU7" s="15">
        <f>AVERAGE(CL4:CL18)</f>
        <v>-7.0666666666666664</v>
      </c>
    </row>
    <row r="8" spans="1:165" x14ac:dyDescent="0.25">
      <c r="A8" s="1" t="s">
        <v>250</v>
      </c>
      <c r="B8" s="1" t="s">
        <v>237</v>
      </c>
      <c r="C8" t="s">
        <v>242</v>
      </c>
      <c r="D8" t="s">
        <v>92</v>
      </c>
      <c r="E8">
        <v>638290645.71368802</v>
      </c>
      <c r="F8" t="s">
        <v>190</v>
      </c>
      <c r="G8">
        <v>54</v>
      </c>
      <c r="H8">
        <v>41.286790993796998</v>
      </c>
      <c r="I8">
        <v>53.488827583694501</v>
      </c>
      <c r="J8">
        <v>45.609050744307801</v>
      </c>
      <c r="K8">
        <v>42.119369991893599</v>
      </c>
      <c r="L8">
        <v>44.369402581549998</v>
      </c>
      <c r="M8">
        <v>48.603771969833304</v>
      </c>
      <c r="N8">
        <v>50.6864783404435</v>
      </c>
      <c r="O8">
        <v>52.048303088397297</v>
      </c>
      <c r="P8">
        <v>59.379799895627301</v>
      </c>
      <c r="Q8">
        <v>60.314761358805598</v>
      </c>
      <c r="R8">
        <v>62.4002584305818</v>
      </c>
      <c r="S8">
        <v>70.266900925200403</v>
      </c>
      <c r="T8">
        <v>88.791732252366103</v>
      </c>
      <c r="U8">
        <v>2.2559999999999998</v>
      </c>
      <c r="V8">
        <v>2.2320000000000002</v>
      </c>
      <c r="W8">
        <v>2.2025000000000001</v>
      </c>
      <c r="X8">
        <v>2.2373333333333298</v>
      </c>
      <c r="Y8">
        <v>2.2555000000000001</v>
      </c>
      <c r="Z8">
        <v>2.3365999999999998</v>
      </c>
      <c r="AA8">
        <v>2.4119999999999999</v>
      </c>
      <c r="AB8">
        <v>2.5358749999999999</v>
      </c>
      <c r="AC8">
        <v>2.5206</v>
      </c>
      <c r="AD8">
        <v>2.4915833333333302</v>
      </c>
      <c r="AE8">
        <v>2.5656875000000001</v>
      </c>
      <c r="AF8">
        <v>2.7254444444444399</v>
      </c>
      <c r="AG8">
        <v>2.8222499999999999</v>
      </c>
      <c r="AH8">
        <v>2.6389999999999998</v>
      </c>
      <c r="AI8" t="s">
        <v>51</v>
      </c>
      <c r="AJ8">
        <v>0.82792098502967404</v>
      </c>
      <c r="AK8" t="s">
        <v>55</v>
      </c>
      <c r="AL8" s="1">
        <v>0.27845894000478799</v>
      </c>
      <c r="AM8">
        <v>0.20096690751513099</v>
      </c>
      <c r="AN8">
        <v>0.21776114597197899</v>
      </c>
      <c r="AO8">
        <v>2.3358979010329901</v>
      </c>
      <c r="AP8">
        <v>2.2025000000000001</v>
      </c>
      <c r="AQ8">
        <v>2.0691020989670101</v>
      </c>
      <c r="AR8">
        <v>-4.3258926703679999E-2</v>
      </c>
      <c r="AS8">
        <v>2.21</v>
      </c>
      <c r="AT8">
        <v>-5.4181289052468999</v>
      </c>
      <c r="AU8">
        <v>-21.693684117282299</v>
      </c>
      <c r="AV8">
        <v>-7.9166666666666599</v>
      </c>
      <c r="AW8">
        <v>-26.3333333333333</v>
      </c>
      <c r="AX8">
        <v>-8.2987551867219995</v>
      </c>
      <c r="AY8">
        <v>74.015748031496102</v>
      </c>
      <c r="AZ8">
        <v>66.0012457905258</v>
      </c>
      <c r="BA8">
        <v>-52.020736976156101</v>
      </c>
      <c r="BB8">
        <v>39.522519468110602</v>
      </c>
      <c r="BC8">
        <v>-90.281123643887994</v>
      </c>
      <c r="BE8" t="b">
        <f t="shared" si="0"/>
        <v>1</v>
      </c>
      <c r="BF8" t="b">
        <f t="shared" si="0"/>
        <v>0</v>
      </c>
      <c r="BG8" t="b">
        <f t="shared" si="0"/>
        <v>0</v>
      </c>
      <c r="BH8" t="b">
        <f t="shared" si="1"/>
        <v>1</v>
      </c>
      <c r="BI8" t="b">
        <f t="shared" si="1"/>
        <v>1</v>
      </c>
      <c r="BJ8" t="b">
        <f t="shared" si="1"/>
        <v>1</v>
      </c>
      <c r="BK8" t="b">
        <f t="shared" si="1"/>
        <v>1</v>
      </c>
      <c r="BL8" t="b">
        <f t="shared" si="1"/>
        <v>1</v>
      </c>
      <c r="BM8" t="b">
        <f t="shared" si="1"/>
        <v>1</v>
      </c>
      <c r="BN8" t="b">
        <f t="shared" si="2"/>
        <v>1</v>
      </c>
      <c r="BO8" t="b">
        <f t="shared" si="2"/>
        <v>1</v>
      </c>
      <c r="BP8" t="b">
        <f t="shared" si="2"/>
        <v>1</v>
      </c>
      <c r="BQ8" t="b">
        <f t="shared" si="3"/>
        <v>1</v>
      </c>
      <c r="BR8" t="b">
        <f t="shared" si="3"/>
        <v>1</v>
      </c>
      <c r="BS8" t="b">
        <f t="shared" si="3"/>
        <v>0</v>
      </c>
      <c r="BT8" t="b">
        <f t="shared" si="3"/>
        <v>0</v>
      </c>
      <c r="BU8" t="b">
        <f t="shared" si="3"/>
        <v>0</v>
      </c>
      <c r="BV8" t="b">
        <f t="shared" si="3"/>
        <v>0</v>
      </c>
      <c r="BW8" t="b">
        <f t="shared" si="4"/>
        <v>0</v>
      </c>
      <c r="BX8" t="b">
        <f t="shared" si="4"/>
        <v>1</v>
      </c>
      <c r="BY8" t="b">
        <f t="shared" si="4"/>
        <v>1</v>
      </c>
      <c r="BZ8" t="b">
        <f t="shared" si="4"/>
        <v>0</v>
      </c>
      <c r="CA8" t="b">
        <f t="shared" si="4"/>
        <v>0</v>
      </c>
      <c r="CB8" t="b">
        <f t="shared" si="4"/>
        <v>0</v>
      </c>
      <c r="CC8" t="b">
        <f t="shared" si="5"/>
        <v>1</v>
      </c>
      <c r="CD8">
        <f t="shared" si="6"/>
        <v>10</v>
      </c>
      <c r="CE8">
        <f t="shared" si="7"/>
        <v>2</v>
      </c>
      <c r="CF8">
        <f t="shared" si="16"/>
        <v>8</v>
      </c>
      <c r="CG8">
        <f t="shared" si="8"/>
        <v>5</v>
      </c>
      <c r="CH8">
        <f t="shared" si="9"/>
        <v>8</v>
      </c>
      <c r="CI8">
        <f t="shared" si="10"/>
        <v>-3</v>
      </c>
      <c r="CJ8" s="4">
        <f t="shared" si="11"/>
        <v>5</v>
      </c>
      <c r="CK8">
        <f t="shared" si="12"/>
        <v>13</v>
      </c>
      <c r="CL8">
        <f t="shared" si="13"/>
        <v>2</v>
      </c>
      <c r="CM8" s="15">
        <f t="shared" si="17"/>
        <v>-7.7492032489656998E-2</v>
      </c>
      <c r="CN8" t="b">
        <f t="shared" si="18"/>
        <v>1</v>
      </c>
      <c r="CO8" t="b">
        <f t="shared" si="19"/>
        <v>0</v>
      </c>
      <c r="CP8" t="b">
        <f t="shared" si="14"/>
        <v>0</v>
      </c>
      <c r="CQ8" t="b">
        <f t="shared" si="14"/>
        <v>0</v>
      </c>
      <c r="CR8">
        <f t="shared" si="15"/>
        <v>0</v>
      </c>
      <c r="CU8" s="15"/>
    </row>
    <row r="9" spans="1:165" x14ac:dyDescent="0.25">
      <c r="A9" s="1" t="s">
        <v>262</v>
      </c>
      <c r="B9" s="1" t="s">
        <v>241</v>
      </c>
      <c r="C9" t="s">
        <v>246</v>
      </c>
      <c r="D9" t="s">
        <v>92</v>
      </c>
      <c r="E9">
        <v>2681080891.04322</v>
      </c>
      <c r="F9" t="s">
        <v>190</v>
      </c>
      <c r="G9">
        <v>52</v>
      </c>
      <c r="H9">
        <v>55.053620974468203</v>
      </c>
      <c r="I9">
        <v>40.075683236428901</v>
      </c>
      <c r="J9">
        <v>36.996927069226501</v>
      </c>
      <c r="K9">
        <v>35.658154371486297</v>
      </c>
      <c r="L9">
        <v>50.7822889229368</v>
      </c>
      <c r="M9">
        <v>46.775211420893001</v>
      </c>
      <c r="N9">
        <v>43.865418182001399</v>
      </c>
      <c r="O9">
        <v>43.4795251319619</v>
      </c>
      <c r="P9">
        <v>44.287022014936298</v>
      </c>
      <c r="Q9">
        <v>44.243878693671803</v>
      </c>
      <c r="R9">
        <v>49.413876142426801</v>
      </c>
      <c r="S9">
        <v>49.746732299046897</v>
      </c>
      <c r="T9">
        <v>54.606821821950099</v>
      </c>
      <c r="U9">
        <v>1.0456000000000001</v>
      </c>
      <c r="V9">
        <v>1.0115000000000001</v>
      </c>
      <c r="W9">
        <v>0.98914999999999997</v>
      </c>
      <c r="X9">
        <v>1.0065666666666699</v>
      </c>
      <c r="Y9">
        <v>1.030775</v>
      </c>
      <c r="Z9">
        <v>1.02826</v>
      </c>
      <c r="AA9">
        <v>1.0288333333333299</v>
      </c>
      <c r="AB9">
        <v>1.02993125</v>
      </c>
      <c r="AC9">
        <v>1.0398350000000001</v>
      </c>
      <c r="AD9">
        <v>1.05387083333333</v>
      </c>
      <c r="AE9">
        <v>1.0594593750000001</v>
      </c>
      <c r="AF9">
        <v>1.0829638888888899</v>
      </c>
      <c r="AG9">
        <v>1.1085024999999999</v>
      </c>
      <c r="AH9">
        <v>1.11144166666667</v>
      </c>
      <c r="AI9" t="s">
        <v>51</v>
      </c>
      <c r="AJ9">
        <v>0.92761180060486903</v>
      </c>
      <c r="AK9">
        <v>-57.321041214750501</v>
      </c>
      <c r="AL9" s="1">
        <v>6.9458461282088005E-2</v>
      </c>
      <c r="AM9">
        <v>0.30846942761403101</v>
      </c>
      <c r="AN9">
        <v>0.43732086398262199</v>
      </c>
      <c r="AO9">
        <v>1.06975217118664</v>
      </c>
      <c r="AP9">
        <v>0.98914999999999997</v>
      </c>
      <c r="AQ9">
        <v>0.90854782881336005</v>
      </c>
      <c r="AR9">
        <v>-8.1462458764640002E-3</v>
      </c>
      <c r="AS9">
        <v>1.0569999999999999</v>
      </c>
      <c r="AT9">
        <v>2.7950129344718202</v>
      </c>
      <c r="AU9">
        <v>-4.6461329586537596</v>
      </c>
      <c r="AV9">
        <v>5.5944055944056004</v>
      </c>
      <c r="AW9">
        <v>8.0777096114519402</v>
      </c>
      <c r="AX9">
        <v>0.66666666666665697</v>
      </c>
      <c r="AY9">
        <v>-0.28301886792453901</v>
      </c>
      <c r="AZ9">
        <v>-27.602739726027401</v>
      </c>
      <c r="BA9">
        <v>-59.809885931558902</v>
      </c>
      <c r="BB9">
        <v>1.34228187919463</v>
      </c>
      <c r="BC9">
        <v>-99.405097977131206</v>
      </c>
      <c r="BE9" t="b">
        <f t="shared" si="0"/>
        <v>0</v>
      </c>
      <c r="BF9" t="b">
        <f t="shared" si="0"/>
        <v>0</v>
      </c>
      <c r="BG9" t="b">
        <f t="shared" si="0"/>
        <v>0</v>
      </c>
      <c r="BH9" t="b">
        <f t="shared" si="1"/>
        <v>1</v>
      </c>
      <c r="BI9" t="b">
        <f t="shared" si="1"/>
        <v>0</v>
      </c>
      <c r="BJ9" t="b">
        <f t="shared" si="1"/>
        <v>0</v>
      </c>
      <c r="BK9" t="b">
        <f t="shared" si="1"/>
        <v>0</v>
      </c>
      <c r="BL9" t="b">
        <f t="shared" si="1"/>
        <v>1</v>
      </c>
      <c r="BM9" t="b">
        <f t="shared" si="1"/>
        <v>0</v>
      </c>
      <c r="BN9" t="b">
        <f t="shared" si="2"/>
        <v>1</v>
      </c>
      <c r="BO9" t="b">
        <f t="shared" si="2"/>
        <v>1</v>
      </c>
      <c r="BP9" t="b">
        <f t="shared" si="2"/>
        <v>1</v>
      </c>
      <c r="BQ9" t="b">
        <f t="shared" si="3"/>
        <v>1</v>
      </c>
      <c r="BR9" t="b">
        <f t="shared" si="3"/>
        <v>1</v>
      </c>
      <c r="BS9" t="b">
        <f t="shared" si="3"/>
        <v>0</v>
      </c>
      <c r="BT9" t="b">
        <f t="shared" ref="BT9:BV18" si="20">IF(X9&gt;Y9,TRUE)</f>
        <v>0</v>
      </c>
      <c r="BU9" t="b">
        <f t="shared" si="20"/>
        <v>1</v>
      </c>
      <c r="BV9" t="b">
        <f t="shared" si="20"/>
        <v>0</v>
      </c>
      <c r="BW9" t="b">
        <f t="shared" si="4"/>
        <v>0</v>
      </c>
      <c r="BX9" t="b">
        <f t="shared" si="4"/>
        <v>0</v>
      </c>
      <c r="BY9" t="b">
        <f t="shared" si="4"/>
        <v>0</v>
      </c>
      <c r="BZ9" t="b">
        <f t="shared" si="4"/>
        <v>0</v>
      </c>
      <c r="CA9" t="b">
        <f t="shared" si="4"/>
        <v>0</v>
      </c>
      <c r="CB9" t="b">
        <f t="shared" si="4"/>
        <v>0</v>
      </c>
      <c r="CC9" t="b">
        <f t="shared" si="5"/>
        <v>0</v>
      </c>
      <c r="CD9">
        <f t="shared" si="6"/>
        <v>5</v>
      </c>
      <c r="CE9">
        <f t="shared" si="7"/>
        <v>7</v>
      </c>
      <c r="CF9">
        <f t="shared" si="16"/>
        <v>-2</v>
      </c>
      <c r="CG9">
        <f t="shared" si="8"/>
        <v>3</v>
      </c>
      <c r="CH9">
        <f t="shared" si="9"/>
        <v>10</v>
      </c>
      <c r="CI9">
        <f t="shared" si="10"/>
        <v>-7</v>
      </c>
      <c r="CJ9" s="4">
        <f t="shared" si="11"/>
        <v>-9</v>
      </c>
      <c r="CK9">
        <f t="shared" si="12"/>
        <v>-11</v>
      </c>
      <c r="CL9">
        <f t="shared" si="13"/>
        <v>-16</v>
      </c>
      <c r="CM9" s="15">
        <f t="shared" si="17"/>
        <v>0.23901096633194302</v>
      </c>
      <c r="CN9" t="b">
        <f t="shared" si="18"/>
        <v>0</v>
      </c>
      <c r="CO9" t="b">
        <f t="shared" si="19"/>
        <v>0</v>
      </c>
      <c r="CP9" t="b">
        <f t="shared" si="14"/>
        <v>1</v>
      </c>
      <c r="CQ9" t="b">
        <f t="shared" si="14"/>
        <v>0</v>
      </c>
      <c r="CR9">
        <f t="shared" si="15"/>
        <v>1</v>
      </c>
      <c r="CT9" t="s">
        <v>474</v>
      </c>
      <c r="CU9" s="15">
        <f>AVERAGE(CM4:CM50)</f>
        <v>1.1862725378594664E-2</v>
      </c>
    </row>
    <row r="10" spans="1:165" x14ac:dyDescent="0.25">
      <c r="A10" s="1" t="s">
        <v>270</v>
      </c>
      <c r="B10" s="1" t="s">
        <v>250</v>
      </c>
      <c r="C10" t="s">
        <v>255</v>
      </c>
      <c r="D10" t="s">
        <v>92</v>
      </c>
      <c r="E10">
        <v>4376089629.8690901</v>
      </c>
      <c r="F10" t="s">
        <v>190</v>
      </c>
      <c r="G10">
        <v>44</v>
      </c>
      <c r="H10">
        <v>18.9659549414419</v>
      </c>
      <c r="I10">
        <v>24.797957872205799</v>
      </c>
      <c r="J10">
        <v>33.441229222418002</v>
      </c>
      <c r="K10">
        <v>33.004788280717797</v>
      </c>
      <c r="L10">
        <v>30.205551799958599</v>
      </c>
      <c r="M10">
        <v>33.0673924102611</v>
      </c>
      <c r="N10">
        <v>32.715508091936798</v>
      </c>
      <c r="O10">
        <v>32.761494325484698</v>
      </c>
      <c r="P10">
        <v>37.0383003055953</v>
      </c>
      <c r="Q10">
        <v>39.376621897712397</v>
      </c>
      <c r="R10">
        <v>39.656190412754199</v>
      </c>
      <c r="S10">
        <v>41.206449201296401</v>
      </c>
      <c r="T10">
        <v>40.258561228274402</v>
      </c>
      <c r="U10">
        <v>4.74</v>
      </c>
      <c r="V10">
        <v>4.7030000000000003</v>
      </c>
      <c r="W10">
        <v>4.6749999999999998</v>
      </c>
      <c r="X10">
        <v>4.6946666666666701</v>
      </c>
      <c r="Y10">
        <v>4.75875</v>
      </c>
      <c r="Z10">
        <v>4.8680000000000003</v>
      </c>
      <c r="AA10">
        <v>4.9486666666666697</v>
      </c>
      <c r="AB10">
        <v>4.8693749999999998</v>
      </c>
      <c r="AC10">
        <v>4.8479000000000001</v>
      </c>
      <c r="AD10">
        <v>4.9647500000000004</v>
      </c>
      <c r="AE10">
        <v>4.9501875000000002</v>
      </c>
      <c r="AF10">
        <v>4.8612222222222199</v>
      </c>
      <c r="AG10">
        <v>4.6875</v>
      </c>
      <c r="AH10">
        <v>4.4384166666666696</v>
      </c>
      <c r="AI10" t="s">
        <v>51</v>
      </c>
      <c r="AJ10">
        <v>1.03850666666667</v>
      </c>
      <c r="AK10">
        <v>143.835616438356</v>
      </c>
      <c r="AL10" s="1">
        <v>9.6993267244571996E-2</v>
      </c>
      <c r="AM10">
        <v>0.34807044857841601</v>
      </c>
      <c r="AN10">
        <v>0.32411131096304402</v>
      </c>
      <c r="AO10">
        <v>4.9210487756522499</v>
      </c>
      <c r="AP10">
        <v>4.6749999999999998</v>
      </c>
      <c r="AQ10">
        <v>4.4289512243477596</v>
      </c>
      <c r="AR10">
        <v>-4.5771806205824002E-2</v>
      </c>
      <c r="AS10">
        <v>4.9000000000000004</v>
      </c>
      <c r="AT10">
        <v>0.65735414954806204</v>
      </c>
      <c r="AU10">
        <v>4.5333333333333004</v>
      </c>
      <c r="AV10">
        <v>2.9411764705882502</v>
      </c>
      <c r="AW10">
        <v>6.2906724511930596</v>
      </c>
      <c r="AX10">
        <v>-4.6692607003890902</v>
      </c>
      <c r="AY10">
        <v>31.367292225201101</v>
      </c>
      <c r="AZ10">
        <v>257.664233576642</v>
      </c>
      <c r="BA10">
        <v>620.58823529411802</v>
      </c>
      <c r="BB10">
        <v>47.590361445783202</v>
      </c>
      <c r="BC10">
        <v>-96.405563419057998</v>
      </c>
      <c r="BE10" t="b">
        <f t="shared" si="0"/>
        <v>1</v>
      </c>
      <c r="BF10" t="b">
        <f t="shared" si="0"/>
        <v>1</v>
      </c>
      <c r="BG10" t="b">
        <f t="shared" si="0"/>
        <v>0</v>
      </c>
      <c r="BH10" t="b">
        <f t="shared" si="1"/>
        <v>0</v>
      </c>
      <c r="BI10" t="b">
        <f t="shared" si="1"/>
        <v>1</v>
      </c>
      <c r="BJ10" t="b">
        <f t="shared" si="1"/>
        <v>0</v>
      </c>
      <c r="BK10" t="b">
        <f t="shared" si="1"/>
        <v>1</v>
      </c>
      <c r="BL10" t="b">
        <f t="shared" si="1"/>
        <v>1</v>
      </c>
      <c r="BM10" t="b">
        <f t="shared" si="1"/>
        <v>1</v>
      </c>
      <c r="BN10" t="b">
        <f t="shared" si="2"/>
        <v>1</v>
      </c>
      <c r="BO10" t="b">
        <f t="shared" si="2"/>
        <v>1</v>
      </c>
      <c r="BP10" t="b">
        <f t="shared" si="2"/>
        <v>0</v>
      </c>
      <c r="BQ10" t="b">
        <f t="shared" ref="BQ10:BS18" si="21">IF(U10&gt;V10,TRUE)</f>
        <v>1</v>
      </c>
      <c r="BR10" t="b">
        <f t="shared" si="21"/>
        <v>1</v>
      </c>
      <c r="BS10" t="b">
        <f t="shared" si="21"/>
        <v>0</v>
      </c>
      <c r="BT10" t="b">
        <f t="shared" si="20"/>
        <v>0</v>
      </c>
      <c r="BU10" t="b">
        <f t="shared" si="20"/>
        <v>0</v>
      </c>
      <c r="BV10" t="b">
        <f t="shared" si="20"/>
        <v>0</v>
      </c>
      <c r="BW10" t="b">
        <f t="shared" si="4"/>
        <v>1</v>
      </c>
      <c r="BX10" t="b">
        <f t="shared" si="4"/>
        <v>1</v>
      </c>
      <c r="BY10" t="b">
        <f t="shared" si="4"/>
        <v>0</v>
      </c>
      <c r="BZ10" t="b">
        <f t="shared" si="4"/>
        <v>1</v>
      </c>
      <c r="CA10" t="b">
        <f t="shared" si="4"/>
        <v>1</v>
      </c>
      <c r="CB10" t="b">
        <f t="shared" si="4"/>
        <v>1</v>
      </c>
      <c r="CC10" t="b">
        <f t="shared" si="5"/>
        <v>1</v>
      </c>
      <c r="CD10">
        <f t="shared" si="6"/>
        <v>8</v>
      </c>
      <c r="CE10">
        <f t="shared" si="7"/>
        <v>4</v>
      </c>
      <c r="CF10">
        <f>CD10-CE10</f>
        <v>4</v>
      </c>
      <c r="CG10">
        <f t="shared" si="8"/>
        <v>8</v>
      </c>
      <c r="CH10">
        <f t="shared" si="9"/>
        <v>5</v>
      </c>
      <c r="CI10">
        <f t="shared" si="10"/>
        <v>3</v>
      </c>
      <c r="CJ10" s="4">
        <f t="shared" si="11"/>
        <v>7</v>
      </c>
      <c r="CK10">
        <f t="shared" si="12"/>
        <v>11</v>
      </c>
      <c r="CL10">
        <f t="shared" si="13"/>
        <v>10</v>
      </c>
      <c r="CM10" s="15">
        <f t="shared" si="17"/>
        <v>0.25107718133384405</v>
      </c>
      <c r="CN10" t="b">
        <f t="shared" si="18"/>
        <v>0</v>
      </c>
      <c r="CO10" t="b">
        <f t="shared" si="19"/>
        <v>0</v>
      </c>
      <c r="CP10" t="b">
        <f t="shared" si="14"/>
        <v>1</v>
      </c>
      <c r="CQ10" t="b">
        <f t="shared" si="14"/>
        <v>1</v>
      </c>
      <c r="CR10">
        <f t="shared" si="15"/>
        <v>2</v>
      </c>
      <c r="CT10" t="s">
        <v>487</v>
      </c>
      <c r="CU10" s="15">
        <f>AVERAGE(CR4:CR50)</f>
        <v>0.93333333333333335</v>
      </c>
    </row>
    <row r="11" spans="1:165" x14ac:dyDescent="0.25">
      <c r="A11" s="1" t="s">
        <v>296</v>
      </c>
      <c r="B11" s="1" t="s">
        <v>262</v>
      </c>
      <c r="C11" t="s">
        <v>267</v>
      </c>
      <c r="D11" t="s">
        <v>92</v>
      </c>
      <c r="E11">
        <v>173553837700.32501</v>
      </c>
      <c r="F11" t="s">
        <v>258</v>
      </c>
      <c r="G11">
        <v>53</v>
      </c>
      <c r="H11">
        <v>34.169169185335697</v>
      </c>
      <c r="I11">
        <v>44.924650110075298</v>
      </c>
      <c r="J11">
        <v>38.220932370527002</v>
      </c>
      <c r="K11">
        <v>33.133096074592501</v>
      </c>
      <c r="L11">
        <v>29.635627735615198</v>
      </c>
      <c r="M11">
        <v>28.3055147229406</v>
      </c>
      <c r="N11">
        <v>26.695558483121001</v>
      </c>
      <c r="O11">
        <v>38.489280648167799</v>
      </c>
      <c r="P11">
        <v>35.589113403031703</v>
      </c>
      <c r="Q11">
        <v>34.510753533512897</v>
      </c>
      <c r="R11">
        <v>32.453685729616701</v>
      </c>
      <c r="S11">
        <v>31.469813000570099</v>
      </c>
      <c r="T11">
        <v>29.477797828962199</v>
      </c>
      <c r="U11">
        <v>52.9</v>
      </c>
      <c r="V11">
        <v>51.186</v>
      </c>
      <c r="W11">
        <v>48.991</v>
      </c>
      <c r="X11">
        <v>47.909666666666702</v>
      </c>
      <c r="Y11">
        <v>47.466250000000002</v>
      </c>
      <c r="Z11">
        <v>47.450800000000001</v>
      </c>
      <c r="AA11">
        <v>47.851999999999997</v>
      </c>
      <c r="AB11">
        <v>49.627124999999999</v>
      </c>
      <c r="AC11">
        <v>52.095199999999998</v>
      </c>
      <c r="AD11">
        <v>53.518500000000003</v>
      </c>
      <c r="AE11">
        <v>54.678562499999998</v>
      </c>
      <c r="AF11">
        <v>54.867055555555503</v>
      </c>
      <c r="AG11">
        <v>54.577849999999998</v>
      </c>
      <c r="AH11">
        <v>54.022708333333298</v>
      </c>
      <c r="AI11" t="s">
        <v>51</v>
      </c>
      <c r="AJ11">
        <v>0.86941497329044604</v>
      </c>
      <c r="AK11">
        <v>30.901088810698901</v>
      </c>
      <c r="AL11" s="1">
        <v>0.24016818901671</v>
      </c>
      <c r="AM11">
        <v>0.34757508395758202</v>
      </c>
      <c r="AN11">
        <v>0.35541965479094201</v>
      </c>
      <c r="AO11">
        <v>54.481110745695602</v>
      </c>
      <c r="AP11">
        <v>48.991</v>
      </c>
      <c r="AQ11">
        <v>43.500889254304397</v>
      </c>
      <c r="AR11">
        <v>1.0807841263765301</v>
      </c>
      <c r="AS11">
        <v>52.05</v>
      </c>
      <c r="AT11">
        <v>9.6925657733905908</v>
      </c>
      <c r="AU11">
        <v>-4.6316408579670902</v>
      </c>
      <c r="AV11">
        <v>12.662337662337601</v>
      </c>
      <c r="AW11">
        <v>0.385728061716482</v>
      </c>
      <c r="AX11">
        <v>-8.3626760563380298</v>
      </c>
      <c r="AY11">
        <v>16.887491578711</v>
      </c>
      <c r="AZ11">
        <v>-35.6613102595797</v>
      </c>
      <c r="BA11">
        <v>-37.251356238698001</v>
      </c>
      <c r="BB11">
        <v>-10.4901117798796</v>
      </c>
      <c r="BC11">
        <v>-45.611285266457699</v>
      </c>
      <c r="BE11" t="b">
        <f t="shared" si="0"/>
        <v>1</v>
      </c>
      <c r="BF11" t="b">
        <f t="shared" si="0"/>
        <v>0</v>
      </c>
      <c r="BG11" t="b">
        <f t="shared" si="0"/>
        <v>0</v>
      </c>
      <c r="BH11" t="b">
        <f t="shared" si="1"/>
        <v>0</v>
      </c>
      <c r="BI11" t="b">
        <f t="shared" si="1"/>
        <v>0</v>
      </c>
      <c r="BJ11" t="b">
        <f t="shared" si="1"/>
        <v>0</v>
      </c>
      <c r="BK11" t="b">
        <f t="shared" si="1"/>
        <v>1</v>
      </c>
      <c r="BL11" t="b">
        <f t="shared" si="1"/>
        <v>0</v>
      </c>
      <c r="BM11" t="b">
        <f t="shared" si="1"/>
        <v>0</v>
      </c>
      <c r="BN11" t="b">
        <f t="shared" si="2"/>
        <v>0</v>
      </c>
      <c r="BO11" t="b">
        <f t="shared" si="2"/>
        <v>0</v>
      </c>
      <c r="BP11" t="b">
        <f t="shared" si="2"/>
        <v>0</v>
      </c>
      <c r="BQ11" t="b">
        <f t="shared" si="21"/>
        <v>1</v>
      </c>
      <c r="BR11" t="b">
        <f t="shared" si="21"/>
        <v>1</v>
      </c>
      <c r="BS11" t="b">
        <f t="shared" si="21"/>
        <v>1</v>
      </c>
      <c r="BT11" t="b">
        <f t="shared" si="20"/>
        <v>1</v>
      </c>
      <c r="BU11" t="b">
        <f t="shared" si="20"/>
        <v>1</v>
      </c>
      <c r="BV11" t="b">
        <f t="shared" si="20"/>
        <v>0</v>
      </c>
      <c r="BW11" t="b">
        <f t="shared" si="4"/>
        <v>0</v>
      </c>
      <c r="BX11" t="b">
        <f t="shared" si="4"/>
        <v>0</v>
      </c>
      <c r="BY11" t="b">
        <f t="shared" si="4"/>
        <v>0</v>
      </c>
      <c r="BZ11" t="b">
        <f t="shared" si="4"/>
        <v>0</v>
      </c>
      <c r="CA11" t="b">
        <f t="shared" si="4"/>
        <v>0</v>
      </c>
      <c r="CB11" t="b">
        <f t="shared" si="4"/>
        <v>1</v>
      </c>
      <c r="CC11" t="b">
        <f t="shared" si="5"/>
        <v>1</v>
      </c>
      <c r="CD11">
        <f t="shared" si="6"/>
        <v>2</v>
      </c>
      <c r="CE11">
        <f t="shared" si="7"/>
        <v>10</v>
      </c>
      <c r="CF11">
        <f t="shared" si="16"/>
        <v>-8</v>
      </c>
      <c r="CG11">
        <f t="shared" si="8"/>
        <v>7</v>
      </c>
      <c r="CH11">
        <f t="shared" si="9"/>
        <v>6</v>
      </c>
      <c r="CI11">
        <f t="shared" si="10"/>
        <v>1</v>
      </c>
      <c r="CJ11" s="4">
        <f t="shared" si="11"/>
        <v>-7</v>
      </c>
      <c r="CK11">
        <f t="shared" si="12"/>
        <v>-15</v>
      </c>
      <c r="CL11">
        <f t="shared" si="13"/>
        <v>-6</v>
      </c>
      <c r="CM11" s="15">
        <f t="shared" si="17"/>
        <v>0.10740689494087202</v>
      </c>
      <c r="CN11" t="b">
        <f t="shared" si="18"/>
        <v>0</v>
      </c>
      <c r="CO11" t="b">
        <f t="shared" si="19"/>
        <v>0</v>
      </c>
      <c r="CP11" t="b">
        <f t="shared" si="14"/>
        <v>1</v>
      </c>
      <c r="CQ11" t="b">
        <f t="shared" si="14"/>
        <v>0</v>
      </c>
      <c r="CR11">
        <f t="shared" si="15"/>
        <v>1</v>
      </c>
    </row>
    <row r="12" spans="1:165" x14ac:dyDescent="0.25">
      <c r="A12" s="1" t="s">
        <v>352</v>
      </c>
      <c r="B12" s="1" t="s">
        <v>270</v>
      </c>
      <c r="C12" t="s">
        <v>275</v>
      </c>
      <c r="D12" t="s">
        <v>92</v>
      </c>
      <c r="E12">
        <v>5583453947.75</v>
      </c>
      <c r="F12" t="s">
        <v>258</v>
      </c>
      <c r="G12">
        <v>24</v>
      </c>
      <c r="H12">
        <v>121.074385668198</v>
      </c>
      <c r="I12">
        <v>89.555811246317305</v>
      </c>
      <c r="J12">
        <v>67.8189638491518</v>
      </c>
      <c r="K12">
        <v>98.432100775860505</v>
      </c>
      <c r="L12">
        <v>88.141801987340799</v>
      </c>
      <c r="M12">
        <v>82.301329151712906</v>
      </c>
      <c r="N12">
        <v>77.862579439979996</v>
      </c>
      <c r="O12">
        <v>73.072176900611396</v>
      </c>
      <c r="P12">
        <v>67.852381306337307</v>
      </c>
      <c r="Q12">
        <v>65.587810999278503</v>
      </c>
      <c r="R12">
        <v>61.7368844300128</v>
      </c>
      <c r="S12">
        <v>74.703646622826597</v>
      </c>
      <c r="T12">
        <v>70.288384399679003</v>
      </c>
      <c r="U12">
        <v>19.09</v>
      </c>
      <c r="V12">
        <v>20.594000000000001</v>
      </c>
      <c r="W12">
        <v>21.745000000000001</v>
      </c>
      <c r="X12">
        <v>22.228666666666701</v>
      </c>
      <c r="Y12">
        <v>25.0075</v>
      </c>
      <c r="Z12">
        <v>27.1</v>
      </c>
      <c r="AA12">
        <v>28.785333333333298</v>
      </c>
      <c r="AB12">
        <v>30.085125000000001</v>
      </c>
      <c r="AC12">
        <v>30.578099999999999</v>
      </c>
      <c r="AD12">
        <v>30.6199166666667</v>
      </c>
      <c r="AE12">
        <v>32.327562499999999</v>
      </c>
      <c r="AF12">
        <v>34.391944444444398</v>
      </c>
      <c r="AG12">
        <v>36.545349999999999</v>
      </c>
      <c r="AH12">
        <v>42.137374999999999</v>
      </c>
      <c r="AI12" t="s">
        <v>51</v>
      </c>
      <c r="AJ12">
        <v>0.74154440989072501</v>
      </c>
      <c r="AK12">
        <v>13.602107713988101</v>
      </c>
      <c r="AL12" s="1">
        <v>0.540375351644799</v>
      </c>
      <c r="AM12">
        <v>5.8904611828876997E-2</v>
      </c>
      <c r="AN12">
        <v>0.45136142418226199</v>
      </c>
      <c r="AO12">
        <v>25.261575038300801</v>
      </c>
      <c r="AP12">
        <v>21.745000000000001</v>
      </c>
      <c r="AQ12">
        <v>18.228424961699201</v>
      </c>
      <c r="AR12">
        <v>-2.0386383975835201</v>
      </c>
      <c r="AS12">
        <v>18.13</v>
      </c>
      <c r="AT12">
        <v>-33.099630996309898</v>
      </c>
      <c r="AU12">
        <v>-50.390405345686901</v>
      </c>
      <c r="AV12">
        <v>-17.963800904977401</v>
      </c>
      <c r="AW12">
        <v>-50.041333700743998</v>
      </c>
      <c r="AX12">
        <v>-49.6388888888889</v>
      </c>
      <c r="AY12">
        <v>-78.442330558858501</v>
      </c>
      <c r="AZ12">
        <v>-82.896226415094304</v>
      </c>
      <c r="BA12">
        <v>137.30366492146601</v>
      </c>
      <c r="BB12">
        <v>1462.93103448276</v>
      </c>
      <c r="BC12">
        <v>876.86330565443302</v>
      </c>
      <c r="BE12" t="b">
        <f t="shared" si="0"/>
        <v>0</v>
      </c>
      <c r="BF12" t="b">
        <f t="shared" si="0"/>
        <v>0</v>
      </c>
      <c r="BG12" t="b">
        <f t="shared" si="0"/>
        <v>1</v>
      </c>
      <c r="BH12" t="b">
        <f t="shared" si="1"/>
        <v>0</v>
      </c>
      <c r="BI12" t="b">
        <f t="shared" si="1"/>
        <v>0</v>
      </c>
      <c r="BJ12" t="b">
        <f t="shared" si="1"/>
        <v>0</v>
      </c>
      <c r="BK12" t="b">
        <f t="shared" si="1"/>
        <v>0</v>
      </c>
      <c r="BL12" t="b">
        <f t="shared" si="1"/>
        <v>0</v>
      </c>
      <c r="BM12" t="b">
        <f t="shared" si="1"/>
        <v>0</v>
      </c>
      <c r="BN12" t="b">
        <f t="shared" si="2"/>
        <v>0</v>
      </c>
      <c r="BO12" t="b">
        <f t="shared" si="2"/>
        <v>1</v>
      </c>
      <c r="BP12" t="b">
        <f t="shared" si="2"/>
        <v>0</v>
      </c>
      <c r="BQ12" t="b">
        <f t="shared" si="21"/>
        <v>0</v>
      </c>
      <c r="BR12" t="b">
        <f t="shared" si="21"/>
        <v>0</v>
      </c>
      <c r="BS12" t="b">
        <f t="shared" si="21"/>
        <v>0</v>
      </c>
      <c r="BT12" t="b">
        <f t="shared" si="20"/>
        <v>0</v>
      </c>
      <c r="BU12" t="b">
        <f t="shared" si="20"/>
        <v>0</v>
      </c>
      <c r="BV12" t="b">
        <f t="shared" si="20"/>
        <v>0</v>
      </c>
      <c r="BW12" t="b">
        <f t="shared" si="4"/>
        <v>0</v>
      </c>
      <c r="BX12" t="b">
        <f t="shared" si="4"/>
        <v>0</v>
      </c>
      <c r="BY12" t="b">
        <f t="shared" si="4"/>
        <v>0</v>
      </c>
      <c r="BZ12" t="b">
        <f t="shared" si="4"/>
        <v>0</v>
      </c>
      <c r="CA12" t="b">
        <f t="shared" si="4"/>
        <v>0</v>
      </c>
      <c r="CB12" t="b">
        <f t="shared" si="4"/>
        <v>0</v>
      </c>
      <c r="CC12" t="b">
        <f t="shared" si="5"/>
        <v>0</v>
      </c>
      <c r="CD12">
        <f t="shared" si="6"/>
        <v>2</v>
      </c>
      <c r="CE12">
        <f t="shared" si="7"/>
        <v>10</v>
      </c>
      <c r="CF12">
        <f t="shared" si="16"/>
        <v>-8</v>
      </c>
      <c r="CG12">
        <f t="shared" si="8"/>
        <v>0</v>
      </c>
      <c r="CH12">
        <f t="shared" si="9"/>
        <v>13</v>
      </c>
      <c r="CI12">
        <f t="shared" si="10"/>
        <v>-13</v>
      </c>
      <c r="CJ12" s="4">
        <f t="shared" si="11"/>
        <v>-21</v>
      </c>
      <c r="CK12">
        <f t="shared" si="12"/>
        <v>-29</v>
      </c>
      <c r="CL12">
        <f t="shared" si="13"/>
        <v>-34</v>
      </c>
      <c r="CM12" s="15">
        <f t="shared" si="17"/>
        <v>-0.48147073981592198</v>
      </c>
      <c r="CN12" t="b">
        <f t="shared" si="18"/>
        <v>1</v>
      </c>
      <c r="CO12" t="b">
        <f t="shared" si="19"/>
        <v>1</v>
      </c>
      <c r="CP12" t="b">
        <f t="shared" si="14"/>
        <v>0</v>
      </c>
      <c r="CQ12" t="b">
        <f t="shared" si="14"/>
        <v>0</v>
      </c>
      <c r="CR12">
        <f t="shared" si="15"/>
        <v>0</v>
      </c>
    </row>
    <row r="13" spans="1:165" x14ac:dyDescent="0.25">
      <c r="A13" s="1" t="s">
        <v>374</v>
      </c>
      <c r="B13" s="1" t="s">
        <v>296</v>
      </c>
      <c r="C13" t="s">
        <v>301</v>
      </c>
      <c r="D13" t="s">
        <v>92</v>
      </c>
      <c r="E13">
        <v>150630903054</v>
      </c>
      <c r="F13" t="s">
        <v>258</v>
      </c>
      <c r="G13">
        <v>97</v>
      </c>
      <c r="H13">
        <v>45.271145311764201</v>
      </c>
      <c r="I13">
        <v>34.564241548670601</v>
      </c>
      <c r="J13">
        <v>25.281991309132501</v>
      </c>
      <c r="K13">
        <v>21.605103985243002</v>
      </c>
      <c r="L13">
        <v>19.977072632641701</v>
      </c>
      <c r="M13">
        <v>18.556552560491301</v>
      </c>
      <c r="N13">
        <v>18.083727359611899</v>
      </c>
      <c r="O13">
        <v>17.060638393890699</v>
      </c>
      <c r="P13">
        <v>24.380489859726602</v>
      </c>
      <c r="Q13">
        <v>22.943923515558001</v>
      </c>
      <c r="R13">
        <v>22.068631372238901</v>
      </c>
      <c r="S13">
        <v>21.152272015548998</v>
      </c>
      <c r="T13">
        <v>21.1732110652394</v>
      </c>
      <c r="U13">
        <v>413.66</v>
      </c>
      <c r="V13">
        <v>409.5</v>
      </c>
      <c r="W13">
        <v>407.125</v>
      </c>
      <c r="X13">
        <v>403.89</v>
      </c>
      <c r="Y13">
        <v>401.02</v>
      </c>
      <c r="Z13">
        <v>398.25400000000002</v>
      </c>
      <c r="AA13">
        <v>397.00333333333299</v>
      </c>
      <c r="AB13">
        <v>397.62374999999997</v>
      </c>
      <c r="AC13">
        <v>399.005</v>
      </c>
      <c r="AD13">
        <v>396.865833333333</v>
      </c>
      <c r="AE13">
        <v>389.21062499999999</v>
      </c>
      <c r="AF13">
        <v>386.39444444444501</v>
      </c>
      <c r="AG13">
        <v>383.05599999999998</v>
      </c>
      <c r="AH13">
        <v>373.35124999999999</v>
      </c>
      <c r="AI13" t="s">
        <v>51</v>
      </c>
      <c r="AJ13">
        <v>1.03967566099996</v>
      </c>
      <c r="AK13">
        <v>228.50230768158201</v>
      </c>
      <c r="AL13" s="1">
        <v>7.4103160177888996E-2</v>
      </c>
      <c r="AM13">
        <v>0.53960209708441498</v>
      </c>
      <c r="AN13">
        <v>0.249124518992205</v>
      </c>
      <c r="AO13">
        <v>421.43204371978101</v>
      </c>
      <c r="AP13">
        <v>407.125</v>
      </c>
      <c r="AQ13">
        <v>392.81795628021899</v>
      </c>
      <c r="AR13">
        <v>3.2026992869487101</v>
      </c>
      <c r="AS13">
        <v>437</v>
      </c>
      <c r="AT13">
        <v>9.7289669406961607</v>
      </c>
      <c r="AU13">
        <v>14.082536234910799</v>
      </c>
      <c r="AV13">
        <v>9.3046523261630796</v>
      </c>
      <c r="AW13">
        <v>9.25</v>
      </c>
      <c r="AX13">
        <v>15.976645435244199</v>
      </c>
      <c r="AY13">
        <v>20.054945054945101</v>
      </c>
      <c r="AZ13">
        <v>46.989572822065199</v>
      </c>
      <c r="BA13">
        <v>85.6414613423959</v>
      </c>
      <c r="BB13">
        <v>188.258575197889</v>
      </c>
      <c r="BC13">
        <v>293.39146031310298</v>
      </c>
      <c r="BE13" t="b">
        <f t="shared" si="0"/>
        <v>0</v>
      </c>
      <c r="BF13" t="b">
        <f t="shared" si="0"/>
        <v>0</v>
      </c>
      <c r="BG13" t="b">
        <f t="shared" si="0"/>
        <v>0</v>
      </c>
      <c r="BH13" t="b">
        <f t="shared" si="1"/>
        <v>0</v>
      </c>
      <c r="BI13" t="b">
        <f t="shared" si="1"/>
        <v>0</v>
      </c>
      <c r="BJ13" t="b">
        <f t="shared" si="1"/>
        <v>0</v>
      </c>
      <c r="BK13" t="b">
        <f t="shared" si="1"/>
        <v>0</v>
      </c>
      <c r="BL13" t="b">
        <f t="shared" si="1"/>
        <v>1</v>
      </c>
      <c r="BM13" t="b">
        <f t="shared" si="1"/>
        <v>0</v>
      </c>
      <c r="BN13" t="b">
        <f t="shared" si="2"/>
        <v>0</v>
      </c>
      <c r="BO13" t="b">
        <f t="shared" si="2"/>
        <v>0</v>
      </c>
      <c r="BP13" t="b">
        <f t="shared" si="2"/>
        <v>1</v>
      </c>
      <c r="BQ13" t="b">
        <f t="shared" si="21"/>
        <v>1</v>
      </c>
      <c r="BR13" t="b">
        <f t="shared" si="21"/>
        <v>1</v>
      </c>
      <c r="BS13" t="b">
        <f t="shared" si="21"/>
        <v>1</v>
      </c>
      <c r="BT13" t="b">
        <f t="shared" si="20"/>
        <v>1</v>
      </c>
      <c r="BU13" t="b">
        <f t="shared" si="20"/>
        <v>1</v>
      </c>
      <c r="BV13" t="b">
        <f t="shared" si="20"/>
        <v>1</v>
      </c>
      <c r="BW13" t="b">
        <f t="shared" si="4"/>
        <v>0</v>
      </c>
      <c r="BX13" t="b">
        <f t="shared" si="4"/>
        <v>0</v>
      </c>
      <c r="BY13" t="b">
        <f t="shared" si="4"/>
        <v>1</v>
      </c>
      <c r="BZ13" t="b">
        <f t="shared" si="4"/>
        <v>1</v>
      </c>
      <c r="CA13" t="b">
        <f t="shared" si="4"/>
        <v>1</v>
      </c>
      <c r="CB13" t="b">
        <f t="shared" si="4"/>
        <v>1</v>
      </c>
      <c r="CC13" t="b">
        <f t="shared" si="5"/>
        <v>1</v>
      </c>
      <c r="CD13">
        <f t="shared" si="6"/>
        <v>2</v>
      </c>
      <c r="CE13">
        <f t="shared" si="7"/>
        <v>10</v>
      </c>
      <c r="CF13">
        <f t="shared" si="16"/>
        <v>-8</v>
      </c>
      <c r="CG13">
        <f t="shared" si="8"/>
        <v>11</v>
      </c>
      <c r="CH13">
        <f t="shared" si="9"/>
        <v>2</v>
      </c>
      <c r="CI13">
        <f t="shared" si="10"/>
        <v>9</v>
      </c>
      <c r="CJ13" s="4">
        <f t="shared" si="11"/>
        <v>1</v>
      </c>
      <c r="CK13">
        <f t="shared" si="12"/>
        <v>-7</v>
      </c>
      <c r="CL13">
        <f t="shared" si="13"/>
        <v>10</v>
      </c>
      <c r="CM13" s="15">
        <f t="shared" si="17"/>
        <v>0.465498936906526</v>
      </c>
      <c r="CN13" t="b">
        <f t="shared" si="18"/>
        <v>0</v>
      </c>
      <c r="CO13" t="b">
        <f t="shared" si="19"/>
        <v>0</v>
      </c>
      <c r="CP13" t="b">
        <f t="shared" si="14"/>
        <v>1</v>
      </c>
      <c r="CQ13" t="b">
        <f t="shared" si="14"/>
        <v>1</v>
      </c>
      <c r="CR13">
        <f t="shared" si="15"/>
        <v>2</v>
      </c>
    </row>
    <row r="14" spans="1:165" x14ac:dyDescent="0.25">
      <c r="A14" s="1" t="s">
        <v>384</v>
      </c>
      <c r="B14" s="1" t="s">
        <v>352</v>
      </c>
      <c r="C14" t="s">
        <v>130</v>
      </c>
      <c r="D14" t="s">
        <v>92</v>
      </c>
      <c r="E14">
        <v>239809198767.94101</v>
      </c>
      <c r="F14" t="s">
        <v>258</v>
      </c>
      <c r="G14">
        <v>71</v>
      </c>
      <c r="H14">
        <v>121.148325012272</v>
      </c>
      <c r="I14">
        <v>95.086303501084103</v>
      </c>
      <c r="J14">
        <v>68.761475388522697</v>
      </c>
      <c r="K14">
        <v>56.946879995147</v>
      </c>
      <c r="L14">
        <v>51.485518743708603</v>
      </c>
      <c r="M14">
        <v>46.478636616612803</v>
      </c>
      <c r="N14">
        <v>42.975686648779103</v>
      </c>
      <c r="O14">
        <v>39.458120558767497</v>
      </c>
      <c r="P14">
        <v>36.519832963781496</v>
      </c>
      <c r="Q14">
        <v>35.301295799568798</v>
      </c>
      <c r="R14">
        <v>33.465644626020101</v>
      </c>
      <c r="S14">
        <v>31.1863642381037</v>
      </c>
      <c r="T14">
        <v>30.775247532503801</v>
      </c>
      <c r="U14">
        <v>46.146000000000001</v>
      </c>
      <c r="V14">
        <v>47.191000000000003</v>
      </c>
      <c r="W14">
        <v>47.702500000000001</v>
      </c>
      <c r="X14">
        <v>48.052333333333301</v>
      </c>
      <c r="Y14">
        <v>48.2425</v>
      </c>
      <c r="Z14">
        <v>48.524999999999999</v>
      </c>
      <c r="AA14">
        <v>49.0283333333333</v>
      </c>
      <c r="AB14">
        <v>49.778125000000003</v>
      </c>
      <c r="AC14">
        <v>50.731499999999997</v>
      </c>
      <c r="AD14">
        <v>51.508749999999999</v>
      </c>
      <c r="AE14">
        <v>50.7614375</v>
      </c>
      <c r="AF14">
        <v>50.194111111111098</v>
      </c>
      <c r="AG14">
        <v>49.334600000000002</v>
      </c>
      <c r="AH14">
        <v>48.114791666666697</v>
      </c>
      <c r="AI14" t="s">
        <v>51</v>
      </c>
      <c r="AJ14">
        <v>0.98358961053702598</v>
      </c>
      <c r="AK14">
        <v>138.627596941192</v>
      </c>
      <c r="AL14" s="1">
        <v>0.58777908516298805</v>
      </c>
      <c r="AM14">
        <v>0.106289239665482</v>
      </c>
      <c r="AN14">
        <v>0.27990088027417198</v>
      </c>
      <c r="AO14">
        <v>52.447197566757602</v>
      </c>
      <c r="AP14">
        <v>47.702500000000001</v>
      </c>
      <c r="AQ14">
        <v>42.957802433242399</v>
      </c>
      <c r="AR14">
        <v>-0.41690892565737098</v>
      </c>
      <c r="AS14">
        <v>40.97</v>
      </c>
      <c r="AT14">
        <v>-15.5692941782586</v>
      </c>
      <c r="AU14">
        <v>-16.954834943427201</v>
      </c>
      <c r="AV14">
        <v>-14.4676409185804</v>
      </c>
      <c r="AW14">
        <v>-22.258064516129</v>
      </c>
      <c r="AX14">
        <v>-18.141858141858101</v>
      </c>
      <c r="AY14">
        <v>-4.05152224824357</v>
      </c>
      <c r="AZ14">
        <v>-26.7739052725648</v>
      </c>
      <c r="BA14">
        <v>-33.110204081632702</v>
      </c>
      <c r="BB14">
        <v>146.33367764732901</v>
      </c>
      <c r="BC14">
        <v>-83.141766013516204</v>
      </c>
      <c r="BE14" t="b">
        <f t="shared" si="0"/>
        <v>0</v>
      </c>
      <c r="BF14" t="b">
        <f t="shared" si="0"/>
        <v>0</v>
      </c>
      <c r="BG14" t="b">
        <f t="shared" si="0"/>
        <v>0</v>
      </c>
      <c r="BH14" t="b">
        <f t="shared" si="1"/>
        <v>0</v>
      </c>
      <c r="BI14" t="b">
        <f t="shared" si="1"/>
        <v>0</v>
      </c>
      <c r="BJ14" t="b">
        <f t="shared" si="1"/>
        <v>0</v>
      </c>
      <c r="BK14" t="b">
        <f t="shared" si="1"/>
        <v>0</v>
      </c>
      <c r="BL14" t="b">
        <f t="shared" si="1"/>
        <v>0</v>
      </c>
      <c r="BM14" t="b">
        <f t="shared" si="1"/>
        <v>0</v>
      </c>
      <c r="BN14" t="b">
        <f t="shared" si="2"/>
        <v>0</v>
      </c>
      <c r="BO14" t="b">
        <f t="shared" si="2"/>
        <v>0</v>
      </c>
      <c r="BP14" t="b">
        <f t="shared" si="2"/>
        <v>0</v>
      </c>
      <c r="BQ14" t="b">
        <f t="shared" si="21"/>
        <v>0</v>
      </c>
      <c r="BR14" t="b">
        <f t="shared" si="21"/>
        <v>0</v>
      </c>
      <c r="BS14" t="b">
        <f t="shared" si="21"/>
        <v>0</v>
      </c>
      <c r="BT14" t="b">
        <f t="shared" si="20"/>
        <v>0</v>
      </c>
      <c r="BU14" t="b">
        <f t="shared" si="20"/>
        <v>0</v>
      </c>
      <c r="BV14" t="b">
        <f t="shared" si="20"/>
        <v>0</v>
      </c>
      <c r="BW14" t="b">
        <f t="shared" si="4"/>
        <v>0</v>
      </c>
      <c r="BX14" t="b">
        <f t="shared" si="4"/>
        <v>0</v>
      </c>
      <c r="BY14" t="b">
        <f t="shared" si="4"/>
        <v>0</v>
      </c>
      <c r="BZ14" t="b">
        <f t="shared" si="4"/>
        <v>1</v>
      </c>
      <c r="CA14" t="b">
        <f t="shared" si="4"/>
        <v>1</v>
      </c>
      <c r="CB14" t="b">
        <f t="shared" si="4"/>
        <v>1</v>
      </c>
      <c r="CC14" t="b">
        <f t="shared" si="5"/>
        <v>1</v>
      </c>
      <c r="CD14">
        <f t="shared" si="6"/>
        <v>0</v>
      </c>
      <c r="CE14">
        <f t="shared" si="7"/>
        <v>12</v>
      </c>
      <c r="CF14">
        <f t="shared" si="16"/>
        <v>-12</v>
      </c>
      <c r="CG14">
        <f t="shared" si="8"/>
        <v>4</v>
      </c>
      <c r="CH14">
        <f t="shared" si="9"/>
        <v>9</v>
      </c>
      <c r="CI14">
        <f t="shared" si="10"/>
        <v>-5</v>
      </c>
      <c r="CJ14" s="4">
        <f t="shared" si="11"/>
        <v>-17</v>
      </c>
      <c r="CK14">
        <f t="shared" si="12"/>
        <v>-29</v>
      </c>
      <c r="CL14">
        <f t="shared" si="13"/>
        <v>-22</v>
      </c>
      <c r="CM14" s="15">
        <f t="shared" si="17"/>
        <v>-0.48148984549750606</v>
      </c>
      <c r="CN14" t="b">
        <f t="shared" si="18"/>
        <v>1</v>
      </c>
      <c r="CO14" t="b">
        <f t="shared" si="19"/>
        <v>1</v>
      </c>
      <c r="CP14" t="b">
        <f t="shared" si="14"/>
        <v>0</v>
      </c>
      <c r="CQ14" t="b">
        <f t="shared" si="14"/>
        <v>0</v>
      </c>
      <c r="CR14">
        <f t="shared" si="15"/>
        <v>0</v>
      </c>
      <c r="CU14" t="s">
        <v>508</v>
      </c>
      <c r="CV14" t="s">
        <v>509</v>
      </c>
      <c r="CW14" t="s">
        <v>510</v>
      </c>
      <c r="CX14" t="s">
        <v>511</v>
      </c>
      <c r="CY14" t="s">
        <v>512</v>
      </c>
      <c r="CZ14" t="s">
        <v>518</v>
      </c>
      <c r="DA14" t="s">
        <v>513</v>
      </c>
      <c r="DB14" t="s">
        <v>514</v>
      </c>
    </row>
    <row r="15" spans="1:165" x14ac:dyDescent="0.25">
      <c r="A15" s="1" t="s">
        <v>402</v>
      </c>
      <c r="B15" s="1" t="s">
        <v>374</v>
      </c>
      <c r="C15" t="s">
        <v>379</v>
      </c>
      <c r="D15" t="s">
        <v>92</v>
      </c>
      <c r="E15">
        <v>14012068633.755699</v>
      </c>
      <c r="F15" t="s">
        <v>258</v>
      </c>
      <c r="G15">
        <v>16</v>
      </c>
      <c r="H15">
        <v>67.9194249374479</v>
      </c>
      <c r="I15">
        <v>55.819029168320498</v>
      </c>
      <c r="J15">
        <v>41.5078100001382</v>
      </c>
      <c r="K15">
        <v>42.576678971121602</v>
      </c>
      <c r="L15">
        <v>38.060426530734397</v>
      </c>
      <c r="M15">
        <v>34.9160454614507</v>
      </c>
      <c r="N15">
        <v>32.374135262876699</v>
      </c>
      <c r="O15">
        <v>31.1181730671289</v>
      </c>
      <c r="P15">
        <v>29.471941016787898</v>
      </c>
      <c r="Q15">
        <v>27.726808388836101</v>
      </c>
      <c r="R15">
        <v>27.742073304797501</v>
      </c>
      <c r="S15">
        <v>26.5870658019773</v>
      </c>
      <c r="T15">
        <v>25.851840876634299</v>
      </c>
      <c r="U15">
        <v>62.6</v>
      </c>
      <c r="V15">
        <v>62.56</v>
      </c>
      <c r="W15">
        <v>63.225000000000001</v>
      </c>
      <c r="X15">
        <v>64.593333333333305</v>
      </c>
      <c r="Y15">
        <v>67.282499999999999</v>
      </c>
      <c r="Z15">
        <v>69.093000000000004</v>
      </c>
      <c r="AA15">
        <v>70.599166666666704</v>
      </c>
      <c r="AB15">
        <v>72.171250000000001</v>
      </c>
      <c r="AC15">
        <v>72.334999999999994</v>
      </c>
      <c r="AD15">
        <v>72.152083333333294</v>
      </c>
      <c r="AE15">
        <v>71.217267969062505</v>
      </c>
      <c r="AF15">
        <v>71.434973820555598</v>
      </c>
      <c r="AG15">
        <v>71.286069319749998</v>
      </c>
      <c r="AH15">
        <v>70.433179057708301</v>
      </c>
      <c r="AI15" t="s">
        <v>51</v>
      </c>
      <c r="AJ15">
        <v>0.96923565374444898</v>
      </c>
      <c r="AK15">
        <v>25.425237249127999</v>
      </c>
      <c r="AL15" s="1">
        <v>0.11754959563721799</v>
      </c>
      <c r="AM15">
        <v>0.52439485483051496</v>
      </c>
      <c r="AN15">
        <v>0.48094090553483598</v>
      </c>
      <c r="AO15">
        <v>66.389411477668602</v>
      </c>
      <c r="AP15">
        <v>63.225000000000001</v>
      </c>
      <c r="AQ15">
        <v>60.0605885223314</v>
      </c>
      <c r="AR15">
        <v>-2.16014791578176</v>
      </c>
      <c r="AS15">
        <v>67.849999999999994</v>
      </c>
      <c r="AT15">
        <v>-1.79902450320586</v>
      </c>
      <c r="AU15">
        <v>-4.8201133160220699</v>
      </c>
      <c r="AV15">
        <v>9.0836012861736197</v>
      </c>
      <c r="AW15">
        <v>-13.895939086294399</v>
      </c>
      <c r="AX15">
        <v>5.64104956900381</v>
      </c>
      <c r="AY15">
        <v>-1.41158550412012</v>
      </c>
      <c r="AZ15">
        <v>-12.2345544427893</v>
      </c>
      <c r="BA15">
        <v>108.78771674373201</v>
      </c>
      <c r="BB15">
        <v>547.23707086238596</v>
      </c>
      <c r="BC15">
        <v>3137.072970701</v>
      </c>
      <c r="BE15" t="b">
        <f t="shared" si="0"/>
        <v>0</v>
      </c>
      <c r="BF15" t="b">
        <f t="shared" si="0"/>
        <v>0</v>
      </c>
      <c r="BG15" t="b">
        <f t="shared" si="0"/>
        <v>1</v>
      </c>
      <c r="BH15" t="b">
        <f t="shared" si="1"/>
        <v>0</v>
      </c>
      <c r="BI15" t="b">
        <f t="shared" si="1"/>
        <v>0</v>
      </c>
      <c r="BJ15" t="b">
        <f t="shared" si="1"/>
        <v>0</v>
      </c>
      <c r="BK15" t="b">
        <f t="shared" si="1"/>
        <v>0</v>
      </c>
      <c r="BL15" t="b">
        <f t="shared" si="1"/>
        <v>0</v>
      </c>
      <c r="BM15" t="b">
        <f t="shared" si="1"/>
        <v>0</v>
      </c>
      <c r="BN15" t="b">
        <f t="shared" si="2"/>
        <v>1</v>
      </c>
      <c r="BO15" t="b">
        <f t="shared" si="2"/>
        <v>0</v>
      </c>
      <c r="BP15" t="b">
        <f t="shared" si="2"/>
        <v>0</v>
      </c>
      <c r="BQ15" t="b">
        <f t="shared" si="21"/>
        <v>1</v>
      </c>
      <c r="BR15" t="b">
        <f t="shared" si="21"/>
        <v>0</v>
      </c>
      <c r="BS15" t="b">
        <f t="shared" si="21"/>
        <v>0</v>
      </c>
      <c r="BT15" t="b">
        <f t="shared" si="20"/>
        <v>0</v>
      </c>
      <c r="BU15" t="b">
        <f t="shared" si="20"/>
        <v>0</v>
      </c>
      <c r="BV15" t="b">
        <f t="shared" si="20"/>
        <v>0</v>
      </c>
      <c r="BW15" t="b">
        <f t="shared" si="4"/>
        <v>0</v>
      </c>
      <c r="BX15" t="b">
        <f t="shared" si="4"/>
        <v>0</v>
      </c>
      <c r="BY15" t="b">
        <f t="shared" si="4"/>
        <v>1</v>
      </c>
      <c r="BZ15" t="b">
        <f t="shared" si="4"/>
        <v>1</v>
      </c>
      <c r="CA15" t="b">
        <f t="shared" si="4"/>
        <v>0</v>
      </c>
      <c r="CB15" t="b">
        <f t="shared" si="4"/>
        <v>1</v>
      </c>
      <c r="CC15" t="b">
        <f t="shared" si="5"/>
        <v>1</v>
      </c>
      <c r="CD15">
        <f t="shared" si="6"/>
        <v>2</v>
      </c>
      <c r="CE15">
        <f t="shared" si="7"/>
        <v>10</v>
      </c>
      <c r="CF15">
        <f t="shared" si="16"/>
        <v>-8</v>
      </c>
      <c r="CG15">
        <f t="shared" si="8"/>
        <v>5</v>
      </c>
      <c r="CH15">
        <f t="shared" si="9"/>
        <v>8</v>
      </c>
      <c r="CI15">
        <f t="shared" si="10"/>
        <v>-3</v>
      </c>
      <c r="CJ15" s="4">
        <f t="shared" si="11"/>
        <v>-11</v>
      </c>
      <c r="CK15">
        <f t="shared" si="12"/>
        <v>-19</v>
      </c>
      <c r="CL15">
        <f t="shared" si="13"/>
        <v>-14</v>
      </c>
      <c r="CM15" s="15">
        <f t="shared" si="17"/>
        <v>0.40684525919329695</v>
      </c>
      <c r="CN15" t="b">
        <f t="shared" si="18"/>
        <v>0</v>
      </c>
      <c r="CO15" t="b">
        <f t="shared" si="19"/>
        <v>0</v>
      </c>
      <c r="CP15" t="b">
        <f t="shared" si="14"/>
        <v>0</v>
      </c>
      <c r="CQ15" t="b">
        <f t="shared" si="14"/>
        <v>0</v>
      </c>
      <c r="CR15">
        <f t="shared" si="15"/>
        <v>0</v>
      </c>
      <c r="CU15" s="15">
        <f>AVERAGE(AV4:AV18)</f>
        <v>-2.9296770289131002</v>
      </c>
      <c r="CV15" s="15">
        <f t="shared" ref="CV15:DB15" si="22">AVERAGE(AW4:AW18)</f>
        <v>-6.0452100845386445</v>
      </c>
      <c r="CW15" s="15">
        <f t="shared" si="22"/>
        <v>-0.9080191775209111</v>
      </c>
      <c r="CX15" s="15">
        <f t="shared" si="22"/>
        <v>26.47922006964604</v>
      </c>
      <c r="CY15" s="15">
        <f t="shared" si="22"/>
        <v>66.287751043509402</v>
      </c>
      <c r="CZ15" s="15">
        <f t="shared" si="22"/>
        <v>172.99782256238171</v>
      </c>
      <c r="DA15" s="15">
        <f t="shared" si="22"/>
        <v>353.61060556054912</v>
      </c>
      <c r="DB15" s="15">
        <f t="shared" si="22"/>
        <v>631.42897366504553</v>
      </c>
    </row>
    <row r="16" spans="1:165" x14ac:dyDescent="0.25">
      <c r="A16" s="1" t="s">
        <v>420</v>
      </c>
      <c r="B16" s="1" t="s">
        <v>384</v>
      </c>
      <c r="C16" t="s">
        <v>389</v>
      </c>
      <c r="D16" t="s">
        <v>92</v>
      </c>
      <c r="E16">
        <v>2389715185.20293</v>
      </c>
      <c r="F16" t="s">
        <v>258</v>
      </c>
      <c r="G16">
        <v>93</v>
      </c>
      <c r="H16">
        <v>67.295089658821396</v>
      </c>
      <c r="I16">
        <v>50.773920471798398</v>
      </c>
      <c r="J16">
        <v>74.738993001530801</v>
      </c>
      <c r="K16">
        <v>72.839119260464003</v>
      </c>
      <c r="L16">
        <v>64.531128539850599</v>
      </c>
      <c r="M16">
        <v>61.896412114377199</v>
      </c>
      <c r="N16">
        <v>61.354056856873598</v>
      </c>
      <c r="O16">
        <v>63.732189136660701</v>
      </c>
      <c r="P16">
        <v>62.674923020427997</v>
      </c>
      <c r="Q16">
        <v>59.471792596350902</v>
      </c>
      <c r="R16">
        <v>58.490093130239899</v>
      </c>
      <c r="S16">
        <v>65.422696053462403</v>
      </c>
      <c r="T16">
        <v>65.8691835345074</v>
      </c>
      <c r="U16">
        <v>263.7</v>
      </c>
      <c r="V16">
        <v>267.8</v>
      </c>
      <c r="W16">
        <v>272.2</v>
      </c>
      <c r="X16">
        <v>291.48333333333301</v>
      </c>
      <c r="Y16">
        <v>313.77499999999998</v>
      </c>
      <c r="Z16">
        <v>330.85</v>
      </c>
      <c r="AA16">
        <v>339.25</v>
      </c>
      <c r="AB16">
        <v>331.0625</v>
      </c>
      <c r="AC16">
        <v>314.94</v>
      </c>
      <c r="AD16">
        <v>298.125</v>
      </c>
      <c r="AE16">
        <v>273.37187499999999</v>
      </c>
      <c r="AF16">
        <v>262.27916666666698</v>
      </c>
      <c r="AG16">
        <v>252.42124999999999</v>
      </c>
      <c r="AH16">
        <v>227.07499999999999</v>
      </c>
      <c r="AI16" t="s">
        <v>51</v>
      </c>
      <c r="AJ16">
        <v>1.31070581418957</v>
      </c>
      <c r="AK16">
        <v>17.423391625220599</v>
      </c>
      <c r="AL16" s="1">
        <v>0.23651374292451699</v>
      </c>
      <c r="AM16">
        <v>0.24693056052687901</v>
      </c>
      <c r="AN16">
        <v>0.33409960861820598</v>
      </c>
      <c r="AO16">
        <v>298.24688081133701</v>
      </c>
      <c r="AP16">
        <v>272.2</v>
      </c>
      <c r="AQ16">
        <v>246.153119188663</v>
      </c>
      <c r="AR16">
        <v>-19.409253663615502</v>
      </c>
      <c r="AS16">
        <v>271.5</v>
      </c>
      <c r="AT16">
        <v>-17.938642889526999</v>
      </c>
      <c r="AU16">
        <v>7.55829788498394</v>
      </c>
      <c r="AV16">
        <v>-13.6724960254372</v>
      </c>
      <c r="AW16">
        <v>-13.8095238095238</v>
      </c>
      <c r="AX16">
        <v>44.414893617021299</v>
      </c>
      <c r="AY16">
        <v>332.669322709163</v>
      </c>
      <c r="AZ16">
        <v>689.24418604651203</v>
      </c>
      <c r="BA16">
        <v>898.161764705883</v>
      </c>
      <c r="BB16">
        <v>698.52941176470597</v>
      </c>
      <c r="BC16">
        <v>3952.2388059701502</v>
      </c>
      <c r="BE16" t="b">
        <f t="shared" si="0"/>
        <v>0</v>
      </c>
      <c r="BF16" t="b">
        <f t="shared" si="0"/>
        <v>1</v>
      </c>
      <c r="BG16" t="b">
        <f t="shared" si="0"/>
        <v>0</v>
      </c>
      <c r="BH16" t="b">
        <f t="shared" si="1"/>
        <v>0</v>
      </c>
      <c r="BI16" t="b">
        <f t="shared" si="1"/>
        <v>0</v>
      </c>
      <c r="BJ16" t="b">
        <f t="shared" si="1"/>
        <v>0</v>
      </c>
      <c r="BK16" t="b">
        <f t="shared" si="1"/>
        <v>1</v>
      </c>
      <c r="BL16" t="b">
        <f t="shared" si="1"/>
        <v>0</v>
      </c>
      <c r="BM16" t="b">
        <f t="shared" si="1"/>
        <v>0</v>
      </c>
      <c r="BN16" t="b">
        <f t="shared" si="2"/>
        <v>0</v>
      </c>
      <c r="BO16" t="b">
        <f t="shared" si="2"/>
        <v>1</v>
      </c>
      <c r="BP16" t="b">
        <f t="shared" si="2"/>
        <v>1</v>
      </c>
      <c r="BQ16" t="b">
        <f t="shared" si="21"/>
        <v>0</v>
      </c>
      <c r="BR16" t="b">
        <f t="shared" si="21"/>
        <v>0</v>
      </c>
      <c r="BS16" t="b">
        <f t="shared" si="21"/>
        <v>0</v>
      </c>
      <c r="BT16" t="b">
        <f t="shared" si="20"/>
        <v>0</v>
      </c>
      <c r="BU16" t="b">
        <f t="shared" si="20"/>
        <v>0</v>
      </c>
      <c r="BV16" t="b">
        <f t="shared" si="20"/>
        <v>0</v>
      </c>
      <c r="BW16" t="b">
        <f t="shared" si="4"/>
        <v>1</v>
      </c>
      <c r="BX16" t="b">
        <f t="shared" si="4"/>
        <v>1</v>
      </c>
      <c r="BY16" t="b">
        <f t="shared" si="4"/>
        <v>1</v>
      </c>
      <c r="BZ16" t="b">
        <f t="shared" si="4"/>
        <v>1</v>
      </c>
      <c r="CA16" t="b">
        <f t="shared" si="4"/>
        <v>1</v>
      </c>
      <c r="CB16" t="b">
        <f t="shared" si="4"/>
        <v>1</v>
      </c>
      <c r="CC16" t="b">
        <f t="shared" si="5"/>
        <v>1</v>
      </c>
      <c r="CD16">
        <f t="shared" si="6"/>
        <v>4</v>
      </c>
      <c r="CE16">
        <f t="shared" si="7"/>
        <v>8</v>
      </c>
      <c r="CF16">
        <f t="shared" si="16"/>
        <v>-4</v>
      </c>
      <c r="CG16">
        <f t="shared" si="8"/>
        <v>7</v>
      </c>
      <c r="CH16">
        <f t="shared" si="9"/>
        <v>6</v>
      </c>
      <c r="CI16">
        <f t="shared" si="10"/>
        <v>1</v>
      </c>
      <c r="CJ16" s="4">
        <f t="shared" si="11"/>
        <v>-3</v>
      </c>
      <c r="CK16">
        <f t="shared" si="12"/>
        <v>-7</v>
      </c>
      <c r="CL16">
        <f t="shared" si="13"/>
        <v>-2</v>
      </c>
      <c r="CM16" s="15">
        <f t="shared" si="17"/>
        <v>1.0416817602362016E-2</v>
      </c>
      <c r="CN16" t="b">
        <f t="shared" si="18"/>
        <v>0</v>
      </c>
      <c r="CO16" t="b">
        <f t="shared" si="19"/>
        <v>1</v>
      </c>
      <c r="CP16" t="b">
        <f t="shared" si="14"/>
        <v>0</v>
      </c>
      <c r="CQ16" t="b">
        <f t="shared" si="14"/>
        <v>1</v>
      </c>
      <c r="CR16">
        <f t="shared" si="15"/>
        <v>1</v>
      </c>
    </row>
    <row r="17" spans="2:96" x14ac:dyDescent="0.25">
      <c r="B17" s="1" t="s">
        <v>402</v>
      </c>
      <c r="C17" t="s">
        <v>407</v>
      </c>
      <c r="D17" t="s">
        <v>92</v>
      </c>
      <c r="E17">
        <v>10063090744.6611</v>
      </c>
      <c r="F17" t="s">
        <v>258</v>
      </c>
      <c r="G17">
        <v>56</v>
      </c>
      <c r="H17">
        <v>30.439507562530999</v>
      </c>
      <c r="I17">
        <v>61.637512305989198</v>
      </c>
      <c r="J17">
        <v>53.504076679304603</v>
      </c>
      <c r="K17">
        <v>59.493757293466402</v>
      </c>
      <c r="L17">
        <v>65.052270666626796</v>
      </c>
      <c r="M17">
        <v>58.936901425614998</v>
      </c>
      <c r="N17">
        <v>55.452718380873797</v>
      </c>
      <c r="O17">
        <v>51.160734890214798</v>
      </c>
      <c r="P17">
        <v>47.167071842763299</v>
      </c>
      <c r="Q17">
        <v>44.317721573349601</v>
      </c>
      <c r="R17">
        <v>43.195827303926997</v>
      </c>
      <c r="S17">
        <v>41.338111798083503</v>
      </c>
      <c r="T17">
        <v>38.614944519930901</v>
      </c>
      <c r="U17">
        <v>99.25</v>
      </c>
      <c r="V17">
        <v>102.27500000000001</v>
      </c>
      <c r="W17">
        <v>107.58750000000001</v>
      </c>
      <c r="X17">
        <v>106.916666666667</v>
      </c>
      <c r="Y17">
        <v>101.35</v>
      </c>
      <c r="Z17">
        <v>95.87</v>
      </c>
      <c r="AA17">
        <v>92.7916666666667</v>
      </c>
      <c r="AB17">
        <v>90.674999999999997</v>
      </c>
      <c r="AC17">
        <v>88.352500000000006</v>
      </c>
      <c r="AD17">
        <v>88.493750000000006</v>
      </c>
      <c r="AE17">
        <v>88.895312500000003</v>
      </c>
      <c r="AF17">
        <v>90.391666666666694</v>
      </c>
      <c r="AG17">
        <v>91.66</v>
      </c>
      <c r="AH17">
        <v>92.597916666666706</v>
      </c>
      <c r="AI17" t="s">
        <v>51</v>
      </c>
      <c r="AJ17">
        <v>1.0459306131355</v>
      </c>
      <c r="AK17">
        <v>12.5177715808209</v>
      </c>
      <c r="AL17" s="1">
        <v>0.23982463200901999</v>
      </c>
      <c r="AM17">
        <v>0.20451987153037701</v>
      </c>
      <c r="AN17">
        <v>0.51901059328152699</v>
      </c>
      <c r="AO17">
        <v>120.379367533711</v>
      </c>
      <c r="AP17">
        <v>107.58750000000001</v>
      </c>
      <c r="AQ17">
        <v>94.795632466289504</v>
      </c>
      <c r="AR17">
        <v>1.90538436720542</v>
      </c>
      <c r="AS17">
        <v>102.75</v>
      </c>
      <c r="AT17">
        <v>7.1763846875977801</v>
      </c>
      <c r="AU17">
        <v>12.0990617499455</v>
      </c>
      <c r="AV17">
        <v>-6.8027210884353702</v>
      </c>
      <c r="AW17">
        <v>19.130434782608699</v>
      </c>
      <c r="AX17">
        <v>17.765042979942699</v>
      </c>
      <c r="AY17">
        <v>5.6555269922879203</v>
      </c>
      <c r="AZ17">
        <v>83.482142857142904</v>
      </c>
      <c r="BA17">
        <v>449.46524064171098</v>
      </c>
      <c r="BB17">
        <v>1064.77231988581</v>
      </c>
      <c r="BC17">
        <v>198.93381653163399</v>
      </c>
      <c r="BE17" t="b">
        <f t="shared" si="0"/>
        <v>1</v>
      </c>
      <c r="BF17" t="b">
        <f t="shared" si="0"/>
        <v>0</v>
      </c>
      <c r="BG17" t="b">
        <f t="shared" si="0"/>
        <v>1</v>
      </c>
      <c r="BH17" t="b">
        <f t="shared" si="1"/>
        <v>1</v>
      </c>
      <c r="BI17" t="b">
        <f t="shared" si="1"/>
        <v>0</v>
      </c>
      <c r="BJ17" t="b">
        <f t="shared" si="1"/>
        <v>0</v>
      </c>
      <c r="BK17" t="b">
        <f t="shared" si="1"/>
        <v>0</v>
      </c>
      <c r="BL17" t="b">
        <f t="shared" si="1"/>
        <v>0</v>
      </c>
      <c r="BM17" t="b">
        <f t="shared" si="1"/>
        <v>0</v>
      </c>
      <c r="BN17" t="b">
        <f t="shared" si="2"/>
        <v>0</v>
      </c>
      <c r="BO17" t="b">
        <f t="shared" si="2"/>
        <v>0</v>
      </c>
      <c r="BP17" t="b">
        <f t="shared" si="2"/>
        <v>0</v>
      </c>
      <c r="BQ17" t="b">
        <f t="shared" si="21"/>
        <v>0</v>
      </c>
      <c r="BR17" t="b">
        <f t="shared" si="21"/>
        <v>0</v>
      </c>
      <c r="BS17" t="b">
        <f t="shared" si="21"/>
        <v>1</v>
      </c>
      <c r="BT17" t="b">
        <f t="shared" si="20"/>
        <v>1</v>
      </c>
      <c r="BU17" t="b">
        <f t="shared" si="20"/>
        <v>1</v>
      </c>
      <c r="BV17" t="b">
        <f t="shared" si="20"/>
        <v>1</v>
      </c>
      <c r="BW17" t="b">
        <f t="shared" si="4"/>
        <v>1</v>
      </c>
      <c r="BX17" t="b">
        <f t="shared" si="4"/>
        <v>1</v>
      </c>
      <c r="BY17" t="b">
        <f t="shared" si="4"/>
        <v>0</v>
      </c>
      <c r="BZ17" t="b">
        <f t="shared" si="4"/>
        <v>0</v>
      </c>
      <c r="CA17" t="b">
        <f t="shared" si="4"/>
        <v>0</v>
      </c>
      <c r="CB17" t="b">
        <f t="shared" si="4"/>
        <v>0</v>
      </c>
      <c r="CC17" t="b">
        <f t="shared" si="5"/>
        <v>0</v>
      </c>
      <c r="CD17">
        <f t="shared" si="6"/>
        <v>3</v>
      </c>
      <c r="CE17">
        <f t="shared" si="7"/>
        <v>9</v>
      </c>
      <c r="CF17">
        <f t="shared" si="16"/>
        <v>-6</v>
      </c>
      <c r="CG17">
        <f t="shared" si="8"/>
        <v>6</v>
      </c>
      <c r="CH17">
        <f t="shared" si="9"/>
        <v>7</v>
      </c>
      <c r="CI17">
        <f t="shared" si="10"/>
        <v>-1</v>
      </c>
      <c r="CJ17" s="4">
        <f t="shared" si="11"/>
        <v>-7</v>
      </c>
      <c r="CK17">
        <f t="shared" si="12"/>
        <v>-13</v>
      </c>
      <c r="CL17">
        <f t="shared" si="13"/>
        <v>-8</v>
      </c>
      <c r="CM17" s="15">
        <f t="shared" si="17"/>
        <v>-3.5304760478642977E-2</v>
      </c>
      <c r="CN17" t="b">
        <f t="shared" si="18"/>
        <v>0</v>
      </c>
      <c r="CO17" t="b">
        <f t="shared" si="19"/>
        <v>1</v>
      </c>
      <c r="CP17" t="b">
        <f t="shared" si="14"/>
        <v>1</v>
      </c>
      <c r="CQ17" t="b">
        <f t="shared" si="14"/>
        <v>1</v>
      </c>
      <c r="CR17">
        <f t="shared" si="15"/>
        <v>2</v>
      </c>
    </row>
    <row r="18" spans="2:96" x14ac:dyDescent="0.25">
      <c r="B18" s="1" t="s">
        <v>420</v>
      </c>
      <c r="C18" t="s">
        <v>425</v>
      </c>
      <c r="D18" t="s">
        <v>92</v>
      </c>
      <c r="E18">
        <v>4206362126.5590801</v>
      </c>
      <c r="F18" t="s">
        <v>258</v>
      </c>
      <c r="G18">
        <v>4</v>
      </c>
      <c r="H18">
        <v>87.499683880566707</v>
      </c>
      <c r="I18">
        <v>72.4329098352557</v>
      </c>
      <c r="J18">
        <v>57.2583174971086</v>
      </c>
      <c r="K18">
        <v>76.078697414737505</v>
      </c>
      <c r="L18">
        <v>68.907513757360206</v>
      </c>
      <c r="M18">
        <v>63.864520240127398</v>
      </c>
      <c r="N18">
        <v>61.0615226682553</v>
      </c>
      <c r="O18">
        <v>64.928123963539505</v>
      </c>
      <c r="P18">
        <v>60.4778484851578</v>
      </c>
      <c r="Q18">
        <v>57.757304622663099</v>
      </c>
      <c r="R18">
        <v>55.2633554304333</v>
      </c>
      <c r="S18">
        <v>52.213925533320797</v>
      </c>
      <c r="T18">
        <v>47.3469747512639</v>
      </c>
      <c r="U18">
        <v>41.14</v>
      </c>
      <c r="V18">
        <v>42.17</v>
      </c>
      <c r="W18">
        <v>44.354999999999997</v>
      </c>
      <c r="X18">
        <v>44.868333333333297</v>
      </c>
      <c r="Y18">
        <v>43.436250000000001</v>
      </c>
      <c r="Z18">
        <v>42.284999999999997</v>
      </c>
      <c r="AA18">
        <v>41.712499999999999</v>
      </c>
      <c r="AB18">
        <v>41.159374999999997</v>
      </c>
      <c r="AC18">
        <v>41.570500000000003</v>
      </c>
      <c r="AD18">
        <v>42.329583333333296</v>
      </c>
      <c r="AE18">
        <v>44.78</v>
      </c>
      <c r="AF18">
        <v>47.051666666666698</v>
      </c>
      <c r="AG18">
        <v>49.002749999999999</v>
      </c>
      <c r="AH18">
        <v>52.064035576041697</v>
      </c>
      <c r="AI18" t="s">
        <v>51</v>
      </c>
      <c r="AJ18">
        <v>0.862910755008647</v>
      </c>
      <c r="AK18">
        <v>-26.9781931464174</v>
      </c>
      <c r="AL18" s="1">
        <v>0.27573855828635402</v>
      </c>
      <c r="AM18">
        <v>0.12259953403531899</v>
      </c>
      <c r="AN18">
        <v>0.37068959677511898</v>
      </c>
      <c r="AO18">
        <v>49.365977948465201</v>
      </c>
      <c r="AP18">
        <v>44.354999999999997</v>
      </c>
      <c r="AQ18">
        <v>39.3440220515348</v>
      </c>
      <c r="AR18">
        <v>-8.7135027152509995E-2</v>
      </c>
      <c r="AS18">
        <v>43.3</v>
      </c>
      <c r="AT18">
        <v>2.40037838477003</v>
      </c>
      <c r="AU18">
        <v>-11.6376121748269</v>
      </c>
      <c r="AV18">
        <v>-13.4</v>
      </c>
      <c r="AW18">
        <v>13.9473684210526</v>
      </c>
      <c r="AX18">
        <v>-6.6810344827586201</v>
      </c>
      <c r="AY18">
        <v>-34.558740563768097</v>
      </c>
      <c r="AZ18">
        <v>-31.526713099541102</v>
      </c>
      <c r="BA18" t="s">
        <v>55</v>
      </c>
      <c r="BB18" t="s">
        <v>55</v>
      </c>
      <c r="BC18" t="s">
        <v>55</v>
      </c>
      <c r="BE18" t="b">
        <f t="shared" si="0"/>
        <v>0</v>
      </c>
      <c r="BF18" t="b">
        <f t="shared" si="0"/>
        <v>0</v>
      </c>
      <c r="BG18" t="b">
        <f t="shared" si="0"/>
        <v>1</v>
      </c>
      <c r="BH18" t="b">
        <f t="shared" si="1"/>
        <v>0</v>
      </c>
      <c r="BI18" t="b">
        <f t="shared" si="1"/>
        <v>0</v>
      </c>
      <c r="BJ18" t="b">
        <f t="shared" si="1"/>
        <v>0</v>
      </c>
      <c r="BK18" t="b">
        <f t="shared" si="1"/>
        <v>1</v>
      </c>
      <c r="BL18" t="b">
        <f t="shared" si="1"/>
        <v>0</v>
      </c>
      <c r="BM18" t="b">
        <f t="shared" si="1"/>
        <v>0</v>
      </c>
      <c r="BN18" t="b">
        <f t="shared" si="2"/>
        <v>0</v>
      </c>
      <c r="BO18" t="b">
        <f t="shared" si="2"/>
        <v>0</v>
      </c>
      <c r="BP18" t="b">
        <f t="shared" si="2"/>
        <v>0</v>
      </c>
      <c r="BQ18" t="b">
        <f t="shared" si="21"/>
        <v>0</v>
      </c>
      <c r="BR18" t="b">
        <f t="shared" si="21"/>
        <v>0</v>
      </c>
      <c r="BS18" t="b">
        <f t="shared" si="21"/>
        <v>0</v>
      </c>
      <c r="BT18" t="b">
        <f t="shared" si="20"/>
        <v>1</v>
      </c>
      <c r="BU18" t="b">
        <f t="shared" si="20"/>
        <v>1</v>
      </c>
      <c r="BV18" t="b">
        <f t="shared" si="20"/>
        <v>1</v>
      </c>
      <c r="BW18" t="b">
        <f t="shared" si="4"/>
        <v>1</v>
      </c>
      <c r="BX18" t="b">
        <f t="shared" si="4"/>
        <v>0</v>
      </c>
      <c r="BY18" t="b">
        <f t="shared" si="4"/>
        <v>0</v>
      </c>
      <c r="BZ18" t="b">
        <f t="shared" si="4"/>
        <v>0</v>
      </c>
      <c r="CA18" t="b">
        <f t="shared" si="4"/>
        <v>0</v>
      </c>
      <c r="CB18" t="b">
        <f t="shared" si="4"/>
        <v>0</v>
      </c>
      <c r="CC18" t="b">
        <f t="shared" si="5"/>
        <v>0</v>
      </c>
      <c r="CD18">
        <f t="shared" si="6"/>
        <v>2</v>
      </c>
      <c r="CE18">
        <f t="shared" si="7"/>
        <v>10</v>
      </c>
      <c r="CF18">
        <f t="shared" si="16"/>
        <v>-8</v>
      </c>
      <c r="CG18">
        <f t="shared" si="8"/>
        <v>4</v>
      </c>
      <c r="CH18">
        <f t="shared" si="9"/>
        <v>9</v>
      </c>
      <c r="CI18">
        <f t="shared" si="10"/>
        <v>-5</v>
      </c>
      <c r="CJ18" s="4">
        <f t="shared" si="11"/>
        <v>-13</v>
      </c>
      <c r="CK18">
        <f t="shared" si="12"/>
        <v>-21</v>
      </c>
      <c r="CL18">
        <f t="shared" si="13"/>
        <v>-18</v>
      </c>
      <c r="CM18" s="15">
        <f t="shared" si="17"/>
        <v>-0.15313902425103504</v>
      </c>
      <c r="CN18" t="b">
        <f t="shared" si="18"/>
        <v>0</v>
      </c>
      <c r="CO18" t="b">
        <f t="shared" si="19"/>
        <v>1</v>
      </c>
      <c r="CP18" t="b">
        <f t="shared" si="14"/>
        <v>1</v>
      </c>
      <c r="CQ18" t="b">
        <f t="shared" si="14"/>
        <v>0</v>
      </c>
      <c r="CR18">
        <f t="shared" si="15"/>
        <v>1</v>
      </c>
    </row>
    <row r="19" spans="2:96" x14ac:dyDescent="0.25">
      <c r="AV19" s="15"/>
      <c r="AW19" s="15"/>
      <c r="AX19" s="15"/>
      <c r="AY19" s="15"/>
      <c r="AZ19" s="15"/>
      <c r="BA19" s="15"/>
      <c r="BB19" s="15"/>
      <c r="BC19" s="15"/>
      <c r="CJ19" s="19">
        <f>AVERAGE(CJ4:CJ18)</f>
        <v>-6.0666666666666664</v>
      </c>
      <c r="CK19" s="15">
        <f>AVERAGE(CK4:CK18)</f>
        <v>-11.133333333333333</v>
      </c>
      <c r="CL19" s="15">
        <f>AVERAGE(CL4:CL18)</f>
        <v>-7.0666666666666664</v>
      </c>
      <c r="CM19" s="15">
        <f>AVERAGE(CM4:CM18)</f>
        <v>1.1862725378594664E-2</v>
      </c>
      <c r="CR19">
        <f>AVERAGE(CR4:CR18)</f>
        <v>0.93333333333333335</v>
      </c>
    </row>
  </sheetData>
  <autoFilter ref="B3:BC18" xr:uid="{CDD101A9-4744-4BE3-B9FE-FF0295939F97}">
    <sortState ref="B4:BC18">
      <sortCondition ref="D3:D18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4623-4FE5-45E7-9A56-EE44D56F6C50}">
  <sheetPr codeName="Sheet14"/>
  <dimension ref="A1:FI25"/>
  <sheetViews>
    <sheetView topLeftCell="CJ1" workbookViewId="0">
      <selection activeCell="B13" sqref="B13"/>
    </sheetView>
  </sheetViews>
  <sheetFormatPr defaultRowHeight="15" x14ac:dyDescent="0.25"/>
  <cols>
    <col min="1" max="1" width="16.85546875" customWidth="1"/>
    <col min="56" max="56" width="9.140625" style="3"/>
    <col min="57" max="57" width="13.7109375" customWidth="1"/>
    <col min="58" max="58" width="12.85546875" customWidth="1"/>
    <col min="59" max="59" width="11" customWidth="1"/>
    <col min="68" max="68" width="15.5703125" customWidth="1"/>
    <col min="80" max="80" width="14.28515625" customWidth="1"/>
    <col min="81" max="81" width="15" customWidth="1"/>
    <col min="82" max="82" width="15.42578125" customWidth="1"/>
    <col min="83" max="83" width="15" customWidth="1"/>
    <col min="84" max="84" width="17.85546875" customWidth="1"/>
    <col min="85" max="85" width="14.5703125" customWidth="1"/>
    <col min="86" max="86" width="14.7109375" customWidth="1"/>
    <col min="87" max="87" width="19.28515625" customWidth="1"/>
    <col min="89" max="89" width="15.7109375" customWidth="1"/>
    <col min="90" max="90" width="16.7109375" customWidth="1"/>
    <col min="98" max="98" width="18.28515625" customWidth="1"/>
  </cols>
  <sheetData>
    <row r="1" spans="1:165" ht="15.75" thickBot="1" x14ac:dyDescent="0.3"/>
    <row r="2" spans="1:165" ht="15.75" thickBot="1" x14ac:dyDescent="0.3">
      <c r="A2" s="1" t="s">
        <v>76</v>
      </c>
      <c r="B2" t="str">
        <f>_xll.TR($A$2:$A$24,"CF_NAME;TR.GICSSector;TR.CompanyMarketCap/*Market Cap*/;TR.ExchangeCountry;TR.PriceMoCountryRank/*StarMine Price Momentum Country Rank*/;TR.Volatility5D;TR.Volatility10D;TR.Volatility20D;TR.Volatility30D;TR.Volatility40D;TR.Volatilit"&amp;"y50D;TR.Volatility60D;TR.Volatility80D;TR.Volatility100D;TR.Volatility120D;TR.Volatility150D;TR.Volatility180D;TR.Volatility240D;TR.PriceAvg5D;TR.PriceAvg10D;TR.PriceAvg20D;TR.PriceAvg30D;TR.PriceAvg40D;TR.Price50DayAverage;TR.PriceAvg60D;TR.PriceAvg"&amp;"80D;TR.PriceAvg100D;TR.PriceAvg120D;TR.PriceAvg160D;TR.PriceAvg180D;TR.Price200DayAverage;TR.PriceAvg240D;TR.PricePctChgOver50DayAvg;AVG(TR.PriceClose(SDate=0D,EDate=0D-49D))/AVG(TR.PriceClose(SDate=0D,EDate=0D-199D))/*50/200 Day*/;TR.PriceClose(SDat"&amp;"e=0D)/TR.PreferredMeasureMeanEst(Period=NTM,SDate=0D)/*Forward P/E (NTM) - Mean*/;TR.DirMovIdxDiMinus;TR.DirMovIdxDiPlus;TR.AvgDirMovIdxRating14D;TR.BollingerUpBand;TR.BollingerMidBand;TR.BollingerLowBand;TR.MovAvgCDSignal;TR.PriceClose(SDate=0D)/*Pr"&amp;"ice Close*/;TR.PriceAvgPctDiff50D;TR.PriceAvgPctDiff200D;AVAIL(PERCENT_CHG(TR.FundNAV(SDate=0D),TR.FundNAV(SDate=0D-1AM)),PERCENT_CHG(TR.PriceClose(SDate=0D),TR.PriceClose(SDate=0D-1AM)))/*Price %Chg -1 Month*/;AVAIL(PERCENT_CHG(TR.FundNAV(SDate=0D),"&amp;"TR.FundNAV(SDate=0D-3AM)),PERCENT_CHG(TR.PriceClose(SDate=0D),TR.PriceClose(SDate=0D-3AM)))/*Price %Chg -3 Months*/;AVAIL(PERCENT_CHG(TR.FundNAV(SDate=0D),TR.FundNAV(SDate=0D-6AM)),PERCENT_CHG(TR.PriceClose(SDate=0D),TR.PriceClose(SDate=0D-6AM)))/*Pr"&amp;"ice %Chg -6 Months*/;AVAIL(PERCENT_CHG(TR.FundNAV(SDate=0D),TR.FundNAV(SDate=0D-12AM)),PERCENT_CHG(TR.PriceClose(SDate=0D),TR.PriceClose(SDate=0D-12AM)))/*Price %Chg -12 Months*/;AVAIL(PERCENT_CHG(TR.FundNAV(SDate=0D),TR.FundNAV(SDate=0D-2AY)),PERCEN"&amp;"T_CHG(TR.PriceClose(SDate=0D),TR.PriceClose(SDate=0D-2AY)))/*Price %Chg -2 Years*/;AVAIL(PERCENT_CHG(TR.FundNAV(SDate=0D),TR.FundNAV(SDate=0D-3AY)),PERCENT_CHG(TR.PriceClose(SDate=0D),TR.PriceClose(SDate=0D-3AY)))/*Price %Chg -3 Years*/;AVAIL(PERCENT"&amp;"_CHG(TR.FundNAV(SDate=0D),TR.FundNAV(SDate=0D-5AY)),PERCENT_CHG(TR.PriceClose(SDate=0D),TR.PriceClose(SDate=0D-5AY)))/*Price %Chg -5 Years*/;AVAIL(PERCENT_CHG(TR.FundNAV(SDate=0D),TR.FundNAV(SDate=0D-10AY)),PERCENT_CHG(TR.PriceClose(SDate=0D),TR.Pric"&amp;"eClose(SDate=0D-10AY)))/*Price %Chg -10 Years*/","CH=Fd RH=IN",B3)</f>
        <v>Updated at 14:24:27</v>
      </c>
      <c r="BE2" s="5" t="s">
        <v>473</v>
      </c>
    </row>
    <row r="3" spans="1:165" ht="15.75" thickBot="1" x14ac:dyDescent="0.3">
      <c r="A3" s="1" t="s">
        <v>84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477</v>
      </c>
      <c r="AU3" t="s">
        <v>478</v>
      </c>
      <c r="AV3" t="s">
        <v>45</v>
      </c>
      <c r="AW3" t="s">
        <v>479</v>
      </c>
      <c r="AX3" t="s">
        <v>480</v>
      </c>
      <c r="AY3" t="s">
        <v>46</v>
      </c>
      <c r="AZ3" t="s">
        <v>481</v>
      </c>
      <c r="BA3" t="s">
        <v>482</v>
      </c>
      <c r="BB3" t="s">
        <v>483</v>
      </c>
      <c r="BC3" s="2" t="s">
        <v>484</v>
      </c>
      <c r="BE3" s="6" t="s">
        <v>440</v>
      </c>
      <c r="BF3" s="7" t="s">
        <v>439</v>
      </c>
      <c r="BG3" s="7" t="s">
        <v>441</v>
      </c>
      <c r="BH3" s="7" t="s">
        <v>442</v>
      </c>
      <c r="BI3" s="7" t="s">
        <v>443</v>
      </c>
      <c r="BJ3" s="7" t="s">
        <v>444</v>
      </c>
      <c r="BK3" s="7" t="s">
        <v>445</v>
      </c>
      <c r="BL3" s="7" t="s">
        <v>446</v>
      </c>
      <c r="BM3" s="7" t="s">
        <v>447</v>
      </c>
      <c r="BN3" s="7" t="s">
        <v>448</v>
      </c>
      <c r="BO3" s="7" t="s">
        <v>450</v>
      </c>
      <c r="BP3" s="8" t="s">
        <v>449</v>
      </c>
      <c r="BQ3" s="9" t="s">
        <v>451</v>
      </c>
      <c r="BR3" s="10" t="s">
        <v>452</v>
      </c>
      <c r="BS3" s="10" t="s">
        <v>453</v>
      </c>
      <c r="BT3" s="10" t="s">
        <v>454</v>
      </c>
      <c r="BU3" s="10" t="s">
        <v>455</v>
      </c>
      <c r="BV3" s="10" t="s">
        <v>456</v>
      </c>
      <c r="BW3" s="10" t="s">
        <v>457</v>
      </c>
      <c r="BX3" s="10" t="s">
        <v>458</v>
      </c>
      <c r="BY3" s="10" t="s">
        <v>459</v>
      </c>
      <c r="BZ3" s="10" t="s">
        <v>460</v>
      </c>
      <c r="CA3" s="10" t="s">
        <v>461</v>
      </c>
      <c r="CB3" s="10" t="s">
        <v>462</v>
      </c>
      <c r="CC3" s="11" t="s">
        <v>463</v>
      </c>
      <c r="CD3" s="12" t="s">
        <v>465</v>
      </c>
      <c r="CE3" s="13" t="s">
        <v>464</v>
      </c>
      <c r="CF3" s="13" t="s">
        <v>466</v>
      </c>
      <c r="CG3" s="13" t="s">
        <v>467</v>
      </c>
      <c r="CH3" s="13" t="s">
        <v>468</v>
      </c>
      <c r="CI3" s="13" t="s">
        <v>469</v>
      </c>
      <c r="CJ3" s="13" t="s">
        <v>470</v>
      </c>
      <c r="CK3" s="13" t="s">
        <v>471</v>
      </c>
      <c r="CL3" s="14" t="s">
        <v>472</v>
      </c>
      <c r="CM3" s="16" t="s">
        <v>474</v>
      </c>
      <c r="CN3" s="17" t="s">
        <v>475</v>
      </c>
      <c r="CO3" s="18" t="s">
        <v>476</v>
      </c>
      <c r="CP3" s="20" t="s">
        <v>485</v>
      </c>
      <c r="CQ3" s="20" t="s">
        <v>486</v>
      </c>
      <c r="CR3" s="20" t="s">
        <v>487</v>
      </c>
      <c r="CS3" s="3"/>
      <c r="CT3" t="s">
        <v>469</v>
      </c>
      <c r="CU3" s="15">
        <f>AVERAGE(CI4:CI50)</f>
        <v>5.666666666666667</v>
      </c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spans="1:165" x14ac:dyDescent="0.25">
      <c r="A4" s="1" t="s">
        <v>127</v>
      </c>
      <c r="B4" s="1" t="s">
        <v>76</v>
      </c>
      <c r="C4" s="1" t="s">
        <v>82</v>
      </c>
      <c r="D4" t="s">
        <v>83</v>
      </c>
      <c r="E4">
        <v>88123442281.181702</v>
      </c>
      <c r="F4" t="s">
        <v>50</v>
      </c>
      <c r="G4">
        <v>77</v>
      </c>
      <c r="H4">
        <v>16.7009839757214</v>
      </c>
      <c r="I4">
        <v>27.114766319969501</v>
      </c>
      <c r="J4">
        <v>20.560499579023102</v>
      </c>
      <c r="K4">
        <v>18.085898989916799</v>
      </c>
      <c r="L4">
        <v>17.947348585856901</v>
      </c>
      <c r="M4">
        <v>19.126972882900699</v>
      </c>
      <c r="N4">
        <v>19.577410631318902</v>
      </c>
      <c r="O4">
        <v>20.264209330562899</v>
      </c>
      <c r="P4">
        <v>19.792286531070602</v>
      </c>
      <c r="Q4">
        <v>19.3241320810146</v>
      </c>
      <c r="R4">
        <v>19.5608612847195</v>
      </c>
      <c r="S4">
        <v>18.615989584782898</v>
      </c>
      <c r="T4">
        <v>19.923470579086999</v>
      </c>
      <c r="U4">
        <v>338.84</v>
      </c>
      <c r="V4">
        <v>333.77</v>
      </c>
      <c r="W4">
        <v>332.08499999999998</v>
      </c>
      <c r="X4">
        <v>328.82666666666699</v>
      </c>
      <c r="Y4">
        <v>325.79000000000002</v>
      </c>
      <c r="Z4">
        <v>323.358</v>
      </c>
      <c r="AA4">
        <v>318.14833333333303</v>
      </c>
      <c r="AB4">
        <v>310.94625000000002</v>
      </c>
      <c r="AC4">
        <v>306.89600000000002</v>
      </c>
      <c r="AD4">
        <v>305.27833333333302</v>
      </c>
      <c r="AE4">
        <v>299.06187499999999</v>
      </c>
      <c r="AF4">
        <v>296.12888888888898</v>
      </c>
      <c r="AG4">
        <v>292.64249999999998</v>
      </c>
      <c r="AH4">
        <v>283.92166666666702</v>
      </c>
      <c r="AI4" t="s">
        <v>51</v>
      </c>
      <c r="AJ4">
        <v>1.10495912247879</v>
      </c>
      <c r="AK4">
        <v>31.013998006052802</v>
      </c>
      <c r="AL4" s="1">
        <v>4.8946281345361997E-2</v>
      </c>
      <c r="AM4">
        <v>0.51081156195805799</v>
      </c>
      <c r="AN4">
        <v>0.35480670579771201</v>
      </c>
      <c r="AO4">
        <v>343.92801904076202</v>
      </c>
      <c r="AP4">
        <v>332.08499999999998</v>
      </c>
      <c r="AQ4">
        <v>320.24198095923799</v>
      </c>
      <c r="AR4">
        <v>3.96499235602723</v>
      </c>
      <c r="AS4">
        <v>349.5</v>
      </c>
      <c r="AT4">
        <v>8.0845378806152901</v>
      </c>
      <c r="AU4">
        <v>19.4289961300905</v>
      </c>
      <c r="AV4">
        <v>7.8703703703703702</v>
      </c>
      <c r="AW4">
        <v>17.6767676767677</v>
      </c>
      <c r="AX4">
        <v>17.400067181726602</v>
      </c>
      <c r="AY4">
        <v>41.9001218026796</v>
      </c>
      <c r="AZ4">
        <v>14.702986544141799</v>
      </c>
      <c r="BA4">
        <v>31.9365798414496</v>
      </c>
      <c r="BB4">
        <v>115.07692307692299</v>
      </c>
      <c r="BC4">
        <v>199.22945205479499</v>
      </c>
      <c r="BE4" t="b">
        <f t="shared" ref="BE4:BJ24" si="0">IF(H4&lt;I4,TRUE)</f>
        <v>1</v>
      </c>
      <c r="BF4" t="b">
        <f t="shared" si="0"/>
        <v>0</v>
      </c>
      <c r="BG4" t="b">
        <f t="shared" si="0"/>
        <v>0</v>
      </c>
      <c r="BH4" t="b">
        <f t="shared" ref="BH4:BM18" si="1">IF(K4&lt;L4,TRUE)</f>
        <v>0</v>
      </c>
      <c r="BI4" t="b">
        <f t="shared" si="1"/>
        <v>1</v>
      </c>
      <c r="BJ4" t="b">
        <f t="shared" si="1"/>
        <v>1</v>
      </c>
      <c r="BK4" t="b">
        <f t="shared" si="1"/>
        <v>1</v>
      </c>
      <c r="BL4" t="b">
        <f t="shared" si="1"/>
        <v>0</v>
      </c>
      <c r="BM4" t="b">
        <f t="shared" si="1"/>
        <v>0</v>
      </c>
      <c r="BN4" t="b">
        <f t="shared" ref="BN4:BP24" si="2">IF(Q4&lt;R4,TRUE)</f>
        <v>1</v>
      </c>
      <c r="BO4" t="b">
        <f t="shared" si="2"/>
        <v>0</v>
      </c>
      <c r="BP4" t="b">
        <f t="shared" si="2"/>
        <v>1</v>
      </c>
      <c r="BQ4" t="b">
        <f t="shared" ref="BQ4:BS24" si="3">IF(U4&gt;V4,TRUE)</f>
        <v>1</v>
      </c>
      <c r="BR4" t="b">
        <f t="shared" si="3"/>
        <v>1</v>
      </c>
      <c r="BS4" t="b">
        <f t="shared" si="3"/>
        <v>1</v>
      </c>
      <c r="BT4" t="b">
        <f t="shared" ref="BT4:BT24" si="4">IF(X4&gt;Y4,TRUE)</f>
        <v>1</v>
      </c>
      <c r="BU4" t="b">
        <f t="shared" ref="BU4:BU24" si="5">IF(Y4&gt;Z4,TRUE)</f>
        <v>1</v>
      </c>
      <c r="BV4" t="b">
        <f t="shared" ref="BV4:BV24" si="6">IF(Z4&gt;AA4,TRUE)</f>
        <v>1</v>
      </c>
      <c r="BW4" t="b">
        <f t="shared" ref="BW4:CB22" si="7">IF(AA4&gt;AB4,TRUE)</f>
        <v>1</v>
      </c>
      <c r="BX4" t="b">
        <f t="shared" si="7"/>
        <v>1</v>
      </c>
      <c r="BY4" t="b">
        <f t="shared" si="7"/>
        <v>1</v>
      </c>
      <c r="BZ4" t="b">
        <f t="shared" si="7"/>
        <v>1</v>
      </c>
      <c r="CA4" t="b">
        <f t="shared" si="7"/>
        <v>1</v>
      </c>
      <c r="CB4" t="b">
        <f t="shared" si="7"/>
        <v>1</v>
      </c>
      <c r="CC4" t="b">
        <f t="shared" ref="CC4:CC24" si="8">IF(AG4&gt;AH4,TRUE)</f>
        <v>1</v>
      </c>
      <c r="CD4">
        <f t="shared" ref="CD4:CD24" si="9">COUNTIF(BE4:BP4,TRUE)</f>
        <v>6</v>
      </c>
      <c r="CE4">
        <f t="shared" ref="CE4:CE24" si="10">COUNTIF(BE4:BP4,FALSE)</f>
        <v>6</v>
      </c>
      <c r="CF4">
        <f>CD4-CE4</f>
        <v>0</v>
      </c>
      <c r="CG4">
        <f t="shared" ref="CG4:CG24" si="11">COUNTIF(BQ4:CC4,TRUE)</f>
        <v>13</v>
      </c>
      <c r="CH4">
        <f t="shared" ref="CH4:CH24" si="12">COUNTIF(BQ4:CC4,FALSE)</f>
        <v>0</v>
      </c>
      <c r="CI4">
        <f>CG4-CH4</f>
        <v>13</v>
      </c>
      <c r="CJ4" s="4">
        <f t="shared" ref="CJ4:CJ24" si="13">CF4+CI4</f>
        <v>13</v>
      </c>
      <c r="CK4">
        <f t="shared" ref="CK4:CK24" si="14">CF4*2+CI4</f>
        <v>13</v>
      </c>
      <c r="CL4">
        <f t="shared" ref="CL4:CL24" si="15">CF4+CI4*2</f>
        <v>26</v>
      </c>
      <c r="CM4" s="15">
        <f>AM4-AL4</f>
        <v>0.46186528061269599</v>
      </c>
      <c r="CN4" t="b">
        <f>IF(AN4&lt;AL4,TRUE)</f>
        <v>0</v>
      </c>
      <c r="CO4" t="b">
        <f>IF(AP4&gt;AS4,TRUE)</f>
        <v>0</v>
      </c>
      <c r="CP4" t="b">
        <f t="shared" ref="CP4:CQ24" si="16">IF(AT4&gt;0,TRUE)</f>
        <v>1</v>
      </c>
      <c r="CQ4" t="b">
        <f t="shared" si="16"/>
        <v>1</v>
      </c>
      <c r="CR4">
        <f t="shared" ref="CR4:CR24" si="17">COUNTIF(CP4:CQ4,TRUE)</f>
        <v>2</v>
      </c>
      <c r="CT4" t="s">
        <v>466</v>
      </c>
      <c r="CU4" s="15">
        <f>AVERAGE(CF4:CF50)</f>
        <v>-0.47619047619047616</v>
      </c>
    </row>
    <row r="5" spans="1:165" x14ac:dyDescent="0.25">
      <c r="A5" s="1" t="s">
        <v>135</v>
      </c>
      <c r="B5" s="1" t="s">
        <v>84</v>
      </c>
      <c r="C5" t="s">
        <v>89</v>
      </c>
      <c r="D5" t="s">
        <v>83</v>
      </c>
      <c r="E5">
        <v>72518872800</v>
      </c>
      <c r="F5" t="s">
        <v>50</v>
      </c>
      <c r="G5">
        <v>96</v>
      </c>
      <c r="H5">
        <v>12.321119659135601</v>
      </c>
      <c r="I5">
        <v>10.703029740450599</v>
      </c>
      <c r="J5">
        <v>15.550062191462199</v>
      </c>
      <c r="K5">
        <v>14.408319312193299</v>
      </c>
      <c r="L5">
        <v>14.7297727356141</v>
      </c>
      <c r="M5">
        <v>15.871921248268</v>
      </c>
      <c r="N5">
        <v>15.631239440924</v>
      </c>
      <c r="O5">
        <v>15.8537559453891</v>
      </c>
      <c r="P5">
        <v>19.4707616135927</v>
      </c>
      <c r="Q5">
        <v>18.8935075337242</v>
      </c>
      <c r="R5">
        <v>19.345920819605801</v>
      </c>
      <c r="S5">
        <v>18.509035040066301</v>
      </c>
      <c r="T5">
        <v>18.334006057077598</v>
      </c>
      <c r="U5">
        <v>542.6</v>
      </c>
      <c r="V5">
        <v>543</v>
      </c>
      <c r="W5">
        <v>544.02499999999998</v>
      </c>
      <c r="X5">
        <v>544.58333333333303</v>
      </c>
      <c r="Y5">
        <v>546.02499999999998</v>
      </c>
      <c r="Z5">
        <v>542.48</v>
      </c>
      <c r="AA5">
        <v>537.20000000000005</v>
      </c>
      <c r="AB5">
        <v>527.9375</v>
      </c>
      <c r="AC5">
        <v>518.928</v>
      </c>
      <c r="AD5">
        <v>509.6875</v>
      </c>
      <c r="AE5">
        <v>492.84249999999997</v>
      </c>
      <c r="AF5">
        <v>484.72055555555499</v>
      </c>
      <c r="AG5">
        <v>477.31299999999999</v>
      </c>
      <c r="AH5">
        <v>462.68416666666599</v>
      </c>
      <c r="AI5" t="s">
        <v>51</v>
      </c>
      <c r="AJ5">
        <v>1.1365288605171</v>
      </c>
      <c r="AK5">
        <v>293.27285395367397</v>
      </c>
      <c r="AL5" s="1">
        <v>0.237109621371318</v>
      </c>
      <c r="AM5">
        <v>0.10400197192817801</v>
      </c>
      <c r="AN5">
        <v>0.25139655836265301</v>
      </c>
      <c r="AO5">
        <v>553.85085874109598</v>
      </c>
      <c r="AP5">
        <v>544.02499999999998</v>
      </c>
      <c r="AQ5">
        <v>534.19914125890398</v>
      </c>
      <c r="AR5">
        <v>0.67544289662693702</v>
      </c>
      <c r="AS5">
        <v>550</v>
      </c>
      <c r="AT5">
        <v>1.3862262203214699</v>
      </c>
      <c r="AU5">
        <v>15.2283721583113</v>
      </c>
      <c r="AV5">
        <v>1.8518518518518501</v>
      </c>
      <c r="AW5">
        <v>9.4527363184079594</v>
      </c>
      <c r="AX5">
        <v>18.279569892473098</v>
      </c>
      <c r="AY5">
        <v>33.592421666261799</v>
      </c>
      <c r="AZ5">
        <v>37.259795358123299</v>
      </c>
      <c r="BA5">
        <v>135.24379811804999</v>
      </c>
      <c r="BB5">
        <v>216.63788140472101</v>
      </c>
      <c r="BC5" t="s">
        <v>55</v>
      </c>
      <c r="BE5" t="b">
        <f t="shared" si="0"/>
        <v>0</v>
      </c>
      <c r="BF5" t="b">
        <f t="shared" si="0"/>
        <v>1</v>
      </c>
      <c r="BG5" t="b">
        <f t="shared" si="0"/>
        <v>0</v>
      </c>
      <c r="BH5" t="b">
        <f t="shared" si="1"/>
        <v>1</v>
      </c>
      <c r="BI5" t="b">
        <f t="shared" si="1"/>
        <v>1</v>
      </c>
      <c r="BJ5" t="b">
        <f t="shared" si="1"/>
        <v>0</v>
      </c>
      <c r="BK5" t="b">
        <f t="shared" si="1"/>
        <v>1</v>
      </c>
      <c r="BL5" t="b">
        <f t="shared" si="1"/>
        <v>1</v>
      </c>
      <c r="BM5" t="b">
        <f t="shared" si="1"/>
        <v>0</v>
      </c>
      <c r="BN5" t="b">
        <f t="shared" si="2"/>
        <v>1</v>
      </c>
      <c r="BO5" t="b">
        <f t="shared" si="2"/>
        <v>0</v>
      </c>
      <c r="BP5" t="b">
        <f t="shared" si="2"/>
        <v>0</v>
      </c>
      <c r="BQ5" t="b">
        <f t="shared" si="3"/>
        <v>0</v>
      </c>
      <c r="BR5" t="b">
        <f t="shared" si="3"/>
        <v>0</v>
      </c>
      <c r="BS5" t="b">
        <f t="shared" si="3"/>
        <v>0</v>
      </c>
      <c r="BT5" t="b">
        <f t="shared" si="4"/>
        <v>0</v>
      </c>
      <c r="BU5" t="b">
        <f t="shared" si="5"/>
        <v>1</v>
      </c>
      <c r="BV5" t="b">
        <f t="shared" si="6"/>
        <v>1</v>
      </c>
      <c r="BW5" t="b">
        <f t="shared" si="7"/>
        <v>1</v>
      </c>
      <c r="BX5" t="b">
        <f t="shared" si="7"/>
        <v>1</v>
      </c>
      <c r="BY5" t="b">
        <f t="shared" si="7"/>
        <v>1</v>
      </c>
      <c r="BZ5" t="b">
        <f t="shared" si="7"/>
        <v>1</v>
      </c>
      <c r="CA5" t="b">
        <f t="shared" si="7"/>
        <v>1</v>
      </c>
      <c r="CB5" t="b">
        <f t="shared" si="7"/>
        <v>1</v>
      </c>
      <c r="CC5" t="b">
        <f t="shared" si="8"/>
        <v>1</v>
      </c>
      <c r="CD5">
        <f t="shared" si="9"/>
        <v>6</v>
      </c>
      <c r="CE5">
        <f t="shared" si="10"/>
        <v>6</v>
      </c>
      <c r="CF5">
        <f t="shared" ref="CF5:CF24" si="18">CD5-CE5</f>
        <v>0</v>
      </c>
      <c r="CG5">
        <f t="shared" si="11"/>
        <v>9</v>
      </c>
      <c r="CH5">
        <f t="shared" si="12"/>
        <v>4</v>
      </c>
      <c r="CI5">
        <f t="shared" ref="CI5:CI24" si="19">CG5-CH5</f>
        <v>5</v>
      </c>
      <c r="CJ5" s="4">
        <f t="shared" si="13"/>
        <v>5</v>
      </c>
      <c r="CK5">
        <f t="shared" si="14"/>
        <v>5</v>
      </c>
      <c r="CL5">
        <f t="shared" si="15"/>
        <v>10</v>
      </c>
      <c r="CM5" s="15">
        <f t="shared" ref="CM5:CM24" si="20">AM5-AL5</f>
        <v>-0.13310764944313999</v>
      </c>
      <c r="CN5" t="b">
        <f>IF(AN5&lt;AL5,TRUE)</f>
        <v>0</v>
      </c>
      <c r="CO5" t="b">
        <f>IF(AP5&gt;AS5,TRUE)</f>
        <v>0</v>
      </c>
      <c r="CP5" t="b">
        <f t="shared" si="16"/>
        <v>1</v>
      </c>
      <c r="CQ5" t="b">
        <f t="shared" si="16"/>
        <v>1</v>
      </c>
      <c r="CR5">
        <f t="shared" si="17"/>
        <v>2</v>
      </c>
      <c r="CT5" t="s">
        <v>470</v>
      </c>
      <c r="CU5" s="15">
        <f>AVERAGE(CJ4:CJ24)</f>
        <v>5.1904761904761907</v>
      </c>
    </row>
    <row r="6" spans="1:165" x14ac:dyDescent="0.25">
      <c r="A6" s="1" t="s">
        <v>137</v>
      </c>
      <c r="B6" s="1" t="s">
        <v>127</v>
      </c>
      <c r="C6" t="s">
        <v>132</v>
      </c>
      <c r="D6" t="s">
        <v>83</v>
      </c>
      <c r="E6">
        <v>3397349625.6764498</v>
      </c>
      <c r="F6" t="s">
        <v>70</v>
      </c>
      <c r="G6">
        <v>16</v>
      </c>
      <c r="H6">
        <v>63.742495886723603</v>
      </c>
      <c r="I6">
        <v>51.419020828318097</v>
      </c>
      <c r="J6">
        <v>42.2877578760069</v>
      </c>
      <c r="K6">
        <v>36.983601346450499</v>
      </c>
      <c r="L6">
        <v>34.690403313493398</v>
      </c>
      <c r="M6">
        <v>32.942163788471703</v>
      </c>
      <c r="N6">
        <v>32.250051855965403</v>
      </c>
      <c r="O6">
        <v>35.237388019953897</v>
      </c>
      <c r="P6">
        <v>35.877413736744302</v>
      </c>
      <c r="Q6">
        <v>35.9577361443569</v>
      </c>
      <c r="R6">
        <v>38.550145576088603</v>
      </c>
      <c r="S6">
        <v>38.122161058882497</v>
      </c>
      <c r="T6">
        <v>37.893604233297303</v>
      </c>
      <c r="U6">
        <v>8.7840000000000007</v>
      </c>
      <c r="V6">
        <v>8.9164999999999992</v>
      </c>
      <c r="W6">
        <v>8.8897499999999994</v>
      </c>
      <c r="X6">
        <v>8.7989999999999995</v>
      </c>
      <c r="Y6">
        <v>8.8058750000000003</v>
      </c>
      <c r="Z6">
        <v>8.7437000000000005</v>
      </c>
      <c r="AA6">
        <v>8.5840833333333304</v>
      </c>
      <c r="AB6">
        <v>8.2385000000000002</v>
      </c>
      <c r="AC6">
        <v>8.0086999999999993</v>
      </c>
      <c r="AD6">
        <v>7.8788749999999999</v>
      </c>
      <c r="AE6">
        <v>8.1745312499999994</v>
      </c>
      <c r="AF6">
        <v>8.3316388888888895</v>
      </c>
      <c r="AG6">
        <v>8.3710500000000003</v>
      </c>
      <c r="AH6">
        <v>8.3048125000000095</v>
      </c>
      <c r="AI6" t="s">
        <v>51</v>
      </c>
      <c r="AJ6">
        <v>1.0445165182384499</v>
      </c>
      <c r="AK6">
        <v>10.258826102592501</v>
      </c>
      <c r="AL6" s="1">
        <v>0.48204418411195799</v>
      </c>
      <c r="AM6">
        <v>0.11754484441464499</v>
      </c>
      <c r="AN6">
        <v>0.24964511646617099</v>
      </c>
      <c r="AO6">
        <v>9.4922072598950393</v>
      </c>
      <c r="AP6">
        <v>8.8897499999999994</v>
      </c>
      <c r="AQ6">
        <v>8.2872927401049505</v>
      </c>
      <c r="AR6">
        <v>9.5646994641017002E-2</v>
      </c>
      <c r="AS6">
        <v>8.1300000000000008</v>
      </c>
      <c r="AT6">
        <v>-7.0187677985291801</v>
      </c>
      <c r="AU6">
        <v>-2.8795670793986798</v>
      </c>
      <c r="AV6">
        <v>-6.4979873490511704</v>
      </c>
      <c r="AW6">
        <v>13.073713490959699</v>
      </c>
      <c r="AX6">
        <v>-6.9261591299370204</v>
      </c>
      <c r="AY6">
        <v>32.302685109845399</v>
      </c>
      <c r="AZ6">
        <v>145.61933534743201</v>
      </c>
      <c r="BA6">
        <v>87.5</v>
      </c>
      <c r="BB6">
        <v>41.138824173497397</v>
      </c>
      <c r="BC6">
        <v>-86.285359022695502</v>
      </c>
      <c r="BE6" t="b">
        <f t="shared" si="0"/>
        <v>0</v>
      </c>
      <c r="BF6" t="b">
        <f t="shared" si="0"/>
        <v>0</v>
      </c>
      <c r="BG6" t="b">
        <f t="shared" si="0"/>
        <v>0</v>
      </c>
      <c r="BH6" t="b">
        <f t="shared" si="1"/>
        <v>0</v>
      </c>
      <c r="BI6" t="b">
        <f t="shared" si="1"/>
        <v>0</v>
      </c>
      <c r="BJ6" t="b">
        <f t="shared" si="1"/>
        <v>0</v>
      </c>
      <c r="BK6" t="b">
        <f t="shared" si="1"/>
        <v>1</v>
      </c>
      <c r="BL6" t="b">
        <f t="shared" si="1"/>
        <v>1</v>
      </c>
      <c r="BM6" t="b">
        <f t="shared" si="1"/>
        <v>1</v>
      </c>
      <c r="BN6" t="b">
        <f t="shared" si="2"/>
        <v>1</v>
      </c>
      <c r="BO6" t="b">
        <f t="shared" si="2"/>
        <v>0</v>
      </c>
      <c r="BP6" t="b">
        <f t="shared" si="2"/>
        <v>0</v>
      </c>
      <c r="BQ6" t="b">
        <f t="shared" si="3"/>
        <v>0</v>
      </c>
      <c r="BR6" t="b">
        <f t="shared" si="3"/>
        <v>1</v>
      </c>
      <c r="BS6" t="b">
        <f t="shared" si="3"/>
        <v>1</v>
      </c>
      <c r="BT6" t="b">
        <f t="shared" si="4"/>
        <v>0</v>
      </c>
      <c r="BU6" t="b">
        <f t="shared" si="5"/>
        <v>1</v>
      </c>
      <c r="BV6" t="b">
        <f t="shared" si="6"/>
        <v>1</v>
      </c>
      <c r="BW6" t="b">
        <f t="shared" si="7"/>
        <v>1</v>
      </c>
      <c r="BX6" t="b">
        <f t="shared" si="7"/>
        <v>1</v>
      </c>
      <c r="BY6" t="b">
        <f t="shared" si="7"/>
        <v>1</v>
      </c>
      <c r="BZ6" t="b">
        <f t="shared" si="7"/>
        <v>0</v>
      </c>
      <c r="CA6" t="b">
        <f t="shared" si="7"/>
        <v>0</v>
      </c>
      <c r="CB6" t="b">
        <f t="shared" si="7"/>
        <v>0</v>
      </c>
      <c r="CC6" t="b">
        <f t="shared" si="8"/>
        <v>1</v>
      </c>
      <c r="CD6">
        <f t="shared" si="9"/>
        <v>4</v>
      </c>
      <c r="CE6">
        <f t="shared" si="10"/>
        <v>8</v>
      </c>
      <c r="CF6">
        <f t="shared" si="18"/>
        <v>-4</v>
      </c>
      <c r="CG6">
        <f t="shared" si="11"/>
        <v>8</v>
      </c>
      <c r="CH6">
        <f t="shared" si="12"/>
        <v>5</v>
      </c>
      <c r="CI6">
        <f t="shared" si="19"/>
        <v>3</v>
      </c>
      <c r="CJ6" s="4">
        <f t="shared" si="13"/>
        <v>-1</v>
      </c>
      <c r="CK6">
        <f t="shared" si="14"/>
        <v>-5</v>
      </c>
      <c r="CL6">
        <f t="shared" si="15"/>
        <v>2</v>
      </c>
      <c r="CM6" s="15">
        <f t="shared" si="20"/>
        <v>-0.36449933969731296</v>
      </c>
      <c r="CN6" t="b">
        <f t="shared" ref="CN6:CN24" si="21">IF(AN6&lt;AL6,TRUE)</f>
        <v>1</v>
      </c>
      <c r="CO6" t="b">
        <f t="shared" ref="CO6:CO24" si="22">IF(AP6&gt;AS6,TRUE)</f>
        <v>1</v>
      </c>
      <c r="CP6" t="b">
        <f t="shared" si="16"/>
        <v>0</v>
      </c>
      <c r="CQ6" t="b">
        <f t="shared" si="16"/>
        <v>0</v>
      </c>
      <c r="CR6">
        <f t="shared" si="17"/>
        <v>0</v>
      </c>
      <c r="CT6" t="s">
        <v>471</v>
      </c>
      <c r="CU6" s="15">
        <f>AVERAGE(CK4:CK24)</f>
        <v>4.7142857142857144</v>
      </c>
    </row>
    <row r="7" spans="1:165" x14ac:dyDescent="0.25">
      <c r="A7" s="1" t="s">
        <v>154</v>
      </c>
      <c r="B7" s="1" t="s">
        <v>135</v>
      </c>
      <c r="C7" t="s">
        <v>140</v>
      </c>
      <c r="D7" t="s">
        <v>83</v>
      </c>
      <c r="E7">
        <v>13935839100.889999</v>
      </c>
      <c r="F7" t="s">
        <v>70</v>
      </c>
      <c r="G7">
        <v>81</v>
      </c>
      <c r="H7">
        <v>11.4453278201138</v>
      </c>
      <c r="I7">
        <v>14.1837960358791</v>
      </c>
      <c r="J7">
        <v>13.1640010860151</v>
      </c>
      <c r="K7">
        <v>14.1311333444929</v>
      </c>
      <c r="L7">
        <v>16.684926202606199</v>
      </c>
      <c r="M7">
        <v>19.3253951240027</v>
      </c>
      <c r="N7">
        <v>18.334437830064701</v>
      </c>
      <c r="O7">
        <v>22.703515678474901</v>
      </c>
      <c r="P7">
        <v>22.4571489719401</v>
      </c>
      <c r="Q7">
        <v>21.215202396858299</v>
      </c>
      <c r="R7">
        <v>22.390908157290699</v>
      </c>
      <c r="S7">
        <v>21.264904513698301</v>
      </c>
      <c r="T7">
        <v>25.078756757977001</v>
      </c>
      <c r="U7">
        <v>25.608000000000001</v>
      </c>
      <c r="V7">
        <v>24.841999999999999</v>
      </c>
      <c r="W7">
        <v>24.291</v>
      </c>
      <c r="X7">
        <v>23.765333333333299</v>
      </c>
      <c r="Y7">
        <v>23.398499999999999</v>
      </c>
      <c r="Z7">
        <v>23.183399999999999</v>
      </c>
      <c r="AA7">
        <v>23.0908333333333</v>
      </c>
      <c r="AB7">
        <v>23.494875</v>
      </c>
      <c r="AC7">
        <v>23.889700000000001</v>
      </c>
      <c r="AD7">
        <v>24.074916666666699</v>
      </c>
      <c r="AE7">
        <v>23.836375</v>
      </c>
      <c r="AF7">
        <v>23.713555555555502</v>
      </c>
      <c r="AG7">
        <v>23.655999999999999</v>
      </c>
      <c r="AH7">
        <v>23.4472916666667</v>
      </c>
      <c r="AI7" t="s">
        <v>51</v>
      </c>
      <c r="AJ7">
        <v>0.98002198173824895</v>
      </c>
      <c r="AK7">
        <v>14.8519779410301</v>
      </c>
      <c r="AL7" s="1">
        <v>3.2079060804728998E-2</v>
      </c>
      <c r="AM7">
        <v>0.50827014686747596</v>
      </c>
      <c r="AN7">
        <v>0.63198243884294802</v>
      </c>
      <c r="AO7">
        <v>25.938627385059998</v>
      </c>
      <c r="AP7">
        <v>24.291</v>
      </c>
      <c r="AQ7">
        <v>22.643372614939999</v>
      </c>
      <c r="AR7">
        <v>0.51701652717056901</v>
      </c>
      <c r="AS7">
        <v>26.11</v>
      </c>
      <c r="AT7">
        <v>12.623687638569001</v>
      </c>
      <c r="AU7">
        <v>10.3736895502199</v>
      </c>
      <c r="AV7">
        <v>15.275938189845499</v>
      </c>
      <c r="AW7">
        <v>9.4758909853249396</v>
      </c>
      <c r="AX7">
        <v>6.9205569205569102</v>
      </c>
      <c r="AY7">
        <v>22.237827715355799</v>
      </c>
      <c r="AZ7">
        <v>56.816816816816797</v>
      </c>
      <c r="BA7">
        <v>141.98331788693201</v>
      </c>
      <c r="BB7">
        <v>216.48484848484901</v>
      </c>
      <c r="BC7">
        <v>75.2348993288591</v>
      </c>
      <c r="BE7" t="b">
        <f t="shared" si="0"/>
        <v>1</v>
      </c>
      <c r="BF7" t="b">
        <f t="shared" si="0"/>
        <v>0</v>
      </c>
      <c r="BG7" t="b">
        <f t="shared" si="0"/>
        <v>1</v>
      </c>
      <c r="BH7" t="b">
        <f t="shared" si="1"/>
        <v>1</v>
      </c>
      <c r="BI7" t="b">
        <f t="shared" si="1"/>
        <v>1</v>
      </c>
      <c r="BJ7" t="b">
        <f t="shared" si="1"/>
        <v>0</v>
      </c>
      <c r="BK7" t="b">
        <f t="shared" si="1"/>
        <v>1</v>
      </c>
      <c r="BL7" t="b">
        <f t="shared" si="1"/>
        <v>0</v>
      </c>
      <c r="BM7" t="b">
        <f t="shared" si="1"/>
        <v>0</v>
      </c>
      <c r="BN7" t="b">
        <f t="shared" si="2"/>
        <v>1</v>
      </c>
      <c r="BO7" t="b">
        <f t="shared" si="2"/>
        <v>0</v>
      </c>
      <c r="BP7" t="b">
        <f t="shared" si="2"/>
        <v>1</v>
      </c>
      <c r="BQ7" t="b">
        <f t="shared" si="3"/>
        <v>1</v>
      </c>
      <c r="BR7" t="b">
        <f t="shared" si="3"/>
        <v>1</v>
      </c>
      <c r="BS7" t="b">
        <f t="shared" si="3"/>
        <v>1</v>
      </c>
      <c r="BT7" t="b">
        <f t="shared" si="4"/>
        <v>1</v>
      </c>
      <c r="BU7" t="b">
        <f t="shared" si="5"/>
        <v>1</v>
      </c>
      <c r="BV7" t="b">
        <f t="shared" si="6"/>
        <v>1</v>
      </c>
      <c r="BW7" t="b">
        <f t="shared" si="7"/>
        <v>0</v>
      </c>
      <c r="BX7" t="b">
        <f t="shared" si="7"/>
        <v>0</v>
      </c>
      <c r="BY7" t="b">
        <f t="shared" si="7"/>
        <v>0</v>
      </c>
      <c r="BZ7" t="b">
        <f t="shared" si="7"/>
        <v>1</v>
      </c>
      <c r="CA7" t="b">
        <f t="shared" si="7"/>
        <v>1</v>
      </c>
      <c r="CB7" t="b">
        <f t="shared" si="7"/>
        <v>1</v>
      </c>
      <c r="CC7" t="b">
        <f t="shared" si="8"/>
        <v>1</v>
      </c>
      <c r="CD7">
        <f t="shared" si="9"/>
        <v>7</v>
      </c>
      <c r="CE7">
        <f t="shared" si="10"/>
        <v>5</v>
      </c>
      <c r="CF7">
        <f t="shared" si="18"/>
        <v>2</v>
      </c>
      <c r="CG7">
        <f t="shared" si="11"/>
        <v>10</v>
      </c>
      <c r="CH7">
        <f t="shared" si="12"/>
        <v>3</v>
      </c>
      <c r="CI7">
        <f t="shared" si="19"/>
        <v>7</v>
      </c>
      <c r="CJ7" s="4">
        <f t="shared" si="13"/>
        <v>9</v>
      </c>
      <c r="CK7">
        <f t="shared" si="14"/>
        <v>11</v>
      </c>
      <c r="CL7">
        <f t="shared" si="15"/>
        <v>16</v>
      </c>
      <c r="CM7" s="15">
        <f t="shared" si="20"/>
        <v>0.47619108606274696</v>
      </c>
      <c r="CN7" t="b">
        <f t="shared" si="21"/>
        <v>0</v>
      </c>
      <c r="CO7" t="b">
        <f t="shared" si="22"/>
        <v>0</v>
      </c>
      <c r="CP7" t="b">
        <f t="shared" si="16"/>
        <v>1</v>
      </c>
      <c r="CQ7" t="b">
        <f t="shared" si="16"/>
        <v>1</v>
      </c>
      <c r="CR7">
        <f t="shared" si="17"/>
        <v>2</v>
      </c>
      <c r="CT7" t="s">
        <v>472</v>
      </c>
      <c r="CU7" s="15">
        <f>AVERAGE(CL4:CL24)</f>
        <v>10.857142857142858</v>
      </c>
    </row>
    <row r="8" spans="1:165" x14ac:dyDescent="0.25">
      <c r="A8" s="1" t="s">
        <v>169</v>
      </c>
      <c r="B8" s="1" t="s">
        <v>137</v>
      </c>
      <c r="C8" t="s">
        <v>142</v>
      </c>
      <c r="D8" t="s">
        <v>83</v>
      </c>
      <c r="E8">
        <v>10696280853.99</v>
      </c>
      <c r="F8" t="s">
        <v>70</v>
      </c>
      <c r="G8">
        <v>95</v>
      </c>
      <c r="H8">
        <v>14.227539001129299</v>
      </c>
      <c r="I8">
        <v>17.480138988748099</v>
      </c>
      <c r="J8">
        <v>14.466073768866201</v>
      </c>
      <c r="K8">
        <v>14.0537154921455</v>
      </c>
      <c r="L8">
        <v>15.616199862812101</v>
      </c>
      <c r="M8">
        <v>20.4183746135006</v>
      </c>
      <c r="N8">
        <v>19.3929136111548</v>
      </c>
      <c r="O8">
        <v>20.962579041068</v>
      </c>
      <c r="P8">
        <v>22.140816643035301</v>
      </c>
      <c r="Q8">
        <v>21.107512679564401</v>
      </c>
      <c r="R8">
        <v>22.008503343070402</v>
      </c>
      <c r="S8">
        <v>21.447743841715202</v>
      </c>
      <c r="T8">
        <v>22.078058670039798</v>
      </c>
      <c r="U8">
        <v>13.156000000000001</v>
      </c>
      <c r="V8">
        <v>12.813000000000001</v>
      </c>
      <c r="W8">
        <v>12.59</v>
      </c>
      <c r="X8">
        <v>12.315666666666701</v>
      </c>
      <c r="Y8">
        <v>12.032249999999999</v>
      </c>
      <c r="Z8">
        <v>11.881</v>
      </c>
      <c r="AA8">
        <v>11.8061666666667</v>
      </c>
      <c r="AB8">
        <v>11.759</v>
      </c>
      <c r="AC8">
        <v>11.7376</v>
      </c>
      <c r="AD8">
        <v>11.6786666666667</v>
      </c>
      <c r="AE8">
        <v>11.548125000000001</v>
      </c>
      <c r="AF8">
        <v>11.4072777777778</v>
      </c>
      <c r="AG8">
        <v>11.312049999999999</v>
      </c>
      <c r="AH8">
        <v>11.033333333333299</v>
      </c>
      <c r="AI8" t="s">
        <v>51</v>
      </c>
      <c r="AJ8">
        <v>1.0502959233737501</v>
      </c>
      <c r="AK8">
        <v>14.9816455521515</v>
      </c>
      <c r="AL8" s="1">
        <v>4.3316904193349999E-2</v>
      </c>
      <c r="AM8">
        <v>0.54416948852033797</v>
      </c>
      <c r="AN8">
        <v>0.68732728169262602</v>
      </c>
      <c r="AO8">
        <v>13.323866472868399</v>
      </c>
      <c r="AP8">
        <v>12.59</v>
      </c>
      <c r="AQ8">
        <v>11.8561335271316</v>
      </c>
      <c r="AR8">
        <v>0.30016925167098402</v>
      </c>
      <c r="AS8">
        <v>13.57</v>
      </c>
      <c r="AT8">
        <v>14.2159750862723</v>
      </c>
      <c r="AU8">
        <v>19.960573017269201</v>
      </c>
      <c r="AV8">
        <v>14.033613445378201</v>
      </c>
      <c r="AW8">
        <v>15.391156462585</v>
      </c>
      <c r="AX8">
        <v>20.1948627103632</v>
      </c>
      <c r="AY8">
        <v>55.174385363064602</v>
      </c>
      <c r="AZ8">
        <v>57.515960533952402</v>
      </c>
      <c r="BA8">
        <v>113.19717203456401</v>
      </c>
      <c r="BB8">
        <v>180.37190082644599</v>
      </c>
      <c r="BC8">
        <v>22.869105071132299</v>
      </c>
      <c r="BE8" t="b">
        <f t="shared" si="0"/>
        <v>1</v>
      </c>
      <c r="BF8" t="b">
        <f t="shared" si="0"/>
        <v>0</v>
      </c>
      <c r="BG8" t="b">
        <f t="shared" si="0"/>
        <v>0</v>
      </c>
      <c r="BH8" t="b">
        <f t="shared" si="1"/>
        <v>1</v>
      </c>
      <c r="BI8" t="b">
        <f t="shared" si="1"/>
        <v>1</v>
      </c>
      <c r="BJ8" t="b">
        <f t="shared" si="1"/>
        <v>0</v>
      </c>
      <c r="BK8" t="b">
        <f t="shared" si="1"/>
        <v>1</v>
      </c>
      <c r="BL8" t="b">
        <f t="shared" si="1"/>
        <v>1</v>
      </c>
      <c r="BM8" t="b">
        <f t="shared" si="1"/>
        <v>0</v>
      </c>
      <c r="BN8" t="b">
        <f t="shared" si="2"/>
        <v>1</v>
      </c>
      <c r="BO8" t="b">
        <f t="shared" si="2"/>
        <v>0</v>
      </c>
      <c r="BP8" t="b">
        <f t="shared" si="2"/>
        <v>1</v>
      </c>
      <c r="BQ8" t="b">
        <f t="shared" si="3"/>
        <v>1</v>
      </c>
      <c r="BR8" t="b">
        <f t="shared" si="3"/>
        <v>1</v>
      </c>
      <c r="BS8" t="b">
        <f t="shared" si="3"/>
        <v>1</v>
      </c>
      <c r="BT8" t="b">
        <f t="shared" si="4"/>
        <v>1</v>
      </c>
      <c r="BU8" t="b">
        <f t="shared" si="5"/>
        <v>1</v>
      </c>
      <c r="BV8" t="b">
        <f t="shared" si="6"/>
        <v>1</v>
      </c>
      <c r="BW8" t="b">
        <f t="shared" si="7"/>
        <v>1</v>
      </c>
      <c r="BX8" t="b">
        <f t="shared" si="7"/>
        <v>1</v>
      </c>
      <c r="BY8" t="b">
        <f t="shared" si="7"/>
        <v>1</v>
      </c>
      <c r="BZ8" t="b">
        <f t="shared" si="7"/>
        <v>1</v>
      </c>
      <c r="CA8" t="b">
        <f t="shared" si="7"/>
        <v>1</v>
      </c>
      <c r="CB8" t="b">
        <f t="shared" si="7"/>
        <v>1</v>
      </c>
      <c r="CC8" t="b">
        <f t="shared" si="8"/>
        <v>1</v>
      </c>
      <c r="CD8">
        <f t="shared" si="9"/>
        <v>7</v>
      </c>
      <c r="CE8">
        <f t="shared" si="10"/>
        <v>5</v>
      </c>
      <c r="CF8">
        <f t="shared" si="18"/>
        <v>2</v>
      </c>
      <c r="CG8">
        <f t="shared" si="11"/>
        <v>13</v>
      </c>
      <c r="CH8">
        <f t="shared" si="12"/>
        <v>0</v>
      </c>
      <c r="CI8">
        <f t="shared" si="19"/>
        <v>13</v>
      </c>
      <c r="CJ8" s="4">
        <f t="shared" si="13"/>
        <v>15</v>
      </c>
      <c r="CK8">
        <f t="shared" si="14"/>
        <v>17</v>
      </c>
      <c r="CL8">
        <f t="shared" si="15"/>
        <v>28</v>
      </c>
      <c r="CM8" s="15">
        <f t="shared" si="20"/>
        <v>0.50085258432698798</v>
      </c>
      <c r="CN8" t="b">
        <f t="shared" si="21"/>
        <v>0</v>
      </c>
      <c r="CO8" t="b">
        <f t="shared" si="22"/>
        <v>0</v>
      </c>
      <c r="CP8" t="b">
        <f t="shared" si="16"/>
        <v>1</v>
      </c>
      <c r="CQ8" t="b">
        <f t="shared" si="16"/>
        <v>1</v>
      </c>
      <c r="CR8">
        <f t="shared" si="17"/>
        <v>2</v>
      </c>
      <c r="CU8" s="15"/>
    </row>
    <row r="9" spans="1:165" x14ac:dyDescent="0.25">
      <c r="A9" s="1" t="s">
        <v>171</v>
      </c>
      <c r="B9" s="1" t="s">
        <v>154</v>
      </c>
      <c r="C9" t="s">
        <v>159</v>
      </c>
      <c r="D9" t="s">
        <v>83</v>
      </c>
      <c r="E9">
        <v>4052364058.9805598</v>
      </c>
      <c r="F9" t="s">
        <v>70</v>
      </c>
      <c r="G9">
        <v>32</v>
      </c>
      <c r="H9">
        <v>11.7964076046546</v>
      </c>
      <c r="I9">
        <v>11.3495056110972</v>
      </c>
      <c r="J9">
        <v>15.4734190230908</v>
      </c>
      <c r="K9">
        <v>14.993998839356999</v>
      </c>
      <c r="L9">
        <v>14.3396202247504</v>
      </c>
      <c r="M9">
        <v>15.5904529505856</v>
      </c>
      <c r="N9">
        <v>15.5286555278291</v>
      </c>
      <c r="O9">
        <v>20.541815894444799</v>
      </c>
      <c r="P9">
        <v>19.162908913582399</v>
      </c>
      <c r="Q9">
        <v>19.0288529844591</v>
      </c>
      <c r="R9">
        <v>19.407541346375499</v>
      </c>
      <c r="S9">
        <v>21.418452753455799</v>
      </c>
      <c r="T9">
        <v>20.017826368403799</v>
      </c>
      <c r="U9">
        <v>36.595999999999997</v>
      </c>
      <c r="V9">
        <v>36.286999999999999</v>
      </c>
      <c r="W9">
        <v>36.0045</v>
      </c>
      <c r="X9">
        <v>35.557333333333297</v>
      </c>
      <c r="Y9">
        <v>35.218249999999998</v>
      </c>
      <c r="Z9">
        <v>34.752800000000001</v>
      </c>
      <c r="AA9">
        <v>34.4716666666667</v>
      </c>
      <c r="AB9">
        <v>34.250999999999998</v>
      </c>
      <c r="AC9">
        <v>34.445900000000002</v>
      </c>
      <c r="AD9">
        <v>34.576166666666701</v>
      </c>
      <c r="AE9">
        <v>34.413187499999999</v>
      </c>
      <c r="AF9">
        <v>34.392888888888898</v>
      </c>
      <c r="AG9">
        <v>34.364899999999999</v>
      </c>
      <c r="AH9">
        <v>34.506541666666699</v>
      </c>
      <c r="AI9" t="s">
        <v>51</v>
      </c>
      <c r="AJ9">
        <v>1.0112876801620301</v>
      </c>
      <c r="AK9">
        <v>18.4285939118916</v>
      </c>
      <c r="AL9" s="1">
        <v>0.29990795972725398</v>
      </c>
      <c r="AM9">
        <v>0.24311374776414099</v>
      </c>
      <c r="AN9">
        <v>0.30292421297619199</v>
      </c>
      <c r="AO9">
        <v>37.391691046683903</v>
      </c>
      <c r="AP9">
        <v>36.0045</v>
      </c>
      <c r="AQ9">
        <v>34.617308953316098</v>
      </c>
      <c r="AR9">
        <v>0.50230229096751999</v>
      </c>
      <c r="AS9">
        <v>37.47</v>
      </c>
      <c r="AT9">
        <v>7.8186505835500899</v>
      </c>
      <c r="AU9">
        <v>9.0356730268384098</v>
      </c>
      <c r="AV9">
        <v>9.8504837291116996</v>
      </c>
      <c r="AW9">
        <v>12.6917293233083</v>
      </c>
      <c r="AX9">
        <v>3.9678135405105399</v>
      </c>
      <c r="AY9">
        <v>1.6824966078697401</v>
      </c>
      <c r="AZ9">
        <v>18.4260429835651</v>
      </c>
      <c r="BA9">
        <v>87.725450901803598</v>
      </c>
      <c r="BB9">
        <v>188.897455666924</v>
      </c>
      <c r="BC9">
        <v>294.42105263157902</v>
      </c>
      <c r="BE9" t="b">
        <f t="shared" si="0"/>
        <v>0</v>
      </c>
      <c r="BF9" t="b">
        <f t="shared" si="0"/>
        <v>1</v>
      </c>
      <c r="BG9" t="b">
        <f t="shared" si="0"/>
        <v>0</v>
      </c>
      <c r="BH9" t="b">
        <f t="shared" si="1"/>
        <v>0</v>
      </c>
      <c r="BI9" t="b">
        <f t="shared" si="1"/>
        <v>1</v>
      </c>
      <c r="BJ9" t="b">
        <f t="shared" si="1"/>
        <v>0</v>
      </c>
      <c r="BK9" t="b">
        <f t="shared" si="1"/>
        <v>1</v>
      </c>
      <c r="BL9" t="b">
        <f t="shared" si="1"/>
        <v>0</v>
      </c>
      <c r="BM9" t="b">
        <f t="shared" si="1"/>
        <v>0</v>
      </c>
      <c r="BN9" t="b">
        <f t="shared" si="2"/>
        <v>1</v>
      </c>
      <c r="BO9" t="b">
        <f t="shared" si="2"/>
        <v>1</v>
      </c>
      <c r="BP9" t="b">
        <f t="shared" si="2"/>
        <v>0</v>
      </c>
      <c r="BQ9" t="b">
        <f t="shared" si="3"/>
        <v>1</v>
      </c>
      <c r="BR9" t="b">
        <f t="shared" si="3"/>
        <v>1</v>
      </c>
      <c r="BS9" t="b">
        <f t="shared" si="3"/>
        <v>1</v>
      </c>
      <c r="BT9" t="b">
        <f t="shared" si="4"/>
        <v>1</v>
      </c>
      <c r="BU9" t="b">
        <f t="shared" si="5"/>
        <v>1</v>
      </c>
      <c r="BV9" t="b">
        <f t="shared" si="6"/>
        <v>1</v>
      </c>
      <c r="BW9" t="b">
        <f t="shared" si="7"/>
        <v>1</v>
      </c>
      <c r="BX9" t="b">
        <f t="shared" si="7"/>
        <v>0</v>
      </c>
      <c r="BY9" t="b">
        <f t="shared" si="7"/>
        <v>0</v>
      </c>
      <c r="BZ9" t="b">
        <f t="shared" si="7"/>
        <v>1</v>
      </c>
      <c r="CA9" t="b">
        <f t="shared" si="7"/>
        <v>1</v>
      </c>
      <c r="CB9" t="b">
        <f t="shared" si="7"/>
        <v>1</v>
      </c>
      <c r="CC9" t="b">
        <f t="shared" si="8"/>
        <v>0</v>
      </c>
      <c r="CD9">
        <f t="shared" si="9"/>
        <v>5</v>
      </c>
      <c r="CE9">
        <f t="shared" si="10"/>
        <v>7</v>
      </c>
      <c r="CF9">
        <f t="shared" si="18"/>
        <v>-2</v>
      </c>
      <c r="CG9">
        <f t="shared" si="11"/>
        <v>10</v>
      </c>
      <c r="CH9">
        <f t="shared" si="12"/>
        <v>3</v>
      </c>
      <c r="CI9">
        <f t="shared" si="19"/>
        <v>7</v>
      </c>
      <c r="CJ9" s="4">
        <f t="shared" si="13"/>
        <v>5</v>
      </c>
      <c r="CK9">
        <f t="shared" si="14"/>
        <v>3</v>
      </c>
      <c r="CL9">
        <f t="shared" si="15"/>
        <v>12</v>
      </c>
      <c r="CM9" s="15">
        <f t="shared" si="20"/>
        <v>-5.6794211963112989E-2</v>
      </c>
      <c r="CN9" t="b">
        <f t="shared" si="21"/>
        <v>0</v>
      </c>
      <c r="CO9" t="b">
        <f t="shared" si="22"/>
        <v>0</v>
      </c>
      <c r="CP9" t="b">
        <f t="shared" si="16"/>
        <v>1</v>
      </c>
      <c r="CQ9" t="b">
        <f t="shared" si="16"/>
        <v>1</v>
      </c>
      <c r="CR9">
        <f t="shared" si="17"/>
        <v>2</v>
      </c>
      <c r="CT9" t="s">
        <v>474</v>
      </c>
      <c r="CU9" s="15">
        <f>AVERAGE(CM4:CM24)</f>
        <v>0.12326120028022418</v>
      </c>
    </row>
    <row r="10" spans="1:165" x14ac:dyDescent="0.25">
      <c r="A10" s="1" t="s">
        <v>175</v>
      </c>
      <c r="B10" s="1" t="s">
        <v>169</v>
      </c>
      <c r="C10" t="s">
        <v>174</v>
      </c>
      <c r="D10" t="s">
        <v>83</v>
      </c>
      <c r="E10">
        <v>2323990118.95609</v>
      </c>
      <c r="F10" t="s">
        <v>70</v>
      </c>
      <c r="G10">
        <v>59</v>
      </c>
      <c r="H10">
        <v>16.465403427625599</v>
      </c>
      <c r="I10">
        <v>23.7596544001136</v>
      </c>
      <c r="J10">
        <v>21.2441217493331</v>
      </c>
      <c r="K10">
        <v>20.438075846288498</v>
      </c>
      <c r="L10">
        <v>19.9599315074659</v>
      </c>
      <c r="M10">
        <v>22.424301057276701</v>
      </c>
      <c r="N10">
        <v>21.175029438831</v>
      </c>
      <c r="O10">
        <v>23.9270908093381</v>
      </c>
      <c r="P10">
        <v>23.653212590299798</v>
      </c>
      <c r="Q10">
        <v>22.897130684549399</v>
      </c>
      <c r="R10">
        <v>24.0818420441082</v>
      </c>
      <c r="S10">
        <v>23.332926096320801</v>
      </c>
      <c r="T10">
        <v>23.215509872583901</v>
      </c>
      <c r="U10">
        <v>6.4180000000000001</v>
      </c>
      <c r="V10">
        <v>6.3144999999999998</v>
      </c>
      <c r="W10">
        <v>6.2024999999999997</v>
      </c>
      <c r="X10">
        <v>6.0203333333333298</v>
      </c>
      <c r="Y10">
        <v>5.8812499999999996</v>
      </c>
      <c r="Z10">
        <v>5.8371000000000004</v>
      </c>
      <c r="AA10">
        <v>5.8404166666666599</v>
      </c>
      <c r="AB10">
        <v>5.9589375000000002</v>
      </c>
      <c r="AC10">
        <v>6.0952999999999999</v>
      </c>
      <c r="AD10">
        <v>6.2152083333333303</v>
      </c>
      <c r="AE10">
        <v>6.2434687499999999</v>
      </c>
      <c r="AF10">
        <v>6.2488055555555597</v>
      </c>
      <c r="AG10">
        <v>6.2723000000000004</v>
      </c>
      <c r="AH10">
        <v>6.2840625000000001</v>
      </c>
      <c r="AI10" t="s">
        <v>51</v>
      </c>
      <c r="AJ10">
        <v>0.93061556366882903</v>
      </c>
      <c r="AK10">
        <v>14.5677199599006</v>
      </c>
      <c r="AL10" s="1">
        <v>5.2541076075885998E-2</v>
      </c>
      <c r="AM10">
        <v>0.392318173982864</v>
      </c>
      <c r="AN10">
        <v>0.71396771649783697</v>
      </c>
      <c r="AO10">
        <v>6.5128304690166203</v>
      </c>
      <c r="AP10">
        <v>6.2024999999999997</v>
      </c>
      <c r="AQ10">
        <v>5.8921695309833799</v>
      </c>
      <c r="AR10">
        <v>0.14863187915054099</v>
      </c>
      <c r="AS10">
        <v>6.5149999999999997</v>
      </c>
      <c r="AT10">
        <v>11.613643761456901</v>
      </c>
      <c r="AU10">
        <v>3.8693940022000999</v>
      </c>
      <c r="AV10">
        <v>12.521588946459399</v>
      </c>
      <c r="AW10">
        <v>7.6804915514590996E-2</v>
      </c>
      <c r="AX10">
        <v>0.23076923076922601</v>
      </c>
      <c r="AY10">
        <v>23.6242884250474</v>
      </c>
      <c r="AZ10">
        <v>14.098073555166399</v>
      </c>
      <c r="BA10">
        <v>101.480729039354</v>
      </c>
      <c r="BB10">
        <v>184.29272360214</v>
      </c>
      <c r="BC10">
        <v>73.816276606489694</v>
      </c>
      <c r="BE10" t="b">
        <f t="shared" si="0"/>
        <v>1</v>
      </c>
      <c r="BF10" t="b">
        <f t="shared" si="0"/>
        <v>0</v>
      </c>
      <c r="BG10" t="b">
        <f t="shared" si="0"/>
        <v>0</v>
      </c>
      <c r="BH10" t="b">
        <f t="shared" si="1"/>
        <v>0</v>
      </c>
      <c r="BI10" t="b">
        <f t="shared" si="1"/>
        <v>1</v>
      </c>
      <c r="BJ10" t="b">
        <f t="shared" si="1"/>
        <v>0</v>
      </c>
      <c r="BK10" t="b">
        <f t="shared" si="1"/>
        <v>1</v>
      </c>
      <c r="BL10" t="b">
        <f t="shared" si="1"/>
        <v>0</v>
      </c>
      <c r="BM10" t="b">
        <f t="shared" si="1"/>
        <v>0</v>
      </c>
      <c r="BN10" t="b">
        <f t="shared" si="2"/>
        <v>1</v>
      </c>
      <c r="BO10" t="b">
        <f t="shared" si="2"/>
        <v>0</v>
      </c>
      <c r="BP10" t="b">
        <f t="shared" si="2"/>
        <v>0</v>
      </c>
      <c r="BQ10" t="b">
        <f t="shared" si="3"/>
        <v>1</v>
      </c>
      <c r="BR10" t="b">
        <f t="shared" si="3"/>
        <v>1</v>
      </c>
      <c r="BS10" t="b">
        <f t="shared" si="3"/>
        <v>1</v>
      </c>
      <c r="BT10" t="b">
        <f t="shared" si="4"/>
        <v>1</v>
      </c>
      <c r="BU10" t="b">
        <f t="shared" si="5"/>
        <v>1</v>
      </c>
      <c r="BV10" t="b">
        <f t="shared" si="6"/>
        <v>0</v>
      </c>
      <c r="BW10" t="b">
        <f t="shared" si="7"/>
        <v>0</v>
      </c>
      <c r="BX10" t="b">
        <f t="shared" si="7"/>
        <v>0</v>
      </c>
      <c r="BY10" t="b">
        <f t="shared" si="7"/>
        <v>0</v>
      </c>
      <c r="BZ10" t="b">
        <f t="shared" si="7"/>
        <v>0</v>
      </c>
      <c r="CA10" t="b">
        <f t="shared" si="7"/>
        <v>0</v>
      </c>
      <c r="CB10" t="b">
        <f t="shared" si="7"/>
        <v>0</v>
      </c>
      <c r="CC10" t="b">
        <f t="shared" si="8"/>
        <v>0</v>
      </c>
      <c r="CD10">
        <f t="shared" si="9"/>
        <v>4</v>
      </c>
      <c r="CE10">
        <f t="shared" si="10"/>
        <v>8</v>
      </c>
      <c r="CF10">
        <f t="shared" si="18"/>
        <v>-4</v>
      </c>
      <c r="CG10">
        <f t="shared" si="11"/>
        <v>5</v>
      </c>
      <c r="CH10">
        <f t="shared" si="12"/>
        <v>8</v>
      </c>
      <c r="CI10">
        <f t="shared" si="19"/>
        <v>-3</v>
      </c>
      <c r="CJ10" s="4">
        <f t="shared" si="13"/>
        <v>-7</v>
      </c>
      <c r="CK10">
        <f t="shared" si="14"/>
        <v>-11</v>
      </c>
      <c r="CL10">
        <f t="shared" si="15"/>
        <v>-10</v>
      </c>
      <c r="CM10" s="15">
        <f t="shared" si="20"/>
        <v>0.33977709790697802</v>
      </c>
      <c r="CN10" t="b">
        <f t="shared" si="21"/>
        <v>0</v>
      </c>
      <c r="CO10" t="b">
        <f t="shared" si="22"/>
        <v>0</v>
      </c>
      <c r="CP10" t="b">
        <f t="shared" si="16"/>
        <v>1</v>
      </c>
      <c r="CQ10" t="b">
        <f t="shared" si="16"/>
        <v>1</v>
      </c>
      <c r="CR10">
        <f t="shared" si="17"/>
        <v>2</v>
      </c>
      <c r="CT10" t="s">
        <v>487</v>
      </c>
      <c r="CU10" s="15">
        <f>AVERAGE(CR4:CR24)</f>
        <v>1.6666666666666667</v>
      </c>
    </row>
    <row r="11" spans="1:165" x14ac:dyDescent="0.25">
      <c r="A11" s="1" t="s">
        <v>188</v>
      </c>
      <c r="B11" s="1" t="s">
        <v>171</v>
      </c>
      <c r="C11" t="s">
        <v>176</v>
      </c>
      <c r="D11" t="s">
        <v>83</v>
      </c>
      <c r="E11">
        <v>3754760571.7761502</v>
      </c>
      <c r="F11" t="s">
        <v>70</v>
      </c>
      <c r="G11">
        <v>43</v>
      </c>
      <c r="H11">
        <v>26.503644640380799</v>
      </c>
      <c r="I11">
        <v>22.588207983485098</v>
      </c>
      <c r="J11">
        <v>23.337871287258199</v>
      </c>
      <c r="K11">
        <v>22.5909235980555</v>
      </c>
      <c r="L11">
        <v>21.2964083040997</v>
      </c>
      <c r="M11">
        <v>22.9582398445751</v>
      </c>
      <c r="N11">
        <v>23.620539109005801</v>
      </c>
      <c r="O11">
        <v>24.879018868519498</v>
      </c>
      <c r="P11">
        <v>25.6844091083344</v>
      </c>
      <c r="Q11">
        <v>25.231221346978</v>
      </c>
      <c r="R11">
        <v>28.7477547060627</v>
      </c>
      <c r="S11">
        <v>29.515678369087698</v>
      </c>
      <c r="T11">
        <v>31.485769996706001</v>
      </c>
      <c r="U11">
        <v>3.492</v>
      </c>
      <c r="V11">
        <v>3.5154000000000001</v>
      </c>
      <c r="W11">
        <v>3.4544000000000001</v>
      </c>
      <c r="X11">
        <v>3.4110666666666698</v>
      </c>
      <c r="Y11">
        <v>3.4310499999999999</v>
      </c>
      <c r="Z11">
        <v>3.4236</v>
      </c>
      <c r="AA11">
        <v>3.4290333333333298</v>
      </c>
      <c r="AB11">
        <v>3.4615999999999998</v>
      </c>
      <c r="AC11">
        <v>3.4114599999999999</v>
      </c>
      <c r="AD11">
        <v>3.3493166666666698</v>
      </c>
      <c r="AE11">
        <v>3.3014625</v>
      </c>
      <c r="AF11">
        <v>3.2953222222222198</v>
      </c>
      <c r="AG11">
        <v>3.2763100000000001</v>
      </c>
      <c r="AH11">
        <v>3.23874166666667</v>
      </c>
      <c r="AI11" t="s">
        <v>51</v>
      </c>
      <c r="AJ11">
        <v>1.0449560633761801</v>
      </c>
      <c r="AK11">
        <v>1.3526263627353801</v>
      </c>
      <c r="AL11" s="1">
        <v>0.288975614002624</v>
      </c>
      <c r="AM11">
        <v>0.19235814084251601</v>
      </c>
      <c r="AN11">
        <v>0.20880151864777299</v>
      </c>
      <c r="AO11">
        <v>3.6194435094148898</v>
      </c>
      <c r="AP11">
        <v>3.4544000000000001</v>
      </c>
      <c r="AQ11">
        <v>3.28935649058511</v>
      </c>
      <c r="AR11">
        <v>2.6334285559063999E-2</v>
      </c>
      <c r="AS11">
        <v>3.4119999999999999</v>
      </c>
      <c r="AT11">
        <v>-0.33882462904541999</v>
      </c>
      <c r="AU11">
        <v>4.1415494870753502</v>
      </c>
      <c r="AV11">
        <v>4.2787286063569701</v>
      </c>
      <c r="AW11">
        <v>-4.4257703081232496</v>
      </c>
      <c r="AX11">
        <v>4.5984058859595303</v>
      </c>
      <c r="AY11">
        <v>37.691686844229203</v>
      </c>
      <c r="AZ11">
        <v>59.534534710048398</v>
      </c>
      <c r="BA11">
        <v>-5.2012939858890199</v>
      </c>
      <c r="BB11" t="s">
        <v>55</v>
      </c>
      <c r="BC11" t="s">
        <v>55</v>
      </c>
      <c r="BE11" t="b">
        <f t="shared" si="0"/>
        <v>0</v>
      </c>
      <c r="BF11" t="b">
        <f t="shared" si="0"/>
        <v>1</v>
      </c>
      <c r="BG11" t="b">
        <f t="shared" si="0"/>
        <v>0</v>
      </c>
      <c r="BH11" t="b">
        <f t="shared" si="1"/>
        <v>0</v>
      </c>
      <c r="BI11" t="b">
        <f t="shared" si="1"/>
        <v>1</v>
      </c>
      <c r="BJ11" t="b">
        <f t="shared" si="1"/>
        <v>1</v>
      </c>
      <c r="BK11" t="b">
        <f t="shared" si="1"/>
        <v>1</v>
      </c>
      <c r="BL11" t="b">
        <f t="shared" si="1"/>
        <v>1</v>
      </c>
      <c r="BM11" t="b">
        <f t="shared" si="1"/>
        <v>0</v>
      </c>
      <c r="BN11" t="b">
        <f t="shared" si="2"/>
        <v>1</v>
      </c>
      <c r="BO11" t="b">
        <f t="shared" si="2"/>
        <v>1</v>
      </c>
      <c r="BP11" t="b">
        <f t="shared" si="2"/>
        <v>1</v>
      </c>
      <c r="BQ11" t="b">
        <f t="shared" si="3"/>
        <v>0</v>
      </c>
      <c r="BR11" t="b">
        <f t="shared" si="3"/>
        <v>1</v>
      </c>
      <c r="BS11" t="b">
        <f t="shared" si="3"/>
        <v>1</v>
      </c>
      <c r="BT11" t="b">
        <f t="shared" si="4"/>
        <v>0</v>
      </c>
      <c r="BU11" t="b">
        <f t="shared" si="5"/>
        <v>1</v>
      </c>
      <c r="BV11" t="b">
        <f t="shared" si="6"/>
        <v>0</v>
      </c>
      <c r="BW11" t="b">
        <f t="shared" si="7"/>
        <v>0</v>
      </c>
      <c r="BX11" t="b">
        <f t="shared" si="7"/>
        <v>1</v>
      </c>
      <c r="BY11" t="b">
        <f t="shared" si="7"/>
        <v>1</v>
      </c>
      <c r="BZ11" t="b">
        <f t="shared" si="7"/>
        <v>1</v>
      </c>
      <c r="CA11" t="b">
        <f t="shared" si="7"/>
        <v>1</v>
      </c>
      <c r="CB11" t="b">
        <f t="shared" si="7"/>
        <v>1</v>
      </c>
      <c r="CC11" t="b">
        <f t="shared" si="8"/>
        <v>1</v>
      </c>
      <c r="CD11">
        <f t="shared" si="9"/>
        <v>8</v>
      </c>
      <c r="CE11">
        <f t="shared" si="10"/>
        <v>4</v>
      </c>
      <c r="CF11">
        <f t="shared" si="18"/>
        <v>4</v>
      </c>
      <c r="CG11">
        <f t="shared" si="11"/>
        <v>9</v>
      </c>
      <c r="CH11">
        <f t="shared" si="12"/>
        <v>4</v>
      </c>
      <c r="CI11">
        <f t="shared" si="19"/>
        <v>5</v>
      </c>
      <c r="CJ11" s="4">
        <f t="shared" si="13"/>
        <v>9</v>
      </c>
      <c r="CK11">
        <f t="shared" si="14"/>
        <v>13</v>
      </c>
      <c r="CL11">
        <f t="shared" si="15"/>
        <v>14</v>
      </c>
      <c r="CM11" s="15">
        <f t="shared" si="20"/>
        <v>-9.6617473160107992E-2</v>
      </c>
      <c r="CN11" t="b">
        <f t="shared" si="21"/>
        <v>1</v>
      </c>
      <c r="CO11" t="b">
        <f t="shared" si="22"/>
        <v>1</v>
      </c>
      <c r="CP11" t="b">
        <f t="shared" si="16"/>
        <v>0</v>
      </c>
      <c r="CQ11" t="b">
        <f t="shared" si="16"/>
        <v>1</v>
      </c>
      <c r="CR11">
        <f t="shared" si="17"/>
        <v>1</v>
      </c>
    </row>
    <row r="12" spans="1:165" x14ac:dyDescent="0.25">
      <c r="A12" s="1" t="s">
        <v>197</v>
      </c>
      <c r="B12" s="1" t="s">
        <v>175</v>
      </c>
      <c r="C12" t="s">
        <v>180</v>
      </c>
      <c r="D12" t="s">
        <v>83</v>
      </c>
      <c r="E12">
        <v>1908259770.91975</v>
      </c>
      <c r="F12" t="s">
        <v>70</v>
      </c>
      <c r="G12">
        <v>34</v>
      </c>
      <c r="H12">
        <v>28.607449040939901</v>
      </c>
      <c r="I12">
        <v>25.594984217319201</v>
      </c>
      <c r="J12">
        <v>20.333431808121201</v>
      </c>
      <c r="K12">
        <v>19.9405046579528</v>
      </c>
      <c r="L12">
        <v>18.075129161194699</v>
      </c>
      <c r="M12">
        <v>18.288161920328701</v>
      </c>
      <c r="N12">
        <v>17.360131785018101</v>
      </c>
      <c r="O12">
        <v>18.798824383192901</v>
      </c>
      <c r="P12">
        <v>17.904721136149401</v>
      </c>
      <c r="Q12">
        <v>17.4585311928351</v>
      </c>
      <c r="R12">
        <v>19.0919169395832</v>
      </c>
      <c r="S12">
        <v>17.979696929118401</v>
      </c>
      <c r="T12">
        <v>17.2563943991874</v>
      </c>
      <c r="U12">
        <v>11.696</v>
      </c>
      <c r="V12">
        <v>11.429</v>
      </c>
      <c r="W12">
        <v>11.305999999999999</v>
      </c>
      <c r="X12">
        <v>11.1</v>
      </c>
      <c r="Y12">
        <v>10.932</v>
      </c>
      <c r="Z12">
        <v>10.887</v>
      </c>
      <c r="AA12">
        <v>10.874333333333301</v>
      </c>
      <c r="AB12">
        <v>10.895875</v>
      </c>
      <c r="AC12">
        <v>10.991300000000001</v>
      </c>
      <c r="AD12">
        <v>11.084</v>
      </c>
      <c r="AE12">
        <v>11.265750000000001</v>
      </c>
      <c r="AF12">
        <v>11.360555555555599</v>
      </c>
      <c r="AG12">
        <v>11.4061</v>
      </c>
      <c r="AH12">
        <v>11.4679583333333</v>
      </c>
      <c r="AI12" t="s">
        <v>51</v>
      </c>
      <c r="AJ12">
        <v>0.95448926451635496</v>
      </c>
      <c r="AK12">
        <v>14.9572606054187</v>
      </c>
      <c r="AL12" s="1">
        <v>5.9149254741292998E-2</v>
      </c>
      <c r="AM12">
        <v>0.51181369224349405</v>
      </c>
      <c r="AN12">
        <v>0.56575112754799695</v>
      </c>
      <c r="AO12">
        <v>11.927848856234499</v>
      </c>
      <c r="AP12">
        <v>11.305999999999999</v>
      </c>
      <c r="AQ12">
        <v>10.684151143765501</v>
      </c>
      <c r="AR12">
        <v>0.16892481732870099</v>
      </c>
      <c r="AS12">
        <v>12.24</v>
      </c>
      <c r="AT12">
        <v>12.427666023698</v>
      </c>
      <c r="AU12">
        <v>7.3110002542498398</v>
      </c>
      <c r="AV12">
        <v>14.8217636022514</v>
      </c>
      <c r="AW12">
        <v>13.438368860055601</v>
      </c>
      <c r="AX12">
        <v>3.99320305862362</v>
      </c>
      <c r="AY12">
        <v>12.0879120879121</v>
      </c>
      <c r="AZ12">
        <v>16.0189573459716</v>
      </c>
      <c r="BA12">
        <v>16.0189573459716</v>
      </c>
      <c r="BB12">
        <v>19.414634146341498</v>
      </c>
      <c r="BC12">
        <v>17.2988694637212</v>
      </c>
      <c r="BE12" t="b">
        <f t="shared" si="0"/>
        <v>0</v>
      </c>
      <c r="BF12" t="b">
        <f t="shared" si="0"/>
        <v>0</v>
      </c>
      <c r="BG12" t="b">
        <f t="shared" si="0"/>
        <v>0</v>
      </c>
      <c r="BH12" t="b">
        <f t="shared" si="1"/>
        <v>0</v>
      </c>
      <c r="BI12" t="b">
        <f t="shared" si="1"/>
        <v>1</v>
      </c>
      <c r="BJ12" t="b">
        <f t="shared" si="1"/>
        <v>0</v>
      </c>
      <c r="BK12" t="b">
        <f t="shared" si="1"/>
        <v>1</v>
      </c>
      <c r="BL12" t="b">
        <f t="shared" si="1"/>
        <v>0</v>
      </c>
      <c r="BM12" t="b">
        <f t="shared" si="1"/>
        <v>0</v>
      </c>
      <c r="BN12" t="b">
        <f t="shared" si="2"/>
        <v>1</v>
      </c>
      <c r="BO12" t="b">
        <f t="shared" si="2"/>
        <v>0</v>
      </c>
      <c r="BP12" t="b">
        <f t="shared" si="2"/>
        <v>0</v>
      </c>
      <c r="BQ12" t="b">
        <f t="shared" si="3"/>
        <v>1</v>
      </c>
      <c r="BR12" t="b">
        <f t="shared" si="3"/>
        <v>1</v>
      </c>
      <c r="BS12" t="b">
        <f t="shared" si="3"/>
        <v>1</v>
      </c>
      <c r="BT12" t="b">
        <f t="shared" si="4"/>
        <v>1</v>
      </c>
      <c r="BU12" t="b">
        <f t="shared" si="5"/>
        <v>1</v>
      </c>
      <c r="BV12" t="b">
        <f t="shared" si="6"/>
        <v>1</v>
      </c>
      <c r="BW12" t="b">
        <f t="shared" si="7"/>
        <v>0</v>
      </c>
      <c r="BX12" t="b">
        <f t="shared" si="7"/>
        <v>0</v>
      </c>
      <c r="BY12" t="b">
        <f t="shared" si="7"/>
        <v>0</v>
      </c>
      <c r="BZ12" t="b">
        <f t="shared" si="7"/>
        <v>0</v>
      </c>
      <c r="CA12" t="b">
        <f t="shared" si="7"/>
        <v>0</v>
      </c>
      <c r="CB12" t="b">
        <f t="shared" si="7"/>
        <v>0</v>
      </c>
      <c r="CC12" t="b">
        <f t="shared" si="8"/>
        <v>0</v>
      </c>
      <c r="CD12">
        <f t="shared" si="9"/>
        <v>3</v>
      </c>
      <c r="CE12">
        <f t="shared" si="10"/>
        <v>9</v>
      </c>
      <c r="CF12">
        <f t="shared" si="18"/>
        <v>-6</v>
      </c>
      <c r="CG12">
        <f t="shared" si="11"/>
        <v>6</v>
      </c>
      <c r="CH12">
        <f t="shared" si="12"/>
        <v>7</v>
      </c>
      <c r="CI12">
        <f t="shared" si="19"/>
        <v>-1</v>
      </c>
      <c r="CJ12" s="4">
        <f t="shared" si="13"/>
        <v>-7</v>
      </c>
      <c r="CK12">
        <f t="shared" si="14"/>
        <v>-13</v>
      </c>
      <c r="CL12">
        <f t="shared" si="15"/>
        <v>-8</v>
      </c>
      <c r="CM12" s="15">
        <f t="shared" si="20"/>
        <v>0.45266443750220103</v>
      </c>
      <c r="CN12" t="b">
        <f t="shared" si="21"/>
        <v>0</v>
      </c>
      <c r="CO12" t="b">
        <f t="shared" si="22"/>
        <v>0</v>
      </c>
      <c r="CP12" t="b">
        <f t="shared" si="16"/>
        <v>1</v>
      </c>
      <c r="CQ12" t="b">
        <f t="shared" si="16"/>
        <v>1</v>
      </c>
      <c r="CR12">
        <f t="shared" si="17"/>
        <v>2</v>
      </c>
    </row>
    <row r="13" spans="1:165" x14ac:dyDescent="0.25">
      <c r="A13" s="1" t="s">
        <v>266</v>
      </c>
      <c r="B13" s="1" t="s">
        <v>188</v>
      </c>
      <c r="C13" t="s">
        <v>194</v>
      </c>
      <c r="D13" t="s">
        <v>83</v>
      </c>
      <c r="E13">
        <v>131312870978.888</v>
      </c>
      <c r="F13" t="s">
        <v>190</v>
      </c>
      <c r="G13">
        <v>76</v>
      </c>
      <c r="H13">
        <v>10.4522862840467</v>
      </c>
      <c r="I13">
        <v>18.9546389250626</v>
      </c>
      <c r="J13">
        <v>16.864733676860801</v>
      </c>
      <c r="K13">
        <v>17.086478109258501</v>
      </c>
      <c r="L13">
        <v>16.135880675688799</v>
      </c>
      <c r="M13">
        <v>18.009361714294599</v>
      </c>
      <c r="N13">
        <v>19.238316081198999</v>
      </c>
      <c r="O13">
        <v>20.4602641286553</v>
      </c>
      <c r="P13">
        <v>21.063025323151798</v>
      </c>
      <c r="Q13">
        <v>23.838400279292799</v>
      </c>
      <c r="R13">
        <v>26.579167819954002</v>
      </c>
      <c r="S13">
        <v>26.785805547831099</v>
      </c>
      <c r="T13">
        <v>26.7921040911163</v>
      </c>
      <c r="U13">
        <v>62.17</v>
      </c>
      <c r="V13">
        <v>61.524999999999999</v>
      </c>
      <c r="W13">
        <v>60.842500000000001</v>
      </c>
      <c r="X13">
        <v>59.898333333333298</v>
      </c>
      <c r="Y13">
        <v>59.303750000000001</v>
      </c>
      <c r="Z13">
        <v>58.302</v>
      </c>
      <c r="AA13">
        <v>57.1458333333333</v>
      </c>
      <c r="AB13">
        <v>55.633000000000003</v>
      </c>
      <c r="AC13">
        <v>53.727200000000003</v>
      </c>
      <c r="AD13">
        <v>52.597166666666602</v>
      </c>
      <c r="AE13">
        <v>51.987375</v>
      </c>
      <c r="AF13">
        <v>51.621888888888897</v>
      </c>
      <c r="AG13">
        <v>51.111199999999997</v>
      </c>
      <c r="AH13">
        <v>49.408041666666598</v>
      </c>
      <c r="AI13" t="s">
        <v>51</v>
      </c>
      <c r="AJ13">
        <v>1.1406893205403099</v>
      </c>
      <c r="AK13">
        <v>14.935097439876399</v>
      </c>
      <c r="AL13" s="1">
        <v>7.5773196875748003E-2</v>
      </c>
      <c r="AM13">
        <v>0.20446798953841</v>
      </c>
      <c r="AN13">
        <v>0.35239556106487102</v>
      </c>
      <c r="AO13">
        <v>63.257303304618901</v>
      </c>
      <c r="AP13">
        <v>60.842500000000001</v>
      </c>
      <c r="AQ13">
        <v>58.427696695381101</v>
      </c>
      <c r="AR13">
        <v>1.1417173268195899</v>
      </c>
      <c r="AS13">
        <v>63.65</v>
      </c>
      <c r="AT13">
        <v>9.1729271723097092</v>
      </c>
      <c r="AU13">
        <v>24.532392117579001</v>
      </c>
      <c r="AV13">
        <v>9.0831191088260503</v>
      </c>
      <c r="AW13">
        <v>21.934865900383102</v>
      </c>
      <c r="AX13">
        <v>23.3527131782946</v>
      </c>
      <c r="AY13">
        <v>75.683135523047198</v>
      </c>
      <c r="AZ13">
        <v>109.031198686371</v>
      </c>
      <c r="BA13">
        <v>75.731639977912806</v>
      </c>
      <c r="BB13">
        <v>144.80769230769201</v>
      </c>
      <c r="BC13">
        <v>-15.2252342658751</v>
      </c>
      <c r="BE13" t="b">
        <f t="shared" si="0"/>
        <v>1</v>
      </c>
      <c r="BF13" t="b">
        <f t="shared" si="0"/>
        <v>0</v>
      </c>
      <c r="BG13" t="b">
        <f t="shared" si="0"/>
        <v>1</v>
      </c>
      <c r="BH13" t="b">
        <f t="shared" si="1"/>
        <v>0</v>
      </c>
      <c r="BI13" t="b">
        <f t="shared" si="1"/>
        <v>1</v>
      </c>
      <c r="BJ13" t="b">
        <f t="shared" si="1"/>
        <v>1</v>
      </c>
      <c r="BK13" t="b">
        <f t="shared" si="1"/>
        <v>1</v>
      </c>
      <c r="BL13" t="b">
        <f t="shared" si="1"/>
        <v>1</v>
      </c>
      <c r="BM13" t="b">
        <f t="shared" si="1"/>
        <v>1</v>
      </c>
      <c r="BN13" t="b">
        <f t="shared" si="2"/>
        <v>1</v>
      </c>
      <c r="BO13" t="b">
        <f t="shared" si="2"/>
        <v>1</v>
      </c>
      <c r="BP13" t="b">
        <f t="shared" si="2"/>
        <v>1</v>
      </c>
      <c r="BQ13" t="b">
        <f t="shared" si="3"/>
        <v>1</v>
      </c>
      <c r="BR13" t="b">
        <f t="shared" si="3"/>
        <v>1</v>
      </c>
      <c r="BS13" t="b">
        <f t="shared" si="3"/>
        <v>1</v>
      </c>
      <c r="BT13" t="b">
        <f t="shared" si="4"/>
        <v>1</v>
      </c>
      <c r="BU13" t="b">
        <f t="shared" si="5"/>
        <v>1</v>
      </c>
      <c r="BV13" t="b">
        <f t="shared" si="6"/>
        <v>1</v>
      </c>
      <c r="BW13" t="b">
        <f t="shared" si="7"/>
        <v>1</v>
      </c>
      <c r="BX13" t="b">
        <f t="shared" si="7"/>
        <v>1</v>
      </c>
      <c r="BY13" t="b">
        <f t="shared" si="7"/>
        <v>1</v>
      </c>
      <c r="BZ13" t="b">
        <f t="shared" si="7"/>
        <v>1</v>
      </c>
      <c r="CA13" t="b">
        <f t="shared" si="7"/>
        <v>1</v>
      </c>
      <c r="CB13" t="b">
        <f t="shared" si="7"/>
        <v>1</v>
      </c>
      <c r="CC13" t="b">
        <f t="shared" si="8"/>
        <v>1</v>
      </c>
      <c r="CD13">
        <f t="shared" si="9"/>
        <v>10</v>
      </c>
      <c r="CE13">
        <f t="shared" si="10"/>
        <v>2</v>
      </c>
      <c r="CF13">
        <f t="shared" si="18"/>
        <v>8</v>
      </c>
      <c r="CG13">
        <f t="shared" si="11"/>
        <v>13</v>
      </c>
      <c r="CH13">
        <f t="shared" si="12"/>
        <v>0</v>
      </c>
      <c r="CI13">
        <f t="shared" si="19"/>
        <v>13</v>
      </c>
      <c r="CJ13" s="4">
        <f t="shared" si="13"/>
        <v>21</v>
      </c>
      <c r="CK13">
        <f t="shared" si="14"/>
        <v>29</v>
      </c>
      <c r="CL13">
        <f t="shared" si="15"/>
        <v>34</v>
      </c>
      <c r="CM13" s="15">
        <f t="shared" si="20"/>
        <v>0.12869479266266198</v>
      </c>
      <c r="CN13" t="b">
        <f t="shared" si="21"/>
        <v>0</v>
      </c>
      <c r="CO13" t="b">
        <f t="shared" si="22"/>
        <v>0</v>
      </c>
      <c r="CP13" t="b">
        <f t="shared" si="16"/>
        <v>1</v>
      </c>
      <c r="CQ13" t="b">
        <f t="shared" si="16"/>
        <v>1</v>
      </c>
      <c r="CR13">
        <f t="shared" si="17"/>
        <v>2</v>
      </c>
    </row>
    <row r="14" spans="1:165" x14ac:dyDescent="0.25">
      <c r="A14" s="1" t="s">
        <v>288</v>
      </c>
      <c r="B14" s="1" t="s">
        <v>197</v>
      </c>
      <c r="C14" t="s">
        <v>202</v>
      </c>
      <c r="D14" t="s">
        <v>83</v>
      </c>
      <c r="E14">
        <v>105926552691</v>
      </c>
      <c r="F14" t="s">
        <v>190</v>
      </c>
      <c r="G14">
        <v>54</v>
      </c>
      <c r="H14">
        <v>23.135837021092101</v>
      </c>
      <c r="I14">
        <v>28.3115800782534</v>
      </c>
      <c r="J14">
        <v>22.7870870301983</v>
      </c>
      <c r="K14">
        <v>24.354090670600002</v>
      </c>
      <c r="L14">
        <v>23.214466627808299</v>
      </c>
      <c r="M14">
        <v>24.1644883992583</v>
      </c>
      <c r="N14">
        <v>24.138433764848699</v>
      </c>
      <c r="O14">
        <v>23.8705984881557</v>
      </c>
      <c r="P14">
        <v>24.546738748558401</v>
      </c>
      <c r="Q14">
        <v>25.335927606377201</v>
      </c>
      <c r="R14">
        <v>26.907857159953998</v>
      </c>
      <c r="S14">
        <v>26.763180892997301</v>
      </c>
      <c r="T14">
        <v>24.635084378703699</v>
      </c>
      <c r="U14">
        <v>376.42</v>
      </c>
      <c r="V14">
        <v>371.22</v>
      </c>
      <c r="W14">
        <v>366.45499999999998</v>
      </c>
      <c r="X14">
        <v>365.10333333333301</v>
      </c>
      <c r="Y14">
        <v>359.27499999999998</v>
      </c>
      <c r="Z14">
        <v>350.452</v>
      </c>
      <c r="AA14">
        <v>345.256666666667</v>
      </c>
      <c r="AB14">
        <v>338.70375000000001</v>
      </c>
      <c r="AC14">
        <v>333.471</v>
      </c>
      <c r="AD14">
        <v>331.07916666666699</v>
      </c>
      <c r="AE14">
        <v>330.395625</v>
      </c>
      <c r="AF14">
        <v>329.55944444444401</v>
      </c>
      <c r="AG14">
        <v>331.44299999999998</v>
      </c>
      <c r="AH14">
        <v>331.20916666666699</v>
      </c>
      <c r="AI14" t="s">
        <v>51</v>
      </c>
      <c r="AJ14">
        <v>1.05735224457901</v>
      </c>
      <c r="AK14">
        <v>17.481098590329999</v>
      </c>
      <c r="AL14" s="1">
        <v>8.5980025916109995E-2</v>
      </c>
      <c r="AM14">
        <v>0.38293589996836802</v>
      </c>
      <c r="AN14">
        <v>0.34290073918782898</v>
      </c>
      <c r="AO14">
        <v>382.39168409676802</v>
      </c>
      <c r="AP14">
        <v>366.45499999999998</v>
      </c>
      <c r="AQ14">
        <v>350.51831590323098</v>
      </c>
      <c r="AR14">
        <v>6.2003642633990497</v>
      </c>
      <c r="AS14">
        <v>387.7</v>
      </c>
      <c r="AT14">
        <v>10.6285596886307</v>
      </c>
      <c r="AU14">
        <v>16.9733559013163</v>
      </c>
      <c r="AV14">
        <v>6.3357103675260502</v>
      </c>
      <c r="AW14">
        <v>23.040304665185602</v>
      </c>
      <c r="AX14">
        <v>20.328988206083199</v>
      </c>
      <c r="AY14">
        <v>31.3346883468835</v>
      </c>
      <c r="AZ14">
        <v>3.9967811158798199</v>
      </c>
      <c r="BA14">
        <v>29.018302828618999</v>
      </c>
      <c r="BB14">
        <v>45.151628603519299</v>
      </c>
      <c r="BC14">
        <v>90.049019607843107</v>
      </c>
      <c r="BE14" t="b">
        <f t="shared" si="0"/>
        <v>1</v>
      </c>
      <c r="BF14" t="b">
        <f t="shared" si="0"/>
        <v>0</v>
      </c>
      <c r="BG14" t="b">
        <f t="shared" si="0"/>
        <v>1</v>
      </c>
      <c r="BH14" t="b">
        <f t="shared" si="1"/>
        <v>0</v>
      </c>
      <c r="BI14" t="b">
        <f t="shared" si="1"/>
        <v>1</v>
      </c>
      <c r="BJ14" t="b">
        <f t="shared" si="1"/>
        <v>0</v>
      </c>
      <c r="BK14" t="b">
        <f t="shared" si="1"/>
        <v>0</v>
      </c>
      <c r="BL14" t="b">
        <f t="shared" si="1"/>
        <v>1</v>
      </c>
      <c r="BM14" t="b">
        <f t="shared" si="1"/>
        <v>1</v>
      </c>
      <c r="BN14" t="b">
        <f t="shared" si="2"/>
        <v>1</v>
      </c>
      <c r="BO14" t="b">
        <f t="shared" si="2"/>
        <v>0</v>
      </c>
      <c r="BP14" t="b">
        <f t="shared" si="2"/>
        <v>0</v>
      </c>
      <c r="BQ14" t="b">
        <f t="shared" si="3"/>
        <v>1</v>
      </c>
      <c r="BR14" t="b">
        <f t="shared" si="3"/>
        <v>1</v>
      </c>
      <c r="BS14" t="b">
        <f t="shared" si="3"/>
        <v>1</v>
      </c>
      <c r="BT14" t="b">
        <f t="shared" si="4"/>
        <v>1</v>
      </c>
      <c r="BU14" t="b">
        <f t="shared" si="5"/>
        <v>1</v>
      </c>
      <c r="BV14" t="b">
        <f t="shared" si="6"/>
        <v>1</v>
      </c>
      <c r="BW14" t="b">
        <f t="shared" si="7"/>
        <v>1</v>
      </c>
      <c r="BX14" t="b">
        <f t="shared" si="7"/>
        <v>1</v>
      </c>
      <c r="BY14" t="b">
        <f t="shared" si="7"/>
        <v>1</v>
      </c>
      <c r="BZ14" t="b">
        <f t="shared" si="7"/>
        <v>1</v>
      </c>
      <c r="CA14" t="b">
        <f t="shared" si="7"/>
        <v>1</v>
      </c>
      <c r="CB14" t="b">
        <f t="shared" si="7"/>
        <v>0</v>
      </c>
      <c r="CC14" t="b">
        <f t="shared" si="8"/>
        <v>1</v>
      </c>
      <c r="CD14">
        <f t="shared" si="9"/>
        <v>6</v>
      </c>
      <c r="CE14">
        <f t="shared" si="10"/>
        <v>6</v>
      </c>
      <c r="CF14">
        <f t="shared" si="18"/>
        <v>0</v>
      </c>
      <c r="CG14">
        <f t="shared" si="11"/>
        <v>12</v>
      </c>
      <c r="CH14">
        <f t="shared" si="12"/>
        <v>1</v>
      </c>
      <c r="CI14">
        <f t="shared" si="19"/>
        <v>11</v>
      </c>
      <c r="CJ14" s="4">
        <f t="shared" si="13"/>
        <v>11</v>
      </c>
      <c r="CK14">
        <f t="shared" si="14"/>
        <v>11</v>
      </c>
      <c r="CL14">
        <f t="shared" si="15"/>
        <v>22</v>
      </c>
      <c r="CM14" s="15">
        <f t="shared" si="20"/>
        <v>0.29695587405225804</v>
      </c>
      <c r="CN14" t="b">
        <f t="shared" si="21"/>
        <v>0</v>
      </c>
      <c r="CO14" t="b">
        <f t="shared" si="22"/>
        <v>0</v>
      </c>
      <c r="CP14" t="b">
        <f t="shared" si="16"/>
        <v>1</v>
      </c>
      <c r="CQ14" t="b">
        <f t="shared" si="16"/>
        <v>1</v>
      </c>
      <c r="CR14">
        <f t="shared" si="17"/>
        <v>2</v>
      </c>
      <c r="CU14" t="s">
        <v>508</v>
      </c>
      <c r="CV14" t="s">
        <v>509</v>
      </c>
      <c r="CW14" t="s">
        <v>510</v>
      </c>
      <c r="CX14" t="s">
        <v>511</v>
      </c>
      <c r="CY14" t="s">
        <v>512</v>
      </c>
      <c r="CZ14" t="s">
        <v>518</v>
      </c>
      <c r="DA14" t="s">
        <v>513</v>
      </c>
      <c r="DB14" t="s">
        <v>514</v>
      </c>
    </row>
    <row r="15" spans="1:165" x14ac:dyDescent="0.25">
      <c r="A15" s="1" t="s">
        <v>300</v>
      </c>
      <c r="B15" s="1" t="s">
        <v>266</v>
      </c>
      <c r="C15" t="s">
        <v>271</v>
      </c>
      <c r="D15" t="s">
        <v>83</v>
      </c>
      <c r="E15">
        <v>79882482761.391403</v>
      </c>
      <c r="F15" t="s">
        <v>258</v>
      </c>
      <c r="G15">
        <v>33</v>
      </c>
      <c r="H15">
        <v>58.940085429690001</v>
      </c>
      <c r="I15">
        <v>43.303450011820999</v>
      </c>
      <c r="J15">
        <v>32.612500228822</v>
      </c>
      <c r="K15">
        <v>28.630566741113299</v>
      </c>
      <c r="L15">
        <v>26.9119118765698</v>
      </c>
      <c r="M15">
        <v>25.0620469253968</v>
      </c>
      <c r="N15">
        <v>25.296475970935798</v>
      </c>
      <c r="O15">
        <v>25.0927295368442</v>
      </c>
      <c r="P15">
        <v>25.831607968659601</v>
      </c>
      <c r="Q15">
        <v>24.726246200635099</v>
      </c>
      <c r="R15">
        <v>26.523212790907198</v>
      </c>
      <c r="S15">
        <v>28.639308169793399</v>
      </c>
      <c r="T15">
        <v>27.7456183673679</v>
      </c>
      <c r="U15">
        <v>293.36</v>
      </c>
      <c r="V15">
        <v>294.81</v>
      </c>
      <c r="W15">
        <v>291.61</v>
      </c>
      <c r="X15">
        <v>285.22333333333302</v>
      </c>
      <c r="Y15">
        <v>284</v>
      </c>
      <c r="Z15">
        <v>282.096</v>
      </c>
      <c r="AA15">
        <v>277.95999999999998</v>
      </c>
      <c r="AB15">
        <v>270.24</v>
      </c>
      <c r="AC15">
        <v>262.60399999999998</v>
      </c>
      <c r="AD15">
        <v>259.06666666666598</v>
      </c>
      <c r="AE15">
        <v>260.70937500000002</v>
      </c>
      <c r="AF15">
        <v>262.70722222222201</v>
      </c>
      <c r="AG15">
        <v>261.90199999999999</v>
      </c>
      <c r="AH15">
        <v>258.67624999999998</v>
      </c>
      <c r="AI15" t="s">
        <v>51</v>
      </c>
      <c r="AJ15">
        <v>1.0771051767455</v>
      </c>
      <c r="AK15">
        <v>12.479242219384799</v>
      </c>
      <c r="AL15" s="1">
        <v>0.29998559830952598</v>
      </c>
      <c r="AM15">
        <v>0.26620388606849998</v>
      </c>
      <c r="AN15">
        <v>0.35715724919125802</v>
      </c>
      <c r="AO15">
        <v>304.25498319492903</v>
      </c>
      <c r="AP15">
        <v>291.61</v>
      </c>
      <c r="AQ15">
        <v>278.96501680507203</v>
      </c>
      <c r="AR15">
        <v>5.0351408001600504</v>
      </c>
      <c r="AS15">
        <v>292</v>
      </c>
      <c r="AT15">
        <v>3.5108615506778098</v>
      </c>
      <c r="AU15">
        <v>11.4920848256219</v>
      </c>
      <c r="AV15">
        <v>7.3924236851783798</v>
      </c>
      <c r="AW15">
        <v>12.8284389489954</v>
      </c>
      <c r="AX15">
        <v>17.174959871589099</v>
      </c>
      <c r="AY15">
        <v>40.519730510105902</v>
      </c>
      <c r="AZ15">
        <v>78.266178266178201</v>
      </c>
      <c r="BA15">
        <v>152.595155709343</v>
      </c>
      <c r="BB15">
        <v>150.64377682403401</v>
      </c>
      <c r="BC15">
        <v>144.863731656184</v>
      </c>
      <c r="BE15" t="b">
        <f t="shared" si="0"/>
        <v>0</v>
      </c>
      <c r="BF15" t="b">
        <f t="shared" si="0"/>
        <v>0</v>
      </c>
      <c r="BG15" t="b">
        <f t="shared" si="0"/>
        <v>0</v>
      </c>
      <c r="BH15" t="b">
        <f t="shared" si="1"/>
        <v>0</v>
      </c>
      <c r="BI15" t="b">
        <f t="shared" si="1"/>
        <v>0</v>
      </c>
      <c r="BJ15" t="b">
        <f t="shared" si="1"/>
        <v>1</v>
      </c>
      <c r="BK15" t="b">
        <f t="shared" si="1"/>
        <v>0</v>
      </c>
      <c r="BL15" t="b">
        <f t="shared" si="1"/>
        <v>1</v>
      </c>
      <c r="BM15" t="b">
        <f t="shared" si="1"/>
        <v>0</v>
      </c>
      <c r="BN15" t="b">
        <f t="shared" si="2"/>
        <v>1</v>
      </c>
      <c r="BO15" t="b">
        <f t="shared" si="2"/>
        <v>1</v>
      </c>
      <c r="BP15" t="b">
        <f t="shared" si="2"/>
        <v>0</v>
      </c>
      <c r="BQ15" t="b">
        <f t="shared" si="3"/>
        <v>0</v>
      </c>
      <c r="BR15" t="b">
        <f t="shared" si="3"/>
        <v>1</v>
      </c>
      <c r="BS15" t="b">
        <f t="shared" si="3"/>
        <v>1</v>
      </c>
      <c r="BT15" t="b">
        <f t="shared" si="4"/>
        <v>1</v>
      </c>
      <c r="BU15" t="b">
        <f t="shared" si="5"/>
        <v>1</v>
      </c>
      <c r="BV15" t="b">
        <f t="shared" si="6"/>
        <v>1</v>
      </c>
      <c r="BW15" t="b">
        <f t="shared" si="7"/>
        <v>1</v>
      </c>
      <c r="BX15" t="b">
        <f t="shared" si="7"/>
        <v>1</v>
      </c>
      <c r="BY15" t="b">
        <f t="shared" si="7"/>
        <v>1</v>
      </c>
      <c r="BZ15" t="b">
        <f t="shared" si="7"/>
        <v>0</v>
      </c>
      <c r="CA15" t="b">
        <f t="shared" si="7"/>
        <v>0</v>
      </c>
      <c r="CB15" t="b">
        <f t="shared" si="7"/>
        <v>1</v>
      </c>
      <c r="CC15" t="b">
        <f t="shared" si="8"/>
        <v>1</v>
      </c>
      <c r="CD15">
        <f t="shared" si="9"/>
        <v>4</v>
      </c>
      <c r="CE15">
        <f t="shared" si="10"/>
        <v>8</v>
      </c>
      <c r="CF15">
        <f t="shared" si="18"/>
        <v>-4</v>
      </c>
      <c r="CG15">
        <f t="shared" si="11"/>
        <v>10</v>
      </c>
      <c r="CH15">
        <f t="shared" si="12"/>
        <v>3</v>
      </c>
      <c r="CI15">
        <f t="shared" si="19"/>
        <v>7</v>
      </c>
      <c r="CJ15" s="4">
        <f t="shared" si="13"/>
        <v>3</v>
      </c>
      <c r="CK15">
        <f t="shared" si="14"/>
        <v>-1</v>
      </c>
      <c r="CL15">
        <f t="shared" si="15"/>
        <v>10</v>
      </c>
      <c r="CM15" s="15">
        <f t="shared" si="20"/>
        <v>-3.3781712241025996E-2</v>
      </c>
      <c r="CN15" t="b">
        <f t="shared" si="21"/>
        <v>0</v>
      </c>
      <c r="CO15" t="b">
        <f t="shared" si="22"/>
        <v>0</v>
      </c>
      <c r="CP15" t="b">
        <f t="shared" si="16"/>
        <v>1</v>
      </c>
      <c r="CQ15" t="b">
        <f t="shared" si="16"/>
        <v>1</v>
      </c>
      <c r="CR15">
        <f t="shared" si="17"/>
        <v>2</v>
      </c>
      <c r="CU15" s="15">
        <f>AVERAGE(AV4:AV24)</f>
        <v>6.7136440439053509</v>
      </c>
      <c r="CV15" s="15">
        <f t="shared" ref="CV15:DB15" si="23">AVERAGE(AW4:AW24)</f>
        <v>8.6409806448061719</v>
      </c>
      <c r="CW15" s="15">
        <f t="shared" si="23"/>
        <v>8.5071435295431073</v>
      </c>
      <c r="CX15" s="15">
        <f t="shared" si="23"/>
        <v>30.940138403910378</v>
      </c>
      <c r="CY15" s="15">
        <f t="shared" si="23"/>
        <v>48.393751003032854</v>
      </c>
      <c r="CZ15" s="15">
        <f t="shared" si="23"/>
        <v>72.05637935288452</v>
      </c>
      <c r="DA15" s="15">
        <f t="shared" si="23"/>
        <v>128.37482443111668</v>
      </c>
      <c r="DB15" s="15">
        <f t="shared" si="23"/>
        <v>70.780363587539512</v>
      </c>
    </row>
    <row r="16" spans="1:165" x14ac:dyDescent="0.25">
      <c r="A16" s="1" t="s">
        <v>310</v>
      </c>
      <c r="B16" s="1" t="s">
        <v>288</v>
      </c>
      <c r="C16" t="s">
        <v>293</v>
      </c>
      <c r="D16" t="s">
        <v>83</v>
      </c>
      <c r="E16">
        <v>36391282247.771599</v>
      </c>
      <c r="F16" t="s">
        <v>258</v>
      </c>
      <c r="G16">
        <v>44</v>
      </c>
      <c r="H16">
        <v>18.2130711842679</v>
      </c>
      <c r="I16">
        <v>17.0769310737079</v>
      </c>
      <c r="J16">
        <v>21.1246531549161</v>
      </c>
      <c r="K16">
        <v>20.811507842225801</v>
      </c>
      <c r="L16">
        <v>20.733762617517101</v>
      </c>
      <c r="M16">
        <v>21.763437934896601</v>
      </c>
      <c r="N16">
        <v>22.725422091274499</v>
      </c>
      <c r="O16">
        <v>24.550113205574601</v>
      </c>
      <c r="P16">
        <v>26.107739744024201</v>
      </c>
      <c r="Q16">
        <v>25.6979737359318</v>
      </c>
      <c r="R16">
        <v>29.225896992247101</v>
      </c>
      <c r="S16">
        <v>29.990046638641399</v>
      </c>
      <c r="T16">
        <v>31.790013877971599</v>
      </c>
      <c r="U16">
        <v>41.292000000000002</v>
      </c>
      <c r="V16">
        <v>41.384999999999998</v>
      </c>
      <c r="W16">
        <v>40.396999999999998</v>
      </c>
      <c r="X16">
        <v>39.795000000000002</v>
      </c>
      <c r="Y16">
        <v>40.017000000000003</v>
      </c>
      <c r="Z16">
        <v>39.972000000000001</v>
      </c>
      <c r="AA16">
        <v>40.028500000000001</v>
      </c>
      <c r="AB16">
        <v>40.439749999999997</v>
      </c>
      <c r="AC16">
        <v>40.025399999999998</v>
      </c>
      <c r="AD16">
        <v>39.418500000000002</v>
      </c>
      <c r="AE16">
        <v>38.672624999999996</v>
      </c>
      <c r="AF16">
        <v>38.510833333333302</v>
      </c>
      <c r="AG16">
        <v>38.238700000000001</v>
      </c>
      <c r="AH16">
        <v>37.843208333333301</v>
      </c>
      <c r="AI16" t="s">
        <v>51</v>
      </c>
      <c r="AJ16">
        <v>1.04532842382194</v>
      </c>
      <c r="AK16">
        <v>15.465733812881099</v>
      </c>
      <c r="AL16" s="1">
        <v>0.27848671314324802</v>
      </c>
      <c r="AM16">
        <v>0.18086218685202901</v>
      </c>
      <c r="AN16">
        <v>0.21655432188162199</v>
      </c>
      <c r="AO16">
        <v>42.642609939415799</v>
      </c>
      <c r="AP16">
        <v>40.396999999999998</v>
      </c>
      <c r="AQ16">
        <v>38.151390060584198</v>
      </c>
      <c r="AR16">
        <v>0.40781772512334502</v>
      </c>
      <c r="AS16">
        <v>40.6</v>
      </c>
      <c r="AT16">
        <v>1.57109976983887</v>
      </c>
      <c r="AU16">
        <v>6.17515762826668</v>
      </c>
      <c r="AV16">
        <v>6.9828722002635004</v>
      </c>
      <c r="AW16">
        <v>-3.7914691943127998</v>
      </c>
      <c r="AX16">
        <v>6.42201834862386</v>
      </c>
      <c r="AY16">
        <v>39.8071625344353</v>
      </c>
      <c r="AZ16">
        <v>71.899837118383999</v>
      </c>
      <c r="BA16">
        <v>5.6915404782564103</v>
      </c>
      <c r="BB16">
        <v>13.0674231610265</v>
      </c>
      <c r="BC16">
        <v>-74.830665709363998</v>
      </c>
      <c r="BE16" t="b">
        <f t="shared" si="0"/>
        <v>0</v>
      </c>
      <c r="BF16" t="b">
        <f t="shared" si="0"/>
        <v>1</v>
      </c>
      <c r="BG16" t="b">
        <f t="shared" si="0"/>
        <v>0</v>
      </c>
      <c r="BH16" t="b">
        <f t="shared" si="1"/>
        <v>0</v>
      </c>
      <c r="BI16" t="b">
        <f t="shared" si="1"/>
        <v>1</v>
      </c>
      <c r="BJ16" t="b">
        <f t="shared" si="1"/>
        <v>1</v>
      </c>
      <c r="BK16" t="b">
        <f t="shared" si="1"/>
        <v>1</v>
      </c>
      <c r="BL16" t="b">
        <f t="shared" si="1"/>
        <v>1</v>
      </c>
      <c r="BM16" t="b">
        <f t="shared" si="1"/>
        <v>0</v>
      </c>
      <c r="BN16" t="b">
        <f t="shared" si="2"/>
        <v>1</v>
      </c>
      <c r="BO16" t="b">
        <f t="shared" si="2"/>
        <v>1</v>
      </c>
      <c r="BP16" t="b">
        <f t="shared" si="2"/>
        <v>1</v>
      </c>
      <c r="BQ16" t="b">
        <f t="shared" si="3"/>
        <v>0</v>
      </c>
      <c r="BR16" t="b">
        <f t="shared" si="3"/>
        <v>1</v>
      </c>
      <c r="BS16" t="b">
        <f t="shared" si="3"/>
        <v>1</v>
      </c>
      <c r="BT16" t="b">
        <f t="shared" si="4"/>
        <v>0</v>
      </c>
      <c r="BU16" t="b">
        <f t="shared" si="5"/>
        <v>1</v>
      </c>
      <c r="BV16" t="b">
        <f t="shared" si="6"/>
        <v>0</v>
      </c>
      <c r="BW16" t="b">
        <f t="shared" si="7"/>
        <v>0</v>
      </c>
      <c r="BX16" t="b">
        <f t="shared" si="7"/>
        <v>1</v>
      </c>
      <c r="BY16" t="b">
        <f t="shared" si="7"/>
        <v>1</v>
      </c>
      <c r="BZ16" t="b">
        <f t="shared" si="7"/>
        <v>1</v>
      </c>
      <c r="CA16" t="b">
        <f t="shared" si="7"/>
        <v>1</v>
      </c>
      <c r="CB16" t="b">
        <f t="shared" si="7"/>
        <v>1</v>
      </c>
      <c r="CC16" t="b">
        <f t="shared" si="8"/>
        <v>1</v>
      </c>
      <c r="CD16">
        <f t="shared" si="9"/>
        <v>8</v>
      </c>
      <c r="CE16">
        <f t="shared" si="10"/>
        <v>4</v>
      </c>
      <c r="CF16">
        <f t="shared" si="18"/>
        <v>4</v>
      </c>
      <c r="CG16">
        <f t="shared" si="11"/>
        <v>9</v>
      </c>
      <c r="CH16">
        <f t="shared" si="12"/>
        <v>4</v>
      </c>
      <c r="CI16">
        <f t="shared" si="19"/>
        <v>5</v>
      </c>
      <c r="CJ16" s="4">
        <f t="shared" si="13"/>
        <v>9</v>
      </c>
      <c r="CK16">
        <f t="shared" si="14"/>
        <v>13</v>
      </c>
      <c r="CL16">
        <f t="shared" si="15"/>
        <v>14</v>
      </c>
      <c r="CM16" s="15">
        <f t="shared" si="20"/>
        <v>-9.762452629121901E-2</v>
      </c>
      <c r="CN16" t="b">
        <f t="shared" si="21"/>
        <v>1</v>
      </c>
      <c r="CO16" t="b">
        <f t="shared" si="22"/>
        <v>0</v>
      </c>
      <c r="CP16" t="b">
        <f t="shared" si="16"/>
        <v>1</v>
      </c>
      <c r="CQ16" t="b">
        <f t="shared" si="16"/>
        <v>1</v>
      </c>
      <c r="CR16">
        <f t="shared" si="17"/>
        <v>2</v>
      </c>
    </row>
    <row r="17" spans="1:96" x14ac:dyDescent="0.25">
      <c r="A17" s="1" t="s">
        <v>330</v>
      </c>
      <c r="B17" s="1" t="s">
        <v>300</v>
      </c>
      <c r="C17" t="s">
        <v>305</v>
      </c>
      <c r="D17" t="s">
        <v>83</v>
      </c>
      <c r="E17">
        <v>53595054858.645401</v>
      </c>
      <c r="F17" t="s">
        <v>258</v>
      </c>
      <c r="G17">
        <v>99</v>
      </c>
      <c r="H17">
        <v>8.9774822606638196</v>
      </c>
      <c r="I17">
        <v>13.6175080898491</v>
      </c>
      <c r="J17">
        <v>18.035763606243599</v>
      </c>
      <c r="K17">
        <v>16.0177197485182</v>
      </c>
      <c r="L17">
        <v>15.5250139510698</v>
      </c>
      <c r="M17">
        <v>17.201484924942701</v>
      </c>
      <c r="N17">
        <v>17.071968799697</v>
      </c>
      <c r="O17">
        <v>16.6088168181947</v>
      </c>
      <c r="P17">
        <v>16.948613617165499</v>
      </c>
      <c r="Q17">
        <v>16.3563164829717</v>
      </c>
      <c r="R17">
        <v>19.2621855818436</v>
      </c>
      <c r="S17">
        <v>18.394832268335399</v>
      </c>
      <c r="T17">
        <v>17.722069665248299</v>
      </c>
      <c r="U17">
        <v>74.319999999999993</v>
      </c>
      <c r="V17">
        <v>73.105000000000004</v>
      </c>
      <c r="W17">
        <v>71.515000000000001</v>
      </c>
      <c r="X17">
        <v>70.02</v>
      </c>
      <c r="Y17">
        <v>68.685000000000002</v>
      </c>
      <c r="Z17">
        <v>68.308999999999997</v>
      </c>
      <c r="AA17">
        <v>68.394166666666706</v>
      </c>
      <c r="AB17">
        <v>67.763750000000002</v>
      </c>
      <c r="AC17">
        <v>67.049499535999999</v>
      </c>
      <c r="AD17">
        <v>66.299792586666698</v>
      </c>
      <c r="AE17">
        <v>64.664340980000006</v>
      </c>
      <c r="AF17">
        <v>63.801229004444401</v>
      </c>
      <c r="AG17">
        <v>62.816803528000001</v>
      </c>
      <c r="AH17">
        <v>60.957592773333303</v>
      </c>
      <c r="AI17" t="s">
        <v>51</v>
      </c>
      <c r="AJ17">
        <v>1.0874319634801499</v>
      </c>
      <c r="AK17">
        <v>30.321632284674301</v>
      </c>
      <c r="AL17" s="1">
        <v>7.3974505791461004E-2</v>
      </c>
      <c r="AM17">
        <v>0.47144185575257203</v>
      </c>
      <c r="AN17">
        <v>0.540764332083989</v>
      </c>
      <c r="AO17">
        <v>75.535833246977901</v>
      </c>
      <c r="AP17">
        <v>71.515000000000001</v>
      </c>
      <c r="AQ17">
        <v>67.4941667530221</v>
      </c>
      <c r="AR17">
        <v>1.51556141152583</v>
      </c>
      <c r="AS17">
        <v>76.150000000000006</v>
      </c>
      <c r="AT17">
        <v>11.4787216911388</v>
      </c>
      <c r="AU17">
        <v>21.2255252148525</v>
      </c>
      <c r="AV17">
        <v>10.2026049204052</v>
      </c>
      <c r="AW17">
        <v>13.487332339791401</v>
      </c>
      <c r="AX17">
        <v>23.443374988753099</v>
      </c>
      <c r="AY17">
        <v>42.9925787321082</v>
      </c>
      <c r="AZ17">
        <v>53.248927164936603</v>
      </c>
      <c r="BA17">
        <v>117.32166016648</v>
      </c>
      <c r="BB17">
        <v>180.52742545154001</v>
      </c>
      <c r="BC17">
        <v>231.82025042123499</v>
      </c>
      <c r="BE17" t="b">
        <f t="shared" si="0"/>
        <v>1</v>
      </c>
      <c r="BF17" t="b">
        <f t="shared" si="0"/>
        <v>1</v>
      </c>
      <c r="BG17" t="b">
        <f t="shared" si="0"/>
        <v>0</v>
      </c>
      <c r="BH17" t="b">
        <f t="shared" si="1"/>
        <v>0</v>
      </c>
      <c r="BI17" t="b">
        <f t="shared" si="1"/>
        <v>1</v>
      </c>
      <c r="BJ17" t="b">
        <f t="shared" si="1"/>
        <v>0</v>
      </c>
      <c r="BK17" t="b">
        <f t="shared" si="1"/>
        <v>0</v>
      </c>
      <c r="BL17" t="b">
        <f t="shared" si="1"/>
        <v>1</v>
      </c>
      <c r="BM17" t="b">
        <f t="shared" si="1"/>
        <v>0</v>
      </c>
      <c r="BN17" t="b">
        <f t="shared" si="2"/>
        <v>1</v>
      </c>
      <c r="BO17" t="b">
        <f t="shared" si="2"/>
        <v>0</v>
      </c>
      <c r="BP17" t="b">
        <f t="shared" si="2"/>
        <v>0</v>
      </c>
      <c r="BQ17" t="b">
        <f t="shared" si="3"/>
        <v>1</v>
      </c>
      <c r="BR17" t="b">
        <f t="shared" si="3"/>
        <v>1</v>
      </c>
      <c r="BS17" t="b">
        <f t="shared" si="3"/>
        <v>1</v>
      </c>
      <c r="BT17" t="b">
        <f t="shared" si="4"/>
        <v>1</v>
      </c>
      <c r="BU17" t="b">
        <f t="shared" si="5"/>
        <v>1</v>
      </c>
      <c r="BV17" t="b">
        <f t="shared" si="6"/>
        <v>0</v>
      </c>
      <c r="BW17" t="b">
        <f t="shared" si="7"/>
        <v>1</v>
      </c>
      <c r="BX17" t="b">
        <f t="shared" si="7"/>
        <v>1</v>
      </c>
      <c r="BY17" t="b">
        <f t="shared" si="7"/>
        <v>1</v>
      </c>
      <c r="BZ17" t="b">
        <f t="shared" si="7"/>
        <v>1</v>
      </c>
      <c r="CA17" t="b">
        <f t="shared" si="7"/>
        <v>1</v>
      </c>
      <c r="CB17" t="b">
        <f t="shared" si="7"/>
        <v>1</v>
      </c>
      <c r="CC17" t="b">
        <f t="shared" si="8"/>
        <v>1</v>
      </c>
      <c r="CD17">
        <f t="shared" si="9"/>
        <v>5</v>
      </c>
      <c r="CE17">
        <f t="shared" si="10"/>
        <v>7</v>
      </c>
      <c r="CF17">
        <f t="shared" si="18"/>
        <v>-2</v>
      </c>
      <c r="CG17">
        <f t="shared" si="11"/>
        <v>12</v>
      </c>
      <c r="CH17">
        <f t="shared" si="12"/>
        <v>1</v>
      </c>
      <c r="CI17">
        <f t="shared" si="19"/>
        <v>11</v>
      </c>
      <c r="CJ17" s="4">
        <f t="shared" si="13"/>
        <v>9</v>
      </c>
      <c r="CK17">
        <f t="shared" si="14"/>
        <v>7</v>
      </c>
      <c r="CL17">
        <f t="shared" si="15"/>
        <v>20</v>
      </c>
      <c r="CM17" s="15">
        <f t="shared" si="20"/>
        <v>0.39746734996111099</v>
      </c>
      <c r="CN17" t="b">
        <f t="shared" si="21"/>
        <v>0</v>
      </c>
      <c r="CO17" t="b">
        <f t="shared" si="22"/>
        <v>0</v>
      </c>
      <c r="CP17" t="b">
        <f t="shared" si="16"/>
        <v>1</v>
      </c>
      <c r="CQ17" t="b">
        <f t="shared" si="16"/>
        <v>1</v>
      </c>
      <c r="CR17">
        <f t="shared" si="17"/>
        <v>2</v>
      </c>
    </row>
    <row r="18" spans="1:96" x14ac:dyDescent="0.25">
      <c r="A18" s="1" t="s">
        <v>345</v>
      </c>
      <c r="B18" s="1" t="s">
        <v>310</v>
      </c>
      <c r="C18" t="s">
        <v>315</v>
      </c>
      <c r="D18" t="s">
        <v>83</v>
      </c>
      <c r="E18">
        <v>36391282247.771599</v>
      </c>
      <c r="F18" t="s">
        <v>258</v>
      </c>
      <c r="G18">
        <v>43</v>
      </c>
      <c r="H18">
        <v>21.968899126098002</v>
      </c>
      <c r="I18">
        <v>18.333308382777101</v>
      </c>
      <c r="J18">
        <v>21.3821930437975</v>
      </c>
      <c r="K18">
        <v>21.420493118054701</v>
      </c>
      <c r="L18">
        <v>21.196027502330502</v>
      </c>
      <c r="M18">
        <v>22.393840379142102</v>
      </c>
      <c r="N18">
        <v>23.364619595760399</v>
      </c>
      <c r="O18">
        <v>24.248635677947</v>
      </c>
      <c r="P18">
        <v>25.2997224841688</v>
      </c>
      <c r="Q18">
        <v>24.7625327739106</v>
      </c>
      <c r="R18">
        <v>27.857165929485198</v>
      </c>
      <c r="S18">
        <v>28.6812066009308</v>
      </c>
      <c r="T18">
        <v>30.7539703389415</v>
      </c>
      <c r="U18">
        <v>33.805999999999997</v>
      </c>
      <c r="V18">
        <v>33.874000000000002</v>
      </c>
      <c r="W18">
        <v>33.143500000000003</v>
      </c>
      <c r="X18">
        <v>32.682333333333297</v>
      </c>
      <c r="Y18">
        <v>32.826999999999998</v>
      </c>
      <c r="Z18">
        <v>32.719000000000001</v>
      </c>
      <c r="AA18">
        <v>32.777000000000001</v>
      </c>
      <c r="AB18">
        <v>33.094374999999999</v>
      </c>
      <c r="AC18">
        <v>32.720199999999998</v>
      </c>
      <c r="AD18">
        <v>32.207749999999997</v>
      </c>
      <c r="AE18">
        <v>31.719374999999999</v>
      </c>
      <c r="AF18">
        <v>31.636888888888901</v>
      </c>
      <c r="AG18">
        <v>31.40185</v>
      </c>
      <c r="AH18">
        <v>31.110624999999999</v>
      </c>
      <c r="AI18" t="s">
        <v>51</v>
      </c>
      <c r="AJ18">
        <v>1.0419449809485699</v>
      </c>
      <c r="AK18">
        <v>13.1298315163528</v>
      </c>
      <c r="AL18" s="1">
        <v>0.25222632658347699</v>
      </c>
      <c r="AM18">
        <v>0.185818031497577</v>
      </c>
      <c r="AN18">
        <v>0.20812415781042701</v>
      </c>
      <c r="AO18">
        <v>34.887693509906697</v>
      </c>
      <c r="AP18">
        <v>33.143500000000003</v>
      </c>
      <c r="AQ18">
        <v>31.399306490093299</v>
      </c>
      <c r="AR18">
        <v>0.33120161032354001</v>
      </c>
      <c r="AS18">
        <v>33.119999999999997</v>
      </c>
      <c r="AT18">
        <v>1.2255875790825299</v>
      </c>
      <c r="AU18">
        <v>5.4714929215953703</v>
      </c>
      <c r="AV18">
        <v>5.4777070063694202</v>
      </c>
      <c r="AW18">
        <v>-3.2144944476914099</v>
      </c>
      <c r="AX18">
        <v>5.8485139022051698</v>
      </c>
      <c r="AY18">
        <v>35.460122699386503</v>
      </c>
      <c r="AZ18">
        <v>64.971845036731807</v>
      </c>
      <c r="BA18">
        <v>-0.63989733120592496</v>
      </c>
      <c r="BB18">
        <v>9.4091041000923905</v>
      </c>
      <c r="BC18">
        <v>-77.104413810345207</v>
      </c>
      <c r="BE18" t="b">
        <f t="shared" si="0"/>
        <v>0</v>
      </c>
      <c r="BF18" t="b">
        <f t="shared" si="0"/>
        <v>1</v>
      </c>
      <c r="BG18" t="b">
        <f t="shared" si="0"/>
        <v>1</v>
      </c>
      <c r="BH18" t="b">
        <f t="shared" si="1"/>
        <v>0</v>
      </c>
      <c r="BI18" t="b">
        <f t="shared" si="1"/>
        <v>1</v>
      </c>
      <c r="BJ18" t="b">
        <f t="shared" si="1"/>
        <v>1</v>
      </c>
      <c r="BK18" t="b">
        <f t="shared" ref="BK18:BM24" si="24">IF(N18&lt;O18,TRUE)</f>
        <v>1</v>
      </c>
      <c r="BL18" t="b">
        <f t="shared" si="24"/>
        <v>1</v>
      </c>
      <c r="BM18" t="b">
        <f t="shared" si="24"/>
        <v>0</v>
      </c>
      <c r="BN18" t="b">
        <f t="shared" si="2"/>
        <v>1</v>
      </c>
      <c r="BO18" t="b">
        <f t="shared" si="2"/>
        <v>1</v>
      </c>
      <c r="BP18" t="b">
        <f t="shared" si="2"/>
        <v>1</v>
      </c>
      <c r="BQ18" t="b">
        <f t="shared" si="3"/>
        <v>0</v>
      </c>
      <c r="BR18" t="b">
        <f t="shared" si="3"/>
        <v>1</v>
      </c>
      <c r="BS18" t="b">
        <f t="shared" si="3"/>
        <v>1</v>
      </c>
      <c r="BT18" t="b">
        <f t="shared" si="4"/>
        <v>0</v>
      </c>
      <c r="BU18" t="b">
        <f t="shared" si="5"/>
        <v>1</v>
      </c>
      <c r="BV18" t="b">
        <f t="shared" si="6"/>
        <v>0</v>
      </c>
      <c r="BW18" t="b">
        <f t="shared" si="7"/>
        <v>0</v>
      </c>
      <c r="BX18" t="b">
        <f t="shared" si="7"/>
        <v>1</v>
      </c>
      <c r="BY18" t="b">
        <f t="shared" si="7"/>
        <v>1</v>
      </c>
      <c r="BZ18" t="b">
        <f t="shared" si="7"/>
        <v>1</v>
      </c>
      <c r="CA18" t="b">
        <f t="shared" si="7"/>
        <v>1</v>
      </c>
      <c r="CB18" t="b">
        <f t="shared" si="7"/>
        <v>1</v>
      </c>
      <c r="CC18" t="b">
        <f t="shared" si="8"/>
        <v>1</v>
      </c>
      <c r="CD18">
        <f t="shared" si="9"/>
        <v>9</v>
      </c>
      <c r="CE18">
        <f t="shared" si="10"/>
        <v>3</v>
      </c>
      <c r="CF18">
        <f t="shared" si="18"/>
        <v>6</v>
      </c>
      <c r="CG18">
        <f t="shared" si="11"/>
        <v>9</v>
      </c>
      <c r="CH18">
        <f t="shared" si="12"/>
        <v>4</v>
      </c>
      <c r="CI18">
        <f t="shared" si="19"/>
        <v>5</v>
      </c>
      <c r="CJ18" s="4">
        <f t="shared" si="13"/>
        <v>11</v>
      </c>
      <c r="CK18">
        <f t="shared" si="14"/>
        <v>17</v>
      </c>
      <c r="CL18">
        <f t="shared" si="15"/>
        <v>16</v>
      </c>
      <c r="CM18" s="15">
        <f t="shared" si="20"/>
        <v>-6.6408295085899988E-2</v>
      </c>
      <c r="CN18" t="b">
        <f t="shared" si="21"/>
        <v>1</v>
      </c>
      <c r="CO18" t="b">
        <f t="shared" si="22"/>
        <v>1</v>
      </c>
      <c r="CP18" t="b">
        <f t="shared" si="16"/>
        <v>1</v>
      </c>
      <c r="CQ18" t="b">
        <f t="shared" si="16"/>
        <v>1</v>
      </c>
      <c r="CR18">
        <f t="shared" si="17"/>
        <v>2</v>
      </c>
    </row>
    <row r="19" spans="1:96" x14ac:dyDescent="0.25">
      <c r="A19" s="1" t="s">
        <v>361</v>
      </c>
      <c r="B19" s="1" t="s">
        <v>330</v>
      </c>
      <c r="C19" t="s">
        <v>334</v>
      </c>
      <c r="D19" t="s">
        <v>83</v>
      </c>
      <c r="E19">
        <v>30385824488.924</v>
      </c>
      <c r="F19" t="s">
        <v>258</v>
      </c>
      <c r="G19">
        <v>6</v>
      </c>
      <c r="H19">
        <v>5.5217257802255801</v>
      </c>
      <c r="I19">
        <v>23.0610520838644</v>
      </c>
      <c r="J19">
        <v>20.173076234663601</v>
      </c>
      <c r="K19">
        <v>18.4502150831647</v>
      </c>
      <c r="L19">
        <v>22.292184404441102</v>
      </c>
      <c r="M19">
        <v>23.5321837184548</v>
      </c>
      <c r="N19">
        <v>22.358727988750498</v>
      </c>
      <c r="O19">
        <v>24.7798523864682</v>
      </c>
      <c r="P19">
        <v>23.7160121222384</v>
      </c>
      <c r="Q19">
        <v>24.040533852972299</v>
      </c>
      <c r="R19">
        <v>23.745443510096301</v>
      </c>
      <c r="S19">
        <v>22.5746071024226</v>
      </c>
      <c r="T19">
        <v>21.138279006853999</v>
      </c>
      <c r="U19">
        <v>141.76</v>
      </c>
      <c r="V19">
        <v>139.16999999999999</v>
      </c>
      <c r="W19">
        <v>139.655</v>
      </c>
      <c r="X19">
        <v>138.536666666667</v>
      </c>
      <c r="Y19">
        <v>135.9025</v>
      </c>
      <c r="Z19">
        <v>134.15600000000001</v>
      </c>
      <c r="AA19">
        <v>132.933333333333</v>
      </c>
      <c r="AB19">
        <v>132.65375</v>
      </c>
      <c r="AC19">
        <v>133.429</v>
      </c>
      <c r="AD19">
        <v>134.13833333333301</v>
      </c>
      <c r="AE19">
        <v>136.24062499999999</v>
      </c>
      <c r="AF19">
        <v>137.366111111111</v>
      </c>
      <c r="AG19">
        <v>138.3715</v>
      </c>
      <c r="AH19">
        <v>140.65916666666701</v>
      </c>
      <c r="AI19" t="s">
        <v>51</v>
      </c>
      <c r="AJ19">
        <v>0.96953491145214199</v>
      </c>
      <c r="AK19">
        <v>14.8634377090542</v>
      </c>
      <c r="AL19" s="1">
        <v>0.144435522603549</v>
      </c>
      <c r="AM19">
        <v>0.47427344907952201</v>
      </c>
      <c r="AN19">
        <v>0.36118728874808698</v>
      </c>
      <c r="AO19">
        <v>144.94063146653599</v>
      </c>
      <c r="AP19">
        <v>139.655</v>
      </c>
      <c r="AQ19">
        <v>134.36936853346401</v>
      </c>
      <c r="AR19">
        <v>1.59631050208879</v>
      </c>
      <c r="AS19">
        <v>145.9</v>
      </c>
      <c r="AT19">
        <v>8.7539878946897804</v>
      </c>
      <c r="AU19">
        <v>5.4407880235453101</v>
      </c>
      <c r="AV19">
        <v>6.65204678362573</v>
      </c>
      <c r="AW19">
        <v>9.5345345345345507</v>
      </c>
      <c r="AX19">
        <v>2.67417311752288</v>
      </c>
      <c r="AY19">
        <v>-2.2117962466487802</v>
      </c>
      <c r="AZ19">
        <v>-2.2117962466487802</v>
      </c>
      <c r="BA19">
        <v>48.272357723577201</v>
      </c>
      <c r="BB19">
        <v>190.07333845285899</v>
      </c>
      <c r="BC19">
        <v>242.84425774069899</v>
      </c>
      <c r="BE19" t="b">
        <f t="shared" si="0"/>
        <v>1</v>
      </c>
      <c r="BF19" t="b">
        <f t="shared" si="0"/>
        <v>0</v>
      </c>
      <c r="BG19" t="b">
        <f t="shared" si="0"/>
        <v>0</v>
      </c>
      <c r="BH19" t="b">
        <f t="shared" si="0"/>
        <v>1</v>
      </c>
      <c r="BI19" t="b">
        <f t="shared" si="0"/>
        <v>1</v>
      </c>
      <c r="BJ19" t="b">
        <f t="shared" si="0"/>
        <v>0</v>
      </c>
      <c r="BK19" t="b">
        <f t="shared" si="24"/>
        <v>1</v>
      </c>
      <c r="BL19" t="b">
        <f t="shared" si="24"/>
        <v>0</v>
      </c>
      <c r="BM19" t="b">
        <f t="shared" si="24"/>
        <v>1</v>
      </c>
      <c r="BN19" t="b">
        <f t="shared" si="2"/>
        <v>0</v>
      </c>
      <c r="BO19" t="b">
        <f t="shared" si="2"/>
        <v>0</v>
      </c>
      <c r="BP19" t="b">
        <f t="shared" si="2"/>
        <v>0</v>
      </c>
      <c r="BQ19" t="b">
        <f t="shared" si="3"/>
        <v>1</v>
      </c>
      <c r="BR19" t="b">
        <f t="shared" si="3"/>
        <v>0</v>
      </c>
      <c r="BS19" t="b">
        <f t="shared" si="3"/>
        <v>1</v>
      </c>
      <c r="BT19" t="b">
        <f t="shared" si="4"/>
        <v>1</v>
      </c>
      <c r="BU19" t="b">
        <f t="shared" si="5"/>
        <v>1</v>
      </c>
      <c r="BV19" t="b">
        <f t="shared" si="6"/>
        <v>1</v>
      </c>
      <c r="BW19" t="b">
        <f t="shared" si="7"/>
        <v>1</v>
      </c>
      <c r="BX19" t="b">
        <f t="shared" si="7"/>
        <v>0</v>
      </c>
      <c r="BY19" t="b">
        <f t="shared" si="7"/>
        <v>0</v>
      </c>
      <c r="BZ19" t="b">
        <f t="shared" si="7"/>
        <v>0</v>
      </c>
      <c r="CA19" t="b">
        <f t="shared" si="7"/>
        <v>0</v>
      </c>
      <c r="CB19" t="b">
        <f t="shared" si="7"/>
        <v>0</v>
      </c>
      <c r="CC19" t="b">
        <f t="shared" si="8"/>
        <v>0</v>
      </c>
      <c r="CD19">
        <f t="shared" si="9"/>
        <v>5</v>
      </c>
      <c r="CE19">
        <f t="shared" si="10"/>
        <v>7</v>
      </c>
      <c r="CF19">
        <f t="shared" si="18"/>
        <v>-2</v>
      </c>
      <c r="CG19">
        <f t="shared" si="11"/>
        <v>6</v>
      </c>
      <c r="CH19">
        <f t="shared" si="12"/>
        <v>7</v>
      </c>
      <c r="CI19">
        <f t="shared" si="19"/>
        <v>-1</v>
      </c>
      <c r="CJ19" s="4">
        <f t="shared" si="13"/>
        <v>-3</v>
      </c>
      <c r="CK19">
        <f t="shared" si="14"/>
        <v>-5</v>
      </c>
      <c r="CL19">
        <f t="shared" si="15"/>
        <v>-4</v>
      </c>
      <c r="CM19" s="15">
        <f t="shared" si="20"/>
        <v>0.32983792647597299</v>
      </c>
      <c r="CN19" t="b">
        <f t="shared" si="21"/>
        <v>0</v>
      </c>
      <c r="CO19" t="b">
        <f t="shared" si="22"/>
        <v>0</v>
      </c>
      <c r="CP19" t="b">
        <f t="shared" si="16"/>
        <v>1</v>
      </c>
      <c r="CQ19" t="b">
        <f t="shared" si="16"/>
        <v>1</v>
      </c>
      <c r="CR19">
        <f t="shared" si="17"/>
        <v>2</v>
      </c>
    </row>
    <row r="20" spans="1:96" x14ac:dyDescent="0.25">
      <c r="A20" s="1" t="s">
        <v>369</v>
      </c>
      <c r="B20" s="1" t="s">
        <v>345</v>
      </c>
      <c r="C20" t="s">
        <v>142</v>
      </c>
      <c r="D20" t="s">
        <v>83</v>
      </c>
      <c r="E20">
        <v>103668760795.27299</v>
      </c>
      <c r="F20" t="s">
        <v>258</v>
      </c>
      <c r="G20" t="s">
        <v>183</v>
      </c>
      <c r="H20">
        <v>9.6793876778706291</v>
      </c>
      <c r="I20">
        <v>16.668133623423401</v>
      </c>
      <c r="J20">
        <v>14.902602328973501</v>
      </c>
      <c r="K20">
        <v>13.4953555647239</v>
      </c>
      <c r="L20">
        <v>14.9345988960253</v>
      </c>
      <c r="M20">
        <v>20.001271613120799</v>
      </c>
      <c r="N20">
        <v>19.5786706321277</v>
      </c>
      <c r="O20">
        <v>21.0926770387637</v>
      </c>
      <c r="P20">
        <v>22.4943679150518</v>
      </c>
      <c r="Q20">
        <v>21.738216783004301</v>
      </c>
      <c r="R20">
        <v>21.884818502782199</v>
      </c>
      <c r="S20">
        <v>21.116491582851001</v>
      </c>
      <c r="T20">
        <v>21.8835756633815</v>
      </c>
      <c r="U20">
        <v>127.32</v>
      </c>
      <c r="V20">
        <v>123.43</v>
      </c>
      <c r="W20">
        <v>120.76</v>
      </c>
      <c r="X20">
        <v>117.96</v>
      </c>
      <c r="Y20">
        <v>115.08750000000001</v>
      </c>
      <c r="Z20">
        <v>113.488</v>
      </c>
      <c r="AA20">
        <v>112.76666666666701</v>
      </c>
      <c r="AB20">
        <v>112.37125</v>
      </c>
      <c r="AC20">
        <v>112.536</v>
      </c>
      <c r="AD20">
        <v>112.23666666666701</v>
      </c>
      <c r="AE20">
        <v>110.856875</v>
      </c>
      <c r="AF20">
        <v>109.37555555555601</v>
      </c>
      <c r="AG20">
        <v>108.35875</v>
      </c>
      <c r="AH20">
        <v>105.81874999999999</v>
      </c>
      <c r="AI20" t="s">
        <v>51</v>
      </c>
      <c r="AJ20">
        <v>1.04733581736593</v>
      </c>
      <c r="AK20" t="s">
        <v>55</v>
      </c>
      <c r="AL20" s="1">
        <v>4.0342145052398998E-2</v>
      </c>
      <c r="AM20">
        <v>0.56302649352480205</v>
      </c>
      <c r="AN20">
        <v>0.68334409365309801</v>
      </c>
      <c r="AO20">
        <v>129.15294942198599</v>
      </c>
      <c r="AP20">
        <v>120.76</v>
      </c>
      <c r="AQ20">
        <v>112.367050578014</v>
      </c>
      <c r="AR20">
        <v>3.1598548225211101</v>
      </c>
      <c r="AS20">
        <v>131.69999999999999</v>
      </c>
      <c r="AT20">
        <v>16.047511631185699</v>
      </c>
      <c r="AU20">
        <v>21.5407154475295</v>
      </c>
      <c r="AV20">
        <v>15.627743634767301</v>
      </c>
      <c r="AW20">
        <v>16.755319148936199</v>
      </c>
      <c r="AX20">
        <v>19.945355191256802</v>
      </c>
      <c r="AY20">
        <v>52.4305555555555</v>
      </c>
      <c r="AZ20">
        <v>62.693020382952398</v>
      </c>
      <c r="BA20">
        <v>123.22033898305099</v>
      </c>
      <c r="BB20">
        <v>214.39484363810001</v>
      </c>
      <c r="BC20">
        <v>29.981967936264599</v>
      </c>
      <c r="BE20" t="b">
        <f t="shared" si="0"/>
        <v>1</v>
      </c>
      <c r="BF20" t="b">
        <f t="shared" si="0"/>
        <v>0</v>
      </c>
      <c r="BG20" t="b">
        <f t="shared" si="0"/>
        <v>0</v>
      </c>
      <c r="BH20" t="b">
        <f t="shared" si="0"/>
        <v>1</v>
      </c>
      <c r="BI20" t="b">
        <f t="shared" si="0"/>
        <v>1</v>
      </c>
      <c r="BJ20" t="b">
        <f t="shared" si="0"/>
        <v>0</v>
      </c>
      <c r="BK20" t="b">
        <f t="shared" si="24"/>
        <v>1</v>
      </c>
      <c r="BL20" t="b">
        <f t="shared" si="24"/>
        <v>1</v>
      </c>
      <c r="BM20" t="b">
        <f t="shared" si="24"/>
        <v>0</v>
      </c>
      <c r="BN20" t="b">
        <f t="shared" si="2"/>
        <v>1</v>
      </c>
      <c r="BO20" t="b">
        <f t="shared" si="2"/>
        <v>0</v>
      </c>
      <c r="BP20" t="b">
        <f t="shared" si="2"/>
        <v>1</v>
      </c>
      <c r="BQ20" t="b">
        <f t="shared" si="3"/>
        <v>1</v>
      </c>
      <c r="BR20" t="b">
        <f t="shared" si="3"/>
        <v>1</v>
      </c>
      <c r="BS20" t="b">
        <f t="shared" si="3"/>
        <v>1</v>
      </c>
      <c r="BT20" t="b">
        <f t="shared" si="4"/>
        <v>1</v>
      </c>
      <c r="BU20" t="b">
        <f t="shared" si="5"/>
        <v>1</v>
      </c>
      <c r="BV20" t="b">
        <f t="shared" si="6"/>
        <v>1</v>
      </c>
      <c r="BW20" t="b">
        <f t="shared" si="7"/>
        <v>1</v>
      </c>
      <c r="BX20" t="b">
        <f t="shared" si="7"/>
        <v>0</v>
      </c>
      <c r="BY20" t="b">
        <f t="shared" si="7"/>
        <v>1</v>
      </c>
      <c r="BZ20" t="b">
        <f t="shared" si="7"/>
        <v>1</v>
      </c>
      <c r="CA20" t="b">
        <f t="shared" si="7"/>
        <v>1</v>
      </c>
      <c r="CB20" t="b">
        <f t="shared" si="7"/>
        <v>1</v>
      </c>
      <c r="CC20" t="b">
        <f t="shared" si="8"/>
        <v>1</v>
      </c>
      <c r="CD20">
        <f t="shared" si="9"/>
        <v>7</v>
      </c>
      <c r="CE20">
        <f t="shared" si="10"/>
        <v>5</v>
      </c>
      <c r="CF20">
        <f t="shared" si="18"/>
        <v>2</v>
      </c>
      <c r="CG20">
        <f t="shared" si="11"/>
        <v>12</v>
      </c>
      <c r="CH20">
        <f t="shared" si="12"/>
        <v>1</v>
      </c>
      <c r="CI20">
        <f t="shared" si="19"/>
        <v>11</v>
      </c>
      <c r="CJ20" s="4">
        <f t="shared" si="13"/>
        <v>13</v>
      </c>
      <c r="CK20">
        <f t="shared" si="14"/>
        <v>15</v>
      </c>
      <c r="CL20">
        <f t="shared" si="15"/>
        <v>24</v>
      </c>
      <c r="CM20" s="15">
        <f t="shared" si="20"/>
        <v>0.52268434847240308</v>
      </c>
      <c r="CN20" t="b">
        <f t="shared" si="21"/>
        <v>0</v>
      </c>
      <c r="CO20" t="b">
        <f t="shared" si="22"/>
        <v>0</v>
      </c>
      <c r="CP20" t="b">
        <f t="shared" si="16"/>
        <v>1</v>
      </c>
      <c r="CQ20" t="b">
        <f t="shared" si="16"/>
        <v>1</v>
      </c>
      <c r="CR20">
        <f t="shared" si="17"/>
        <v>2</v>
      </c>
    </row>
    <row r="21" spans="1:96" x14ac:dyDescent="0.25">
      <c r="A21" s="1" t="s">
        <v>382</v>
      </c>
      <c r="B21" s="1" t="s">
        <v>361</v>
      </c>
      <c r="C21" t="s">
        <v>366</v>
      </c>
      <c r="D21" t="s">
        <v>83</v>
      </c>
      <c r="E21">
        <v>27167827125.443199</v>
      </c>
      <c r="F21" t="s">
        <v>258</v>
      </c>
      <c r="G21">
        <v>69</v>
      </c>
      <c r="H21">
        <v>47.259455904257102</v>
      </c>
      <c r="I21">
        <v>35.3969760312566</v>
      </c>
      <c r="J21">
        <v>26.8178942938112</v>
      </c>
      <c r="K21">
        <v>24.099957149268501</v>
      </c>
      <c r="L21">
        <v>21.594300849287499</v>
      </c>
      <c r="M21">
        <v>20.575986089645099</v>
      </c>
      <c r="N21">
        <v>19.475447121897801</v>
      </c>
      <c r="O21">
        <v>18.562619476397899</v>
      </c>
      <c r="P21">
        <v>18.746776878275401</v>
      </c>
      <c r="Q21">
        <v>18.3318143140032</v>
      </c>
      <c r="R21">
        <v>22.117223265247301</v>
      </c>
      <c r="S21">
        <v>20.966237440751499</v>
      </c>
      <c r="T21">
        <v>20.9783976101162</v>
      </c>
      <c r="U21">
        <v>84.7</v>
      </c>
      <c r="V21">
        <v>84.7</v>
      </c>
      <c r="W21">
        <v>84.814999999999998</v>
      </c>
      <c r="X21">
        <v>84.11</v>
      </c>
      <c r="Y21">
        <v>83.01</v>
      </c>
      <c r="Z21">
        <v>82.233000000000004</v>
      </c>
      <c r="AA21">
        <v>82.096666666666707</v>
      </c>
      <c r="AB21">
        <v>82.774375000000006</v>
      </c>
      <c r="AC21">
        <v>84.891999999999996</v>
      </c>
      <c r="AD21">
        <v>85.809166666666698</v>
      </c>
      <c r="AE21">
        <v>87.555000000000007</v>
      </c>
      <c r="AF21">
        <v>87.843611111111102</v>
      </c>
      <c r="AG21">
        <v>87.676249999999996</v>
      </c>
      <c r="AH21">
        <v>86.632083333333398</v>
      </c>
      <c r="AI21" t="s">
        <v>51</v>
      </c>
      <c r="AJ21">
        <v>0.937916482513793</v>
      </c>
      <c r="AK21">
        <v>19.555933646602501</v>
      </c>
      <c r="AL21" s="1">
        <v>0.41857699596044801</v>
      </c>
      <c r="AM21">
        <v>0.142566562957921</v>
      </c>
      <c r="AN21">
        <v>0.34362047692556702</v>
      </c>
      <c r="AO21">
        <v>87.209598087360405</v>
      </c>
      <c r="AP21">
        <v>84.814999999999998</v>
      </c>
      <c r="AQ21">
        <v>82.420401912639704</v>
      </c>
      <c r="AR21">
        <v>0.72631280171401602</v>
      </c>
      <c r="AS21">
        <v>82.45</v>
      </c>
      <c r="AT21">
        <v>0.263884328675834</v>
      </c>
      <c r="AU21">
        <v>-5.9608502872785198</v>
      </c>
      <c r="AV21">
        <v>-3.0570252792474899</v>
      </c>
      <c r="AW21">
        <v>-1.55223880597015</v>
      </c>
      <c r="AX21">
        <v>-18.366336633663401</v>
      </c>
      <c r="AY21">
        <v>7.4267100977198703</v>
      </c>
      <c r="AZ21">
        <v>-5.7175528873642101</v>
      </c>
      <c r="BA21">
        <v>36.506622516556298</v>
      </c>
      <c r="BB21">
        <v>181.880341880342</v>
      </c>
      <c r="BC21" t="s">
        <v>55</v>
      </c>
      <c r="BE21" t="b">
        <f t="shared" si="0"/>
        <v>0</v>
      </c>
      <c r="BF21" t="b">
        <f t="shared" si="0"/>
        <v>0</v>
      </c>
      <c r="BG21" t="b">
        <f t="shared" si="0"/>
        <v>0</v>
      </c>
      <c r="BH21" t="b">
        <f t="shared" si="0"/>
        <v>0</v>
      </c>
      <c r="BI21" t="b">
        <f t="shared" si="0"/>
        <v>0</v>
      </c>
      <c r="BJ21" t="b">
        <f t="shared" si="0"/>
        <v>0</v>
      </c>
      <c r="BK21" t="b">
        <f t="shared" si="24"/>
        <v>0</v>
      </c>
      <c r="BL21" t="b">
        <f t="shared" si="24"/>
        <v>1</v>
      </c>
      <c r="BM21" t="b">
        <f t="shared" si="24"/>
        <v>0</v>
      </c>
      <c r="BN21" t="b">
        <f t="shared" si="2"/>
        <v>1</v>
      </c>
      <c r="BO21" t="b">
        <f t="shared" si="2"/>
        <v>0</v>
      </c>
      <c r="BP21" t="b">
        <f t="shared" si="2"/>
        <v>1</v>
      </c>
      <c r="BQ21" t="b">
        <f t="shared" si="3"/>
        <v>0</v>
      </c>
      <c r="BR21" t="b">
        <f t="shared" si="3"/>
        <v>0</v>
      </c>
      <c r="BS21" t="b">
        <f t="shared" si="3"/>
        <v>1</v>
      </c>
      <c r="BT21" t="b">
        <f t="shared" si="4"/>
        <v>1</v>
      </c>
      <c r="BU21" t="b">
        <f t="shared" si="5"/>
        <v>1</v>
      </c>
      <c r="BV21" t="b">
        <f t="shared" si="6"/>
        <v>1</v>
      </c>
      <c r="BW21" t="b">
        <f t="shared" si="7"/>
        <v>0</v>
      </c>
      <c r="BX21" t="b">
        <f t="shared" si="7"/>
        <v>0</v>
      </c>
      <c r="BY21" t="b">
        <f t="shared" si="7"/>
        <v>0</v>
      </c>
      <c r="BZ21" t="b">
        <f t="shared" si="7"/>
        <v>0</v>
      </c>
      <c r="CA21" t="b">
        <f t="shared" si="7"/>
        <v>0</v>
      </c>
      <c r="CB21" t="b">
        <f t="shared" si="7"/>
        <v>1</v>
      </c>
      <c r="CC21" t="b">
        <f t="shared" si="8"/>
        <v>1</v>
      </c>
      <c r="CD21">
        <f t="shared" si="9"/>
        <v>3</v>
      </c>
      <c r="CE21">
        <f t="shared" si="10"/>
        <v>9</v>
      </c>
      <c r="CF21">
        <f t="shared" si="18"/>
        <v>-6</v>
      </c>
      <c r="CG21">
        <f t="shared" si="11"/>
        <v>6</v>
      </c>
      <c r="CH21">
        <f t="shared" si="12"/>
        <v>7</v>
      </c>
      <c r="CI21">
        <f t="shared" si="19"/>
        <v>-1</v>
      </c>
      <c r="CJ21" s="4">
        <f t="shared" si="13"/>
        <v>-7</v>
      </c>
      <c r="CK21">
        <f t="shared" si="14"/>
        <v>-13</v>
      </c>
      <c r="CL21">
        <f t="shared" si="15"/>
        <v>-8</v>
      </c>
      <c r="CM21" s="15">
        <f t="shared" si="20"/>
        <v>-0.27601043300252703</v>
      </c>
      <c r="CN21" t="b">
        <f t="shared" si="21"/>
        <v>1</v>
      </c>
      <c r="CO21" t="b">
        <f t="shared" si="22"/>
        <v>1</v>
      </c>
      <c r="CP21" t="b">
        <f t="shared" si="16"/>
        <v>1</v>
      </c>
      <c r="CQ21" t="b">
        <f t="shared" si="16"/>
        <v>0</v>
      </c>
      <c r="CR21">
        <f t="shared" si="17"/>
        <v>1</v>
      </c>
    </row>
    <row r="22" spans="1:96" x14ac:dyDescent="0.25">
      <c r="A22" s="1" t="s">
        <v>408</v>
      </c>
      <c r="B22" s="1" t="s">
        <v>369</v>
      </c>
      <c r="C22" t="s">
        <v>373</v>
      </c>
      <c r="D22" t="s">
        <v>83</v>
      </c>
      <c r="E22">
        <v>44919994718.305199</v>
      </c>
      <c r="F22" t="s">
        <v>258</v>
      </c>
      <c r="G22">
        <v>45</v>
      </c>
      <c r="H22">
        <v>40.526981623018699</v>
      </c>
      <c r="I22">
        <v>32.985168952488202</v>
      </c>
      <c r="J22">
        <v>32.971459847856103</v>
      </c>
      <c r="K22">
        <v>37.989996677771501</v>
      </c>
      <c r="L22">
        <v>34.378697154177203</v>
      </c>
      <c r="M22">
        <v>35.053122458441699</v>
      </c>
      <c r="N22">
        <v>35.905493531586004</v>
      </c>
      <c r="O22">
        <v>36.657764231667699</v>
      </c>
      <c r="P22">
        <v>36.2222109660256</v>
      </c>
      <c r="Q22">
        <v>38.295989099559499</v>
      </c>
      <c r="R22">
        <v>41.565420500839998</v>
      </c>
      <c r="S22">
        <v>40.2183759600087</v>
      </c>
      <c r="T22">
        <v>38.689790891323703</v>
      </c>
      <c r="U22">
        <v>46.795999999999999</v>
      </c>
      <c r="V22">
        <v>48.353999999999999</v>
      </c>
      <c r="W22">
        <v>47.628999999999998</v>
      </c>
      <c r="X22">
        <v>47.141666666666701</v>
      </c>
      <c r="Y22">
        <v>47.734250000000003</v>
      </c>
      <c r="Z22">
        <v>48.165799999999997</v>
      </c>
      <c r="AA22">
        <v>48.669833333333401</v>
      </c>
      <c r="AB22">
        <v>50.676124999999999</v>
      </c>
      <c r="AC22">
        <v>51.043900000000001</v>
      </c>
      <c r="AD22">
        <v>50.298583333333397</v>
      </c>
      <c r="AE22">
        <v>48.098999999999997</v>
      </c>
      <c r="AF22">
        <v>46.522777777777797</v>
      </c>
      <c r="AG22">
        <v>45.219700000000003</v>
      </c>
      <c r="AH22">
        <v>43.325458333333302</v>
      </c>
      <c r="AI22" t="s">
        <v>51</v>
      </c>
      <c r="AJ22">
        <v>0.95716096117044003</v>
      </c>
      <c r="AK22" t="s">
        <v>55</v>
      </c>
      <c r="AL22">
        <v>0.33018377280598299</v>
      </c>
      <c r="AM22">
        <v>0.215874316825375</v>
      </c>
      <c r="AN22">
        <v>0.26268752895041197</v>
      </c>
      <c r="AO22">
        <v>51.511498679973599</v>
      </c>
      <c r="AP22">
        <v>47.628999999999998</v>
      </c>
      <c r="AQ22">
        <v>43.746501320026397</v>
      </c>
      <c r="AR22">
        <v>2.3363249896253001E-2</v>
      </c>
      <c r="AS22">
        <v>46.79</v>
      </c>
      <c r="AT22">
        <v>-2.8563835750678201</v>
      </c>
      <c r="AU22">
        <v>3.4726015431327402</v>
      </c>
      <c r="AV22">
        <v>0</v>
      </c>
      <c r="AW22">
        <v>0</v>
      </c>
      <c r="AX22">
        <v>0.73196986006457798</v>
      </c>
      <c r="AY22">
        <v>34.068767908309503</v>
      </c>
      <c r="AZ22">
        <v>58.341793570219899</v>
      </c>
      <c r="BA22">
        <v>43.483593989573798</v>
      </c>
      <c r="BB22">
        <v>34.415397874174097</v>
      </c>
      <c r="BC22">
        <v>-42.412307692307699</v>
      </c>
      <c r="BE22" t="b">
        <f t="shared" si="0"/>
        <v>0</v>
      </c>
      <c r="BF22" t="b">
        <f t="shared" si="0"/>
        <v>0</v>
      </c>
      <c r="BG22" t="b">
        <f t="shared" si="0"/>
        <v>1</v>
      </c>
      <c r="BH22" t="b">
        <f t="shared" si="0"/>
        <v>0</v>
      </c>
      <c r="BI22" t="b">
        <f t="shared" si="0"/>
        <v>1</v>
      </c>
      <c r="BJ22" t="b">
        <f t="shared" si="0"/>
        <v>1</v>
      </c>
      <c r="BK22" t="b">
        <f t="shared" si="24"/>
        <v>1</v>
      </c>
      <c r="BL22" t="b">
        <f t="shared" si="24"/>
        <v>0</v>
      </c>
      <c r="BM22" t="b">
        <f t="shared" si="24"/>
        <v>1</v>
      </c>
      <c r="BN22" t="b">
        <f t="shared" si="2"/>
        <v>1</v>
      </c>
      <c r="BO22" t="b">
        <f t="shared" si="2"/>
        <v>0</v>
      </c>
      <c r="BP22" t="b">
        <f t="shared" si="2"/>
        <v>0</v>
      </c>
      <c r="BQ22" t="b">
        <f t="shared" si="3"/>
        <v>0</v>
      </c>
      <c r="BR22" t="b">
        <f t="shared" si="3"/>
        <v>1</v>
      </c>
      <c r="BS22" t="b">
        <f t="shared" si="3"/>
        <v>1</v>
      </c>
      <c r="BT22" t="b">
        <f t="shared" si="4"/>
        <v>0</v>
      </c>
      <c r="BU22" t="b">
        <f t="shared" si="5"/>
        <v>0</v>
      </c>
      <c r="BV22" t="b">
        <f t="shared" si="6"/>
        <v>0</v>
      </c>
      <c r="BW22" t="b">
        <f t="shared" si="7"/>
        <v>0</v>
      </c>
      <c r="BX22" t="b">
        <f t="shared" si="7"/>
        <v>0</v>
      </c>
      <c r="BY22" t="b">
        <f t="shared" si="7"/>
        <v>1</v>
      </c>
      <c r="BZ22" t="b">
        <f t="shared" si="7"/>
        <v>1</v>
      </c>
      <c r="CA22" t="b">
        <f t="shared" si="7"/>
        <v>1</v>
      </c>
      <c r="CB22" t="b">
        <f t="shared" si="7"/>
        <v>1</v>
      </c>
      <c r="CC22" t="b">
        <f t="shared" si="8"/>
        <v>1</v>
      </c>
      <c r="CD22">
        <f t="shared" si="9"/>
        <v>6</v>
      </c>
      <c r="CE22">
        <f t="shared" si="10"/>
        <v>6</v>
      </c>
      <c r="CF22">
        <f t="shared" si="18"/>
        <v>0</v>
      </c>
      <c r="CG22">
        <f t="shared" si="11"/>
        <v>7</v>
      </c>
      <c r="CH22">
        <f t="shared" si="12"/>
        <v>6</v>
      </c>
      <c r="CI22">
        <f t="shared" si="19"/>
        <v>1</v>
      </c>
      <c r="CJ22" s="4">
        <f t="shared" si="13"/>
        <v>1</v>
      </c>
      <c r="CK22">
        <f t="shared" si="14"/>
        <v>1</v>
      </c>
      <c r="CL22">
        <f t="shared" si="15"/>
        <v>2</v>
      </c>
      <c r="CM22" s="15">
        <f t="shared" si="20"/>
        <v>-0.11430945598060799</v>
      </c>
      <c r="CN22" t="b">
        <f t="shared" si="21"/>
        <v>1</v>
      </c>
      <c r="CO22" t="b">
        <f t="shared" si="22"/>
        <v>1</v>
      </c>
      <c r="CP22" t="b">
        <f t="shared" si="16"/>
        <v>0</v>
      </c>
      <c r="CQ22" t="b">
        <f t="shared" si="16"/>
        <v>1</v>
      </c>
      <c r="CR22">
        <f t="shared" si="17"/>
        <v>1</v>
      </c>
    </row>
    <row r="23" spans="1:96" x14ac:dyDescent="0.25">
      <c r="B23" s="1" t="s">
        <v>382</v>
      </c>
      <c r="C23" t="s">
        <v>387</v>
      </c>
      <c r="D23" t="s">
        <v>83</v>
      </c>
      <c r="E23">
        <v>35075872606.514603</v>
      </c>
      <c r="F23" t="s">
        <v>258</v>
      </c>
      <c r="G23">
        <v>96</v>
      </c>
      <c r="H23">
        <v>13.0173848536532</v>
      </c>
      <c r="I23">
        <v>12.371787993535101</v>
      </c>
      <c r="J23">
        <v>11.8900753950766</v>
      </c>
      <c r="K23">
        <v>11.305708024224399</v>
      </c>
      <c r="L23">
        <v>11.991995608111999</v>
      </c>
      <c r="M23">
        <v>16.434301186777201</v>
      </c>
      <c r="N23">
        <v>16.463870027517899</v>
      </c>
      <c r="O23">
        <v>16.553742147317902</v>
      </c>
      <c r="P23">
        <v>17.7128135785917</v>
      </c>
      <c r="Q23">
        <v>17.072827449359501</v>
      </c>
      <c r="R23">
        <v>17.890919162608601</v>
      </c>
      <c r="S23">
        <v>17.102463789562702</v>
      </c>
      <c r="T23">
        <v>16.8478330862871</v>
      </c>
      <c r="U23">
        <v>406</v>
      </c>
      <c r="V23">
        <v>399.35</v>
      </c>
      <c r="W23">
        <v>394.54</v>
      </c>
      <c r="X23">
        <v>387.62</v>
      </c>
      <c r="Y23">
        <v>380.9375</v>
      </c>
      <c r="Z23">
        <v>375.36200000000002</v>
      </c>
      <c r="AA23">
        <v>374.315</v>
      </c>
      <c r="AB23">
        <v>373.93624999999997</v>
      </c>
      <c r="AC23">
        <v>374.73599999999999</v>
      </c>
      <c r="AD23">
        <v>376.87666666666701</v>
      </c>
      <c r="AE23">
        <v>372.84937500000001</v>
      </c>
      <c r="AF23">
        <v>370.15444444444398</v>
      </c>
      <c r="AG23">
        <v>365.49099999999999</v>
      </c>
      <c r="AH23">
        <v>357.12541666666698</v>
      </c>
      <c r="AI23" t="s">
        <v>51</v>
      </c>
      <c r="AJ23">
        <v>1.0270075049727601</v>
      </c>
      <c r="AK23">
        <v>19.322155445809699</v>
      </c>
      <c r="AL23" s="1">
        <v>4.8390582980250001E-2</v>
      </c>
      <c r="AM23">
        <v>0.35710138587351098</v>
      </c>
      <c r="AN23">
        <v>0.56713013614559304</v>
      </c>
      <c r="AO23">
        <v>409.60856330245599</v>
      </c>
      <c r="AP23">
        <v>394.54</v>
      </c>
      <c r="AQ23">
        <v>379.47143669754399</v>
      </c>
      <c r="AR23">
        <v>7.3477522573849097</v>
      </c>
      <c r="AS23">
        <v>411.7</v>
      </c>
      <c r="AT23">
        <v>9.6807881458432092</v>
      </c>
      <c r="AU23">
        <v>12.6429925771086</v>
      </c>
      <c r="AV23">
        <v>9.9332443257676903</v>
      </c>
      <c r="AW23">
        <v>10.375335120643401</v>
      </c>
      <c r="AX23">
        <v>10.464180305876001</v>
      </c>
      <c r="AY23">
        <v>33.107015842224399</v>
      </c>
      <c r="AZ23">
        <v>62.086614173228298</v>
      </c>
      <c r="BA23">
        <v>73.274410774410796</v>
      </c>
      <c r="BB23">
        <v>112.435500515996</v>
      </c>
      <c r="BC23">
        <v>76.695278969957101</v>
      </c>
      <c r="BE23" t="b">
        <f t="shared" si="0"/>
        <v>0</v>
      </c>
      <c r="BF23" t="b">
        <f t="shared" si="0"/>
        <v>0</v>
      </c>
      <c r="BG23" t="b">
        <f t="shared" si="0"/>
        <v>0</v>
      </c>
      <c r="BH23" t="b">
        <f t="shared" si="0"/>
        <v>1</v>
      </c>
      <c r="BI23" t="b">
        <f t="shared" si="0"/>
        <v>1</v>
      </c>
      <c r="BJ23" t="b">
        <f t="shared" si="0"/>
        <v>1</v>
      </c>
      <c r="BK23" t="b">
        <f t="shared" si="24"/>
        <v>1</v>
      </c>
      <c r="BL23" t="b">
        <f t="shared" si="24"/>
        <v>1</v>
      </c>
      <c r="BM23" t="b">
        <f t="shared" si="24"/>
        <v>0</v>
      </c>
      <c r="BN23" t="b">
        <f t="shared" si="2"/>
        <v>1</v>
      </c>
      <c r="BO23" t="b">
        <f t="shared" si="2"/>
        <v>0</v>
      </c>
      <c r="BP23" t="b">
        <f t="shared" si="2"/>
        <v>0</v>
      </c>
      <c r="BQ23" t="b">
        <f t="shared" si="3"/>
        <v>1</v>
      </c>
      <c r="BR23" t="b">
        <f t="shared" si="3"/>
        <v>1</v>
      </c>
      <c r="BS23" t="b">
        <f t="shared" si="3"/>
        <v>1</v>
      </c>
      <c r="BT23" t="b">
        <f t="shared" si="4"/>
        <v>1</v>
      </c>
      <c r="BU23" t="b">
        <f t="shared" si="5"/>
        <v>1</v>
      </c>
      <c r="BV23" t="b">
        <f t="shared" si="6"/>
        <v>1</v>
      </c>
      <c r="BW23" t="b">
        <f t="shared" ref="BW23:CB24" si="25">IF(AA23&gt;AB23,TRUE)</f>
        <v>1</v>
      </c>
      <c r="BX23" t="b">
        <f t="shared" si="25"/>
        <v>0</v>
      </c>
      <c r="BY23" t="b">
        <f t="shared" si="25"/>
        <v>0</v>
      </c>
      <c r="BZ23" t="b">
        <f t="shared" si="25"/>
        <v>1</v>
      </c>
      <c r="CA23" t="b">
        <f t="shared" si="25"/>
        <v>1</v>
      </c>
      <c r="CB23" t="b">
        <f t="shared" si="25"/>
        <v>1</v>
      </c>
      <c r="CC23" t="b">
        <f t="shared" si="8"/>
        <v>1</v>
      </c>
      <c r="CD23">
        <f t="shared" si="9"/>
        <v>6</v>
      </c>
      <c r="CE23">
        <f t="shared" si="10"/>
        <v>6</v>
      </c>
      <c r="CF23">
        <f t="shared" si="18"/>
        <v>0</v>
      </c>
      <c r="CG23">
        <f t="shared" si="11"/>
        <v>11</v>
      </c>
      <c r="CH23">
        <f t="shared" si="12"/>
        <v>2</v>
      </c>
      <c r="CI23">
        <f t="shared" si="19"/>
        <v>9</v>
      </c>
      <c r="CJ23" s="4">
        <f t="shared" si="13"/>
        <v>9</v>
      </c>
      <c r="CK23">
        <f t="shared" si="14"/>
        <v>9</v>
      </c>
      <c r="CL23">
        <f t="shared" si="15"/>
        <v>18</v>
      </c>
      <c r="CM23" s="15">
        <f t="shared" si="20"/>
        <v>0.30871080289326097</v>
      </c>
      <c r="CN23" t="b">
        <f t="shared" si="21"/>
        <v>0</v>
      </c>
      <c r="CO23" t="b">
        <f t="shared" si="22"/>
        <v>0</v>
      </c>
      <c r="CP23" t="b">
        <f t="shared" si="16"/>
        <v>1</v>
      </c>
      <c r="CQ23" t="b">
        <f t="shared" si="16"/>
        <v>1</v>
      </c>
      <c r="CR23">
        <f t="shared" si="17"/>
        <v>2</v>
      </c>
    </row>
    <row r="24" spans="1:96" x14ac:dyDescent="0.25">
      <c r="B24" s="1" t="s">
        <v>408</v>
      </c>
      <c r="C24" t="s">
        <v>413</v>
      </c>
      <c r="D24" t="s">
        <v>83</v>
      </c>
      <c r="E24">
        <v>6382172513.5344</v>
      </c>
      <c r="F24" t="s">
        <v>258</v>
      </c>
      <c r="G24">
        <v>27</v>
      </c>
      <c r="H24">
        <v>65.058383352635502</v>
      </c>
      <c r="I24">
        <v>47.488514371940902</v>
      </c>
      <c r="J24">
        <v>35.040727829779897</v>
      </c>
      <c r="K24">
        <v>32.492306556024502</v>
      </c>
      <c r="L24">
        <v>30.5957035204909</v>
      </c>
      <c r="M24">
        <v>29.979815265219202</v>
      </c>
      <c r="N24">
        <v>29.448394966650699</v>
      </c>
      <c r="O24">
        <v>27.309534268550401</v>
      </c>
      <c r="P24">
        <v>26.673488006324099</v>
      </c>
      <c r="Q24">
        <v>25.466177954949799</v>
      </c>
      <c r="R24">
        <v>26.2972301279076</v>
      </c>
      <c r="S24">
        <v>25.605342944633001</v>
      </c>
      <c r="T24">
        <v>28.504967082611799</v>
      </c>
      <c r="U24">
        <v>84.4</v>
      </c>
      <c r="V24">
        <v>86.674999999999997</v>
      </c>
      <c r="W24">
        <v>88.674999999999997</v>
      </c>
      <c r="X24">
        <v>89.566666666666706</v>
      </c>
      <c r="Y24">
        <v>89.662499999999994</v>
      </c>
      <c r="Z24">
        <v>89.28</v>
      </c>
      <c r="AA24">
        <v>89.387500000000003</v>
      </c>
      <c r="AB24">
        <v>88.371875000000003</v>
      </c>
      <c r="AC24">
        <v>86.855000000000004</v>
      </c>
      <c r="AD24">
        <v>86.360416666666694</v>
      </c>
      <c r="AE24">
        <v>85.895312500000003</v>
      </c>
      <c r="AF24">
        <v>85.543055555555597</v>
      </c>
      <c r="AG24">
        <v>86.34375</v>
      </c>
      <c r="AH24">
        <v>86.3489583333333</v>
      </c>
      <c r="AI24" t="s">
        <v>51</v>
      </c>
      <c r="AJ24">
        <v>1.03400651465798</v>
      </c>
      <c r="AK24">
        <v>10.466556564822501</v>
      </c>
      <c r="AL24" s="1">
        <v>0.44704622924021797</v>
      </c>
      <c r="AM24">
        <v>5.8982951060602001E-2</v>
      </c>
      <c r="AN24">
        <v>0.374085893608056</v>
      </c>
      <c r="AO24">
        <v>94.629200198179603</v>
      </c>
      <c r="AP24">
        <v>88.674999999999997</v>
      </c>
      <c r="AQ24">
        <v>82.720799801820405</v>
      </c>
      <c r="AR24">
        <v>-0.86103383536940403</v>
      </c>
      <c r="AS24">
        <v>84.5</v>
      </c>
      <c r="AT24">
        <v>-5.3539426523297502</v>
      </c>
      <c r="AU24">
        <v>-2.1353601158161402</v>
      </c>
      <c r="AV24">
        <v>-7.6502732240437101</v>
      </c>
      <c r="AW24">
        <v>-4.7887323943661997</v>
      </c>
      <c r="AX24">
        <v>-2.02898550724638</v>
      </c>
      <c r="AY24">
        <v>-1.16959064327485</v>
      </c>
      <c r="AZ24">
        <v>39.669421487603302</v>
      </c>
      <c r="BA24">
        <v>98.823529411764696</v>
      </c>
      <c r="BB24" t="s">
        <v>55</v>
      </c>
      <c r="BC24" t="s">
        <v>55</v>
      </c>
      <c r="BE24" t="b">
        <f t="shared" si="0"/>
        <v>0</v>
      </c>
      <c r="BF24" t="b">
        <f t="shared" si="0"/>
        <v>0</v>
      </c>
      <c r="BG24" t="b">
        <f t="shared" si="0"/>
        <v>0</v>
      </c>
      <c r="BH24" t="b">
        <f t="shared" si="0"/>
        <v>0</v>
      </c>
      <c r="BI24" t="b">
        <f t="shared" si="0"/>
        <v>0</v>
      </c>
      <c r="BJ24" t="b">
        <f t="shared" si="0"/>
        <v>0</v>
      </c>
      <c r="BK24" t="b">
        <f t="shared" si="24"/>
        <v>0</v>
      </c>
      <c r="BL24" t="b">
        <f t="shared" si="24"/>
        <v>0</v>
      </c>
      <c r="BM24" t="b">
        <f t="shared" si="24"/>
        <v>0</v>
      </c>
      <c r="BN24" t="b">
        <f t="shared" si="2"/>
        <v>1</v>
      </c>
      <c r="BO24" t="b">
        <f t="shared" si="2"/>
        <v>0</v>
      </c>
      <c r="BP24" t="b">
        <f t="shared" si="2"/>
        <v>1</v>
      </c>
      <c r="BQ24" t="b">
        <f t="shared" si="3"/>
        <v>0</v>
      </c>
      <c r="BR24" t="b">
        <f t="shared" si="3"/>
        <v>0</v>
      </c>
      <c r="BS24" t="b">
        <f t="shared" si="3"/>
        <v>0</v>
      </c>
      <c r="BT24" t="b">
        <f t="shared" si="4"/>
        <v>0</v>
      </c>
      <c r="BU24" t="b">
        <f t="shared" si="5"/>
        <v>1</v>
      </c>
      <c r="BV24" t="b">
        <f t="shared" si="6"/>
        <v>0</v>
      </c>
      <c r="BW24" t="b">
        <f t="shared" si="25"/>
        <v>1</v>
      </c>
      <c r="BX24" t="b">
        <f t="shared" si="25"/>
        <v>1</v>
      </c>
      <c r="BY24" t="b">
        <f t="shared" si="25"/>
        <v>1</v>
      </c>
      <c r="BZ24" t="b">
        <f t="shared" si="25"/>
        <v>1</v>
      </c>
      <c r="CA24" t="b">
        <f t="shared" si="25"/>
        <v>1</v>
      </c>
      <c r="CB24" t="b">
        <f t="shared" si="25"/>
        <v>0</v>
      </c>
      <c r="CC24" t="b">
        <f t="shared" si="8"/>
        <v>0</v>
      </c>
      <c r="CD24">
        <f t="shared" si="9"/>
        <v>2</v>
      </c>
      <c r="CE24">
        <f t="shared" si="10"/>
        <v>10</v>
      </c>
      <c r="CF24">
        <f t="shared" si="18"/>
        <v>-8</v>
      </c>
      <c r="CG24">
        <f t="shared" si="11"/>
        <v>6</v>
      </c>
      <c r="CH24">
        <f t="shared" si="12"/>
        <v>7</v>
      </c>
      <c r="CI24">
        <f t="shared" si="19"/>
        <v>-1</v>
      </c>
      <c r="CJ24" s="4">
        <f t="shared" si="13"/>
        <v>-9</v>
      </c>
      <c r="CK24">
        <f t="shared" si="14"/>
        <v>-17</v>
      </c>
      <c r="CL24">
        <f t="shared" si="15"/>
        <v>-10</v>
      </c>
      <c r="CM24" s="15">
        <f t="shared" si="20"/>
        <v>-0.38806327817961594</v>
      </c>
      <c r="CN24" t="b">
        <f t="shared" si="21"/>
        <v>1</v>
      </c>
      <c r="CO24" t="b">
        <f t="shared" si="22"/>
        <v>1</v>
      </c>
      <c r="CP24" t="b">
        <f t="shared" si="16"/>
        <v>0</v>
      </c>
      <c r="CQ24" t="b">
        <f t="shared" si="16"/>
        <v>0</v>
      </c>
      <c r="CR24">
        <f t="shared" si="17"/>
        <v>0</v>
      </c>
    </row>
    <row r="25" spans="1:96" x14ac:dyDescent="0.25">
      <c r="AV25" s="15"/>
      <c r="AW25" s="15"/>
      <c r="AX25" s="15"/>
      <c r="AY25" s="15"/>
      <c r="AZ25" s="15"/>
      <c r="BA25" s="15"/>
      <c r="BB25" s="15"/>
      <c r="BC25" s="15"/>
      <c r="CJ25" s="19">
        <f>AVERAGE(CJ4:CJ24)</f>
        <v>5.1904761904761907</v>
      </c>
      <c r="CK25" s="15">
        <f>AVERAGE(CK4:CK24)</f>
        <v>4.7142857142857144</v>
      </c>
      <c r="CL25" s="15">
        <f>AVERAGE(CL4:CL24)</f>
        <v>10.857142857142858</v>
      </c>
      <c r="CM25" s="15">
        <f>AVERAGE(CM4:CM24)</f>
        <v>0.12326120028022418</v>
      </c>
      <c r="CR25">
        <f>AVERAGE(CR4:CR24)</f>
        <v>1.6666666666666667</v>
      </c>
    </row>
  </sheetData>
  <autoFilter ref="B3:BC24" xr:uid="{B089E9ED-58F4-43B1-9479-CB76D4045717}">
    <sortState ref="B4:BC24">
      <sortCondition ref="D3:D24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141C-0E1B-4529-BB0C-7DAC5B5D0188}">
  <sheetPr codeName="Sheet15"/>
  <dimension ref="A1:FI16"/>
  <sheetViews>
    <sheetView topLeftCell="CM1" workbookViewId="0">
      <selection activeCell="CU6" sqref="CU6"/>
    </sheetView>
  </sheetViews>
  <sheetFormatPr defaultRowHeight="15" x14ac:dyDescent="0.25"/>
  <cols>
    <col min="1" max="1" width="16.85546875" customWidth="1"/>
    <col min="56" max="56" width="9.140625" style="3"/>
    <col min="57" max="57" width="13.7109375" customWidth="1"/>
    <col min="58" max="58" width="12.85546875" customWidth="1"/>
    <col min="59" max="59" width="11" customWidth="1"/>
    <col min="68" max="68" width="15.5703125" customWidth="1"/>
    <col min="80" max="80" width="14.28515625" customWidth="1"/>
    <col min="81" max="81" width="15" customWidth="1"/>
    <col min="82" max="82" width="15.42578125" customWidth="1"/>
    <col min="83" max="83" width="15" customWidth="1"/>
    <col min="84" max="84" width="17.85546875" customWidth="1"/>
    <col min="85" max="85" width="14.5703125" customWidth="1"/>
    <col min="86" max="86" width="14.7109375" customWidth="1"/>
    <col min="87" max="87" width="19.28515625" customWidth="1"/>
    <col min="89" max="89" width="15.7109375" customWidth="1"/>
    <col min="90" max="90" width="16.7109375" customWidth="1"/>
    <col min="98" max="98" width="18.28515625" customWidth="1"/>
  </cols>
  <sheetData>
    <row r="1" spans="1:165" ht="15.75" thickBot="1" x14ac:dyDescent="0.3"/>
    <row r="2" spans="1:165" ht="15.75" thickBot="1" x14ac:dyDescent="0.3">
      <c r="A2" s="15" t="s">
        <v>243</v>
      </c>
      <c r="B2" t="str">
        <f>_xll.TR($A$2:$A$13,"CF_NAME;TR.GICSSector;TR.CompanyMarketCap/*Market Cap*/;TR.ExchangeCountry;TR.PriceMoCountryRank/*StarMine Price Momentum Country Rank*/;TR.Volatility5D;TR.Volatility10D;TR.Volatility20D;TR.Volatility30D;TR.Volatility40D;TR.Volatilit"&amp;"y50D;TR.Volatility60D;TR.Volatility80D;TR.Volatility100D;TR.Volatility120D;TR.Volatility150D;TR.Volatility180D;TR.Volatility240D;TR.PriceAvg5D;TR.PriceAvg10D;TR.PriceAvg20D;TR.PriceAvg30D;TR.PriceAvg40D;TR.Price50DayAverage;TR.PriceAvg60D;TR.PriceAvg"&amp;"80D;TR.PriceAvg100D;TR.PriceAvg120D;TR.PriceAvg160D;TR.PriceAvg180D;TR.Price200DayAverage;TR.PriceAvg240D;TR.PricePctChgOver50DayAvg;AVG(TR.PriceClose(SDate=0D,EDate=0D-49D))/AVG(TR.PriceClose(SDate=0D,EDate=0D-199D))/*50/200 Day*/;TR.PriceClose(SDat"&amp;"e=0D)/TR.PreferredMeasureMeanEst(Period=NTM,SDate=0D)/*Forward P/E (NTM) - Mean*/;TR.DirMovIdxDiMinus;TR.DirMovIdxDiPlus;TR.AvgDirMovIdxRating14D;TR.BollingerUpBand;TR.BollingerMidBand;TR.BollingerLowBand;TR.MovAvgCDSignal;TR.PriceClose(SDate=0D)/*Pr"&amp;"ice Close*/;TR.PriceAvgPctDiff50D;TR.PriceAvgPctDiff200D;AVAIL(PERCENT_CHG(TR.FundNAV(SDate=0D),TR.FundNAV(SDate=0D-1AM)),PERCENT_CHG(TR.PriceClose(SDate=0D),TR.PriceClose(SDate=0D-1AM)))/*Price %Chg -1 Month*/;AVAIL(PERCENT_CHG(TR.FundNAV(SDate=0D),"&amp;"TR.FundNAV(SDate=0D-3AM)),PERCENT_CHG(TR.PriceClose(SDate=0D),TR.PriceClose(SDate=0D-3AM)))/*Price %Chg -3 Months*/;AVAIL(PERCENT_CHG(TR.FundNAV(SDate=0D),TR.FundNAV(SDate=0D-6AM)),PERCENT_CHG(TR.PriceClose(SDate=0D),TR.PriceClose(SDate=0D-6AM)))/*Pr"&amp;"ice %Chg -6 Months*/;AVAIL(PERCENT_CHG(TR.FundNAV(SDate=0D),TR.FundNAV(SDate=0D-12AM)),PERCENT_CHG(TR.PriceClose(SDate=0D),TR.PriceClose(SDate=0D-12AM)))/*Price %Chg -12 Months*/;AVAIL(PERCENT_CHG(TR.FundNAV(SDate=0D),TR.FundNAV(SDate=0D-2AY)),PERCEN"&amp;"T_CHG(TR.PriceClose(SDate=0D),TR.PriceClose(SDate=0D-2AY)))/*Price %Chg -2 Years*/;AVAIL(PERCENT_CHG(TR.FundNAV(SDate=0D),TR.FundNAV(SDate=0D-3AY)),PERCENT_CHG(TR.PriceClose(SDate=0D),TR.PriceClose(SDate=0D-3AY)))/*Price %Chg -3 Years*/;AVAIL(PERCENT"&amp;"_CHG(TR.FundNAV(SDate=0D),TR.FundNAV(SDate=0D-5AY)),PERCENT_CHG(TR.PriceClose(SDate=0D),TR.PriceClose(SDate=0D-5AY)))/*Price %Chg -5 Years*/;AVAIL(PERCENT_CHG(TR.FundNAV(SDate=0D),TR.FundNAV(SDate=0D-10AY)),PERCENT_CHG(TR.PriceClose(SDate=0D),TR.Pric"&amp;"eClose(SDate=0D-10AY)))/*Price %Chg -10 Years*/","CH=Fd RH=IN",B3)</f>
        <v>Updated at 14:24:27</v>
      </c>
      <c r="BE2" s="5" t="s">
        <v>473</v>
      </c>
    </row>
    <row r="3" spans="1:165" ht="15.75" thickBot="1" x14ac:dyDescent="0.3">
      <c r="A3" s="15" t="s">
        <v>433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477</v>
      </c>
      <c r="AU3" t="s">
        <v>478</v>
      </c>
      <c r="AV3" t="s">
        <v>45</v>
      </c>
      <c r="AW3" t="s">
        <v>479</v>
      </c>
      <c r="AX3" t="s">
        <v>480</v>
      </c>
      <c r="AY3" t="s">
        <v>46</v>
      </c>
      <c r="AZ3" t="s">
        <v>481</v>
      </c>
      <c r="BA3" t="s">
        <v>482</v>
      </c>
      <c r="BB3" t="s">
        <v>483</v>
      </c>
      <c r="BC3" s="2" t="s">
        <v>484</v>
      </c>
      <c r="BE3" s="6" t="s">
        <v>440</v>
      </c>
      <c r="BF3" s="7" t="s">
        <v>439</v>
      </c>
      <c r="BG3" s="7" t="s">
        <v>441</v>
      </c>
      <c r="BH3" s="7" t="s">
        <v>442</v>
      </c>
      <c r="BI3" s="7" t="s">
        <v>443</v>
      </c>
      <c r="BJ3" s="7" t="s">
        <v>444</v>
      </c>
      <c r="BK3" s="7" t="s">
        <v>445</v>
      </c>
      <c r="BL3" s="7" t="s">
        <v>446</v>
      </c>
      <c r="BM3" s="7" t="s">
        <v>447</v>
      </c>
      <c r="BN3" s="7" t="s">
        <v>448</v>
      </c>
      <c r="BO3" s="7" t="s">
        <v>450</v>
      </c>
      <c r="BP3" s="8" t="s">
        <v>449</v>
      </c>
      <c r="BQ3" s="9" t="s">
        <v>451</v>
      </c>
      <c r="BR3" s="10" t="s">
        <v>452</v>
      </c>
      <c r="BS3" s="10" t="s">
        <v>453</v>
      </c>
      <c r="BT3" s="10" t="s">
        <v>454</v>
      </c>
      <c r="BU3" s="10" t="s">
        <v>455</v>
      </c>
      <c r="BV3" s="10" t="s">
        <v>456</v>
      </c>
      <c r="BW3" s="10" t="s">
        <v>457</v>
      </c>
      <c r="BX3" s="10" t="s">
        <v>458</v>
      </c>
      <c r="BY3" s="10" t="s">
        <v>459</v>
      </c>
      <c r="BZ3" s="10" t="s">
        <v>460</v>
      </c>
      <c r="CA3" s="10" t="s">
        <v>461</v>
      </c>
      <c r="CB3" s="10" t="s">
        <v>462</v>
      </c>
      <c r="CC3" s="11" t="s">
        <v>463</v>
      </c>
      <c r="CD3" s="12" t="s">
        <v>465</v>
      </c>
      <c r="CE3" s="13" t="s">
        <v>464</v>
      </c>
      <c r="CF3" s="13" t="s">
        <v>466</v>
      </c>
      <c r="CG3" s="13" t="s">
        <v>467</v>
      </c>
      <c r="CH3" s="13" t="s">
        <v>468</v>
      </c>
      <c r="CI3" s="13" t="s">
        <v>469</v>
      </c>
      <c r="CJ3" s="13" t="s">
        <v>470</v>
      </c>
      <c r="CK3" s="13" t="s">
        <v>471</v>
      </c>
      <c r="CL3" s="14" t="s">
        <v>472</v>
      </c>
      <c r="CM3" s="16" t="s">
        <v>474</v>
      </c>
      <c r="CN3" s="17" t="s">
        <v>475</v>
      </c>
      <c r="CO3" s="18" t="s">
        <v>476</v>
      </c>
      <c r="CP3" s="20" t="s">
        <v>485</v>
      </c>
      <c r="CQ3" s="20" t="s">
        <v>486</v>
      </c>
      <c r="CR3" s="20" t="s">
        <v>487</v>
      </c>
      <c r="CS3" s="3"/>
      <c r="CT3" t="s">
        <v>469</v>
      </c>
      <c r="CU3" s="15">
        <f>AVERAGE(CI4:CI13)</f>
        <v>6.6</v>
      </c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spans="1:165" x14ac:dyDescent="0.25">
      <c r="A4" s="15" t="s">
        <v>378</v>
      </c>
      <c r="B4" s="1" t="s">
        <v>243</v>
      </c>
      <c r="C4" s="1" t="s">
        <v>248</v>
      </c>
      <c r="D4" t="s">
        <v>249</v>
      </c>
      <c r="E4">
        <v>20060824165.696999</v>
      </c>
      <c r="F4" t="s">
        <v>190</v>
      </c>
      <c r="G4">
        <v>94</v>
      </c>
      <c r="H4">
        <v>5.6620645405521</v>
      </c>
      <c r="I4">
        <v>17.132743360406099</v>
      </c>
      <c r="J4">
        <v>20.1328419257352</v>
      </c>
      <c r="K4">
        <v>17.674621580489099</v>
      </c>
      <c r="L4">
        <v>15.955177000041299</v>
      </c>
      <c r="M4">
        <v>16.514613838803498</v>
      </c>
      <c r="N4">
        <v>17.182664231721802</v>
      </c>
      <c r="O4">
        <v>16.870935721036101</v>
      </c>
      <c r="P4">
        <v>16.844530205069201</v>
      </c>
      <c r="Q4">
        <v>16.310881568621301</v>
      </c>
      <c r="R4">
        <v>15.4230367664605</v>
      </c>
      <c r="S4">
        <v>15.164903306416999</v>
      </c>
      <c r="T4">
        <v>14.9438207692522</v>
      </c>
      <c r="U4">
        <v>110.4</v>
      </c>
      <c r="V4">
        <v>110.95</v>
      </c>
      <c r="W4">
        <v>110.3</v>
      </c>
      <c r="X4">
        <v>110.066666666667</v>
      </c>
      <c r="Y4">
        <v>110.5625</v>
      </c>
      <c r="Z4">
        <v>109.98</v>
      </c>
      <c r="AA4">
        <v>109.491666666667</v>
      </c>
      <c r="AB4">
        <v>108.43125000000001</v>
      </c>
      <c r="AC4">
        <v>107.52</v>
      </c>
      <c r="AD4">
        <v>106.54791666666701</v>
      </c>
      <c r="AE4">
        <v>103.925</v>
      </c>
      <c r="AF4">
        <v>102.697222222222</v>
      </c>
      <c r="AG4">
        <v>101.17</v>
      </c>
      <c r="AH4">
        <v>98.448958333333294</v>
      </c>
      <c r="AI4" t="s">
        <v>51</v>
      </c>
      <c r="AJ4">
        <v>1.0870811505386999</v>
      </c>
      <c r="AK4">
        <v>18.3052972521158</v>
      </c>
      <c r="AL4" s="1">
        <v>0.20496381108846201</v>
      </c>
      <c r="AM4">
        <v>0.15593561941900899</v>
      </c>
      <c r="AN4">
        <v>0.30483088108328199</v>
      </c>
      <c r="AO4">
        <v>113.04590604355</v>
      </c>
      <c r="AP4">
        <v>110.3</v>
      </c>
      <c r="AQ4">
        <v>107.55409395645</v>
      </c>
      <c r="AR4">
        <v>0.354671067218921</v>
      </c>
      <c r="AS4">
        <v>109.5</v>
      </c>
      <c r="AT4">
        <v>-0.43644298963447797</v>
      </c>
      <c r="AU4">
        <v>8.2336661065533203</v>
      </c>
      <c r="AV4">
        <v>0.45871559633027498</v>
      </c>
      <c r="AW4">
        <v>4.7846889952153102</v>
      </c>
      <c r="AX4">
        <v>10.6060606060606</v>
      </c>
      <c r="AY4">
        <v>23.033707865168498</v>
      </c>
      <c r="AZ4">
        <v>59.272727272727302</v>
      </c>
      <c r="BA4">
        <v>58.122743682310499</v>
      </c>
      <c r="BB4" t="s">
        <v>55</v>
      </c>
      <c r="BC4" t="s">
        <v>55</v>
      </c>
      <c r="BE4" t="b">
        <f t="shared" ref="BE4:BJ12" si="0">IF(H4&lt;I4,TRUE)</f>
        <v>1</v>
      </c>
      <c r="BF4" t="b">
        <f t="shared" si="0"/>
        <v>1</v>
      </c>
      <c r="BG4" t="b">
        <f t="shared" si="0"/>
        <v>0</v>
      </c>
      <c r="BH4" t="b">
        <f t="shared" si="0"/>
        <v>0</v>
      </c>
      <c r="BI4" t="b">
        <f t="shared" si="0"/>
        <v>1</v>
      </c>
      <c r="BJ4" t="b">
        <f t="shared" si="0"/>
        <v>1</v>
      </c>
      <c r="BK4" t="b">
        <f t="shared" ref="BK4:BM13" si="1">IF(N4&lt;O4,TRUE)</f>
        <v>0</v>
      </c>
      <c r="BL4" t="b">
        <f t="shared" si="1"/>
        <v>0</v>
      </c>
      <c r="BM4" t="b">
        <f t="shared" si="1"/>
        <v>0</v>
      </c>
      <c r="BN4" t="b">
        <f t="shared" ref="BN4:BP13" si="2">IF(Q4&lt;R4,TRUE)</f>
        <v>0</v>
      </c>
      <c r="BO4" t="b">
        <f t="shared" si="2"/>
        <v>0</v>
      </c>
      <c r="BP4" t="b">
        <f t="shared" si="2"/>
        <v>0</v>
      </c>
      <c r="BQ4" t="b">
        <f t="shared" ref="BQ4:BS13" si="3">IF(U4&gt;V4,TRUE)</f>
        <v>0</v>
      </c>
      <c r="BR4" t="b">
        <f t="shared" si="3"/>
        <v>1</v>
      </c>
      <c r="BS4" t="b">
        <f t="shared" si="3"/>
        <v>1</v>
      </c>
      <c r="BT4" t="b">
        <f t="shared" ref="BT4:CB13" si="4">IF(X4&gt;Y4,TRUE)</f>
        <v>0</v>
      </c>
      <c r="BU4" t="b">
        <f t="shared" si="4"/>
        <v>1</v>
      </c>
      <c r="BV4" t="b">
        <f t="shared" si="4"/>
        <v>1</v>
      </c>
      <c r="BW4" t="b">
        <f t="shared" si="4"/>
        <v>1</v>
      </c>
      <c r="BX4" t="b">
        <f t="shared" si="4"/>
        <v>1</v>
      </c>
      <c r="BY4" t="b">
        <f t="shared" si="4"/>
        <v>1</v>
      </c>
      <c r="BZ4" t="b">
        <f t="shared" si="4"/>
        <v>1</v>
      </c>
      <c r="CA4" t="b">
        <f t="shared" si="4"/>
        <v>1</v>
      </c>
      <c r="CB4" t="b">
        <f t="shared" si="4"/>
        <v>1</v>
      </c>
      <c r="CC4" t="b">
        <f t="shared" ref="CC4:CC13" si="5">IF(AG4&gt;AH4,TRUE)</f>
        <v>1</v>
      </c>
      <c r="CD4">
        <f t="shared" ref="CD4:CD13" si="6">COUNTIF(BE4:BP4,TRUE)</f>
        <v>4</v>
      </c>
      <c r="CE4">
        <f t="shared" ref="CE4:CE13" si="7">COUNTIF(BE4:BP4,FALSE)</f>
        <v>8</v>
      </c>
      <c r="CF4">
        <f>CD4-CE4</f>
        <v>-4</v>
      </c>
      <c r="CG4">
        <f t="shared" ref="CG4:CG13" si="8">COUNTIF(BQ4:CC4,TRUE)</f>
        <v>11</v>
      </c>
      <c r="CH4">
        <f t="shared" ref="CH4:CH13" si="9">COUNTIF(BQ4:CC4,FALSE)</f>
        <v>2</v>
      </c>
      <c r="CI4">
        <f t="shared" ref="CI4:CI13" si="10">CG4-CH4</f>
        <v>9</v>
      </c>
      <c r="CJ4" s="4">
        <f>CF4+I4</f>
        <v>13.132743360406099</v>
      </c>
      <c r="CK4">
        <f t="shared" ref="CK4:CK13" si="11">CF4*2+CI4</f>
        <v>1</v>
      </c>
      <c r="CL4">
        <f t="shared" ref="CL4:CL13" si="12">CF4+CI4*2</f>
        <v>14</v>
      </c>
      <c r="CM4" s="15">
        <f>AM4-AL4</f>
        <v>-4.902819166945302E-2</v>
      </c>
      <c r="CN4" t="b">
        <f>IF(AN4&lt;AL4,TRUE)</f>
        <v>0</v>
      </c>
      <c r="CO4" t="b">
        <f>IF(AP4&gt;AS4,TRUE)</f>
        <v>1</v>
      </c>
      <c r="CP4" t="b">
        <f t="shared" ref="CP4:CQ13" si="13">IF(AT4&gt;0,TRUE)</f>
        <v>0</v>
      </c>
      <c r="CQ4" t="b">
        <f t="shared" si="13"/>
        <v>1</v>
      </c>
      <c r="CR4">
        <f t="shared" ref="CR4:CR13" si="14">COUNTIF(CP4:CQ4,TRUE)</f>
        <v>1</v>
      </c>
      <c r="CT4" t="s">
        <v>466</v>
      </c>
      <c r="CU4" s="15">
        <f>AVERAGE(CF4:CF13)</f>
        <v>0.8</v>
      </c>
    </row>
    <row r="5" spans="1:165" x14ac:dyDescent="0.25">
      <c r="A5" s="15" t="s">
        <v>324</v>
      </c>
      <c r="B5" s="1" t="s">
        <v>433</v>
      </c>
      <c r="C5" t="s">
        <v>437</v>
      </c>
      <c r="D5" t="s">
        <v>249</v>
      </c>
      <c r="E5">
        <v>15303046671.821301</v>
      </c>
      <c r="F5" t="s">
        <v>258</v>
      </c>
      <c r="G5">
        <v>70</v>
      </c>
      <c r="H5">
        <v>23.186932331094098</v>
      </c>
      <c r="I5">
        <v>32.130021637349998</v>
      </c>
      <c r="J5">
        <v>24.980970187014702</v>
      </c>
      <c r="K5">
        <v>21.886807005837401</v>
      </c>
      <c r="L5">
        <v>20.930936986327598</v>
      </c>
      <c r="M5">
        <v>19.882023645290602</v>
      </c>
      <c r="N5">
        <v>20.1815541284254</v>
      </c>
      <c r="O5">
        <v>19.680772962436599</v>
      </c>
      <c r="P5">
        <v>19.2788965496201</v>
      </c>
      <c r="Q5">
        <v>19.742525869047601</v>
      </c>
      <c r="R5">
        <v>19.6133526709766</v>
      </c>
      <c r="S5">
        <v>19.3038721543208</v>
      </c>
      <c r="T5">
        <v>19.480797512101699</v>
      </c>
      <c r="U5">
        <v>11.148</v>
      </c>
      <c r="V5">
        <v>11.3</v>
      </c>
      <c r="W5">
        <v>11.166499999999999</v>
      </c>
      <c r="X5">
        <v>11.0386666666667</v>
      </c>
      <c r="Y5">
        <v>10.969250000000001</v>
      </c>
      <c r="Z5">
        <v>10.935600000000001</v>
      </c>
      <c r="AA5">
        <v>10.887166666666699</v>
      </c>
      <c r="AB5">
        <v>10.6745</v>
      </c>
      <c r="AC5">
        <v>10.460150000000001</v>
      </c>
      <c r="AD5">
        <v>10.333916666666701</v>
      </c>
      <c r="AE5">
        <v>10.028</v>
      </c>
      <c r="AF5">
        <v>9.9473055555555607</v>
      </c>
      <c r="AG5">
        <v>9.8713250000000006</v>
      </c>
      <c r="AH5">
        <v>9.7908124999999906</v>
      </c>
      <c r="AI5" t="s">
        <v>51</v>
      </c>
      <c r="AJ5">
        <v>1.10781480702945</v>
      </c>
      <c r="AK5">
        <v>10.7778932360262</v>
      </c>
      <c r="AL5" s="1">
        <v>0.236731001675135</v>
      </c>
      <c r="AM5">
        <v>0.237457361337681</v>
      </c>
      <c r="AN5">
        <v>0.25258548602834702</v>
      </c>
      <c r="AO5">
        <v>11.6320437680822</v>
      </c>
      <c r="AP5">
        <v>11.166499999999999</v>
      </c>
      <c r="AQ5">
        <v>10.7009562319178</v>
      </c>
      <c r="AR5">
        <v>0.12691167490838001</v>
      </c>
      <c r="AS5">
        <v>11.15</v>
      </c>
      <c r="AT5">
        <v>1.9605691502981399</v>
      </c>
      <c r="AU5">
        <v>12.9534282378506</v>
      </c>
      <c r="AV5">
        <v>4.20560747663552</v>
      </c>
      <c r="AW5">
        <v>8.4630350194552602</v>
      </c>
      <c r="AX5">
        <v>18.869936034115099</v>
      </c>
      <c r="AY5">
        <v>18.6170212765957</v>
      </c>
      <c r="AZ5">
        <v>25.988700564971801</v>
      </c>
      <c r="BA5" t="s">
        <v>55</v>
      </c>
      <c r="BB5" t="s">
        <v>55</v>
      </c>
      <c r="BC5" t="s">
        <v>55</v>
      </c>
      <c r="BE5" t="b">
        <f t="shared" si="0"/>
        <v>1</v>
      </c>
      <c r="BF5" t="b">
        <f t="shared" si="0"/>
        <v>0</v>
      </c>
      <c r="BG5" t="b">
        <f t="shared" si="0"/>
        <v>0</v>
      </c>
      <c r="BH5" t="b">
        <f t="shared" si="0"/>
        <v>0</v>
      </c>
      <c r="BI5" t="b">
        <f t="shared" si="0"/>
        <v>0</v>
      </c>
      <c r="BJ5" t="b">
        <f t="shared" si="0"/>
        <v>1</v>
      </c>
      <c r="BK5" t="b">
        <f t="shared" si="1"/>
        <v>0</v>
      </c>
      <c r="BL5" t="b">
        <f t="shared" si="1"/>
        <v>0</v>
      </c>
      <c r="BM5" t="b">
        <f t="shared" si="1"/>
        <v>1</v>
      </c>
      <c r="BN5" t="b">
        <f t="shared" si="2"/>
        <v>0</v>
      </c>
      <c r="BO5" t="b">
        <f t="shared" si="2"/>
        <v>0</v>
      </c>
      <c r="BP5" t="b">
        <f t="shared" si="2"/>
        <v>1</v>
      </c>
      <c r="BQ5" t="b">
        <f t="shared" si="3"/>
        <v>0</v>
      </c>
      <c r="BR5" t="b">
        <f t="shared" si="3"/>
        <v>1</v>
      </c>
      <c r="BS5" t="b">
        <f t="shared" si="3"/>
        <v>1</v>
      </c>
      <c r="BT5" t="b">
        <f t="shared" si="4"/>
        <v>1</v>
      </c>
      <c r="BU5" t="b">
        <f t="shared" si="4"/>
        <v>1</v>
      </c>
      <c r="BV5" t="b">
        <f t="shared" si="4"/>
        <v>1</v>
      </c>
      <c r="BW5" t="b">
        <f t="shared" si="4"/>
        <v>1</v>
      </c>
      <c r="BX5" t="b">
        <f t="shared" si="4"/>
        <v>1</v>
      </c>
      <c r="BY5" t="b">
        <f t="shared" si="4"/>
        <v>1</v>
      </c>
      <c r="BZ5" t="b">
        <f t="shared" si="4"/>
        <v>1</v>
      </c>
      <c r="CA5" t="b">
        <f t="shared" si="4"/>
        <v>1</v>
      </c>
      <c r="CB5" t="b">
        <f t="shared" si="4"/>
        <v>1</v>
      </c>
      <c r="CC5" t="b">
        <f t="shared" si="5"/>
        <v>1</v>
      </c>
      <c r="CD5">
        <f t="shared" si="6"/>
        <v>4</v>
      </c>
      <c r="CE5">
        <f t="shared" si="7"/>
        <v>8</v>
      </c>
      <c r="CF5">
        <f t="shared" ref="CF5:CF13" si="15">CD5-CE5</f>
        <v>-4</v>
      </c>
      <c r="CG5">
        <f t="shared" si="8"/>
        <v>12</v>
      </c>
      <c r="CH5">
        <f t="shared" si="9"/>
        <v>1</v>
      </c>
      <c r="CI5">
        <f t="shared" si="10"/>
        <v>11</v>
      </c>
      <c r="CJ5" s="4">
        <f t="shared" ref="CJ5:CJ13" si="16">CF5+CI5</f>
        <v>7</v>
      </c>
      <c r="CK5">
        <f t="shared" si="11"/>
        <v>3</v>
      </c>
      <c r="CL5">
        <f t="shared" si="12"/>
        <v>18</v>
      </c>
      <c r="CM5" s="15">
        <f t="shared" ref="CM5:CM14" si="17">AM5-AL5</f>
        <v>7.2635966254600004E-4</v>
      </c>
      <c r="CN5" t="b">
        <f t="shared" ref="CN5:CN13" si="18">IF(AN5&lt;AL5,TRUE)</f>
        <v>0</v>
      </c>
      <c r="CO5" t="b">
        <f t="shared" ref="CO5:CO13" si="19">IF(AP5&gt;AS5,TRUE)</f>
        <v>1</v>
      </c>
      <c r="CP5" t="b">
        <f t="shared" si="13"/>
        <v>1</v>
      </c>
      <c r="CQ5" t="b">
        <f t="shared" si="13"/>
        <v>1</v>
      </c>
      <c r="CR5">
        <f t="shared" si="14"/>
        <v>2</v>
      </c>
      <c r="CT5" t="s">
        <v>470</v>
      </c>
      <c r="CU5" s="15">
        <f>AVERAGE(CJ4:CJ13)</f>
        <v>8.2132743360406089</v>
      </c>
    </row>
    <row r="6" spans="1:165" x14ac:dyDescent="0.25">
      <c r="A6" s="15" t="s">
        <v>394</v>
      </c>
      <c r="B6" s="1" t="s">
        <v>378</v>
      </c>
      <c r="C6" t="s">
        <v>383</v>
      </c>
      <c r="D6" t="s">
        <v>249</v>
      </c>
      <c r="E6">
        <v>17888736676.729</v>
      </c>
      <c r="F6" t="s">
        <v>258</v>
      </c>
      <c r="G6">
        <v>78</v>
      </c>
      <c r="H6">
        <v>14.3013491313354</v>
      </c>
      <c r="I6">
        <v>18.701477352093299</v>
      </c>
      <c r="J6">
        <v>17.5864187430589</v>
      </c>
      <c r="K6">
        <v>17.326723251119201</v>
      </c>
      <c r="L6">
        <v>17.9165022771003</v>
      </c>
      <c r="M6">
        <v>16.223097420919601</v>
      </c>
      <c r="N6">
        <v>15.8925849186229</v>
      </c>
      <c r="O6">
        <v>15.762269002418</v>
      </c>
      <c r="P6">
        <v>15.1455677465954</v>
      </c>
      <c r="Q6">
        <v>15.7263219766572</v>
      </c>
      <c r="R6">
        <v>16.397402234623801</v>
      </c>
      <c r="S6">
        <v>16.008530711689001</v>
      </c>
      <c r="T6">
        <v>16.286692096451802</v>
      </c>
      <c r="U6">
        <v>100.35</v>
      </c>
      <c r="V6">
        <v>100.72499999999999</v>
      </c>
      <c r="W6">
        <v>101.32</v>
      </c>
      <c r="X6">
        <v>100.981666666667</v>
      </c>
      <c r="Y6">
        <v>100.1425</v>
      </c>
      <c r="Z6">
        <v>99.55</v>
      </c>
      <c r="AA6">
        <v>99.405000000000001</v>
      </c>
      <c r="AB6">
        <v>99.056250000000006</v>
      </c>
      <c r="AC6">
        <v>97.876000000000005</v>
      </c>
      <c r="AD6">
        <v>96.376249999999999</v>
      </c>
      <c r="AE6">
        <v>92.606250000000003</v>
      </c>
      <c r="AF6">
        <v>91.6169444444444</v>
      </c>
      <c r="AG6">
        <v>90.578000000000003</v>
      </c>
      <c r="AH6">
        <v>89.323541666666699</v>
      </c>
      <c r="AI6" t="s">
        <v>51</v>
      </c>
      <c r="AJ6">
        <v>1.09905275011592</v>
      </c>
      <c r="AK6">
        <v>10.993281278373001</v>
      </c>
      <c r="AL6" s="1">
        <v>0.211731495837539</v>
      </c>
      <c r="AM6">
        <v>0.22734953957434101</v>
      </c>
      <c r="AN6">
        <v>0.31634617292778699</v>
      </c>
      <c r="AO6">
        <v>104.32123307992001</v>
      </c>
      <c r="AP6">
        <v>101.32</v>
      </c>
      <c r="AQ6">
        <v>98.318766920079696</v>
      </c>
      <c r="AR6">
        <v>0.33261950445060801</v>
      </c>
      <c r="AS6">
        <v>100.9</v>
      </c>
      <c r="AT6">
        <v>1.35610246107485</v>
      </c>
      <c r="AU6">
        <v>11.3957031508755</v>
      </c>
      <c r="AV6">
        <v>1.0515773660490899</v>
      </c>
      <c r="AW6">
        <v>0.49800796812748999</v>
      </c>
      <c r="AX6">
        <v>21.3469633193025</v>
      </c>
      <c r="AY6">
        <v>20.119047619047599</v>
      </c>
      <c r="AZ6">
        <v>16.409800049583801</v>
      </c>
      <c r="BA6">
        <v>83.510645493012007</v>
      </c>
      <c r="BB6" t="s">
        <v>55</v>
      </c>
      <c r="BC6" t="s">
        <v>55</v>
      </c>
      <c r="BE6" t="b">
        <f t="shared" si="0"/>
        <v>1</v>
      </c>
      <c r="BF6" t="b">
        <f t="shared" si="0"/>
        <v>0</v>
      </c>
      <c r="BG6" t="b">
        <f t="shared" si="0"/>
        <v>0</v>
      </c>
      <c r="BH6" t="b">
        <f t="shared" si="0"/>
        <v>1</v>
      </c>
      <c r="BI6" t="b">
        <f t="shared" si="0"/>
        <v>0</v>
      </c>
      <c r="BJ6" t="b">
        <f t="shared" si="0"/>
        <v>0</v>
      </c>
      <c r="BK6" t="b">
        <f t="shared" si="1"/>
        <v>0</v>
      </c>
      <c r="BL6" t="b">
        <f t="shared" si="1"/>
        <v>0</v>
      </c>
      <c r="BM6" t="b">
        <f t="shared" si="1"/>
        <v>1</v>
      </c>
      <c r="BN6" t="b">
        <f t="shared" si="2"/>
        <v>1</v>
      </c>
      <c r="BO6" t="b">
        <f t="shared" si="2"/>
        <v>0</v>
      </c>
      <c r="BP6" t="b">
        <f t="shared" si="2"/>
        <v>1</v>
      </c>
      <c r="BQ6" t="b">
        <f t="shared" si="3"/>
        <v>0</v>
      </c>
      <c r="BR6" t="b">
        <f t="shared" si="3"/>
        <v>0</v>
      </c>
      <c r="BS6" t="b">
        <f t="shared" si="3"/>
        <v>1</v>
      </c>
      <c r="BT6" t="b">
        <f t="shared" si="4"/>
        <v>1</v>
      </c>
      <c r="BU6" t="b">
        <f t="shared" si="4"/>
        <v>1</v>
      </c>
      <c r="BV6" t="b">
        <f t="shared" si="4"/>
        <v>1</v>
      </c>
      <c r="BW6" t="b">
        <f t="shared" si="4"/>
        <v>1</v>
      </c>
      <c r="BX6" t="b">
        <f t="shared" si="4"/>
        <v>1</v>
      </c>
      <c r="BY6" t="b">
        <f t="shared" si="4"/>
        <v>1</v>
      </c>
      <c r="BZ6" t="b">
        <f t="shared" si="4"/>
        <v>1</v>
      </c>
      <c r="CA6" t="b">
        <f t="shared" si="4"/>
        <v>1</v>
      </c>
      <c r="CB6" t="b">
        <f t="shared" si="4"/>
        <v>1</v>
      </c>
      <c r="CC6" t="b">
        <f t="shared" si="5"/>
        <v>1</v>
      </c>
      <c r="CD6">
        <f t="shared" si="6"/>
        <v>5</v>
      </c>
      <c r="CE6">
        <f t="shared" si="7"/>
        <v>7</v>
      </c>
      <c r="CF6">
        <f t="shared" si="15"/>
        <v>-2</v>
      </c>
      <c r="CG6">
        <f t="shared" si="8"/>
        <v>11</v>
      </c>
      <c r="CH6">
        <f t="shared" si="9"/>
        <v>2</v>
      </c>
      <c r="CI6">
        <f t="shared" si="10"/>
        <v>9</v>
      </c>
      <c r="CJ6" s="4">
        <f t="shared" si="16"/>
        <v>7</v>
      </c>
      <c r="CK6">
        <f t="shared" si="11"/>
        <v>5</v>
      </c>
      <c r="CL6">
        <f t="shared" si="12"/>
        <v>16</v>
      </c>
      <c r="CM6" s="15">
        <f t="shared" si="17"/>
        <v>1.5618043736802006E-2</v>
      </c>
      <c r="CN6" t="b">
        <f t="shared" si="18"/>
        <v>0</v>
      </c>
      <c r="CO6" t="b">
        <f t="shared" si="19"/>
        <v>1</v>
      </c>
      <c r="CP6" t="b">
        <f t="shared" si="13"/>
        <v>1</v>
      </c>
      <c r="CQ6" t="b">
        <f t="shared" si="13"/>
        <v>1</v>
      </c>
      <c r="CR6">
        <f t="shared" si="14"/>
        <v>2</v>
      </c>
      <c r="CT6" t="s">
        <v>471</v>
      </c>
      <c r="CU6" s="15">
        <f>AVERAGE(CK4:CK13)</f>
        <v>8.1999999999999993</v>
      </c>
    </row>
    <row r="7" spans="1:165" x14ac:dyDescent="0.25">
      <c r="A7" s="15" t="s">
        <v>337</v>
      </c>
      <c r="B7" s="1" t="s">
        <v>324</v>
      </c>
      <c r="C7" t="s">
        <v>329</v>
      </c>
      <c r="D7" t="s">
        <v>249</v>
      </c>
      <c r="E7">
        <v>36152308133.771698</v>
      </c>
      <c r="F7" t="s">
        <v>258</v>
      </c>
      <c r="G7">
        <v>55</v>
      </c>
      <c r="H7">
        <v>11.9655171586965</v>
      </c>
      <c r="I7">
        <v>16.747182624122999</v>
      </c>
      <c r="J7">
        <v>14.4157547505731</v>
      </c>
      <c r="K7">
        <v>14.263363359762799</v>
      </c>
      <c r="L7">
        <v>13.255572062481599</v>
      </c>
      <c r="M7">
        <v>12.532210309182499</v>
      </c>
      <c r="N7">
        <v>12.340554010803899</v>
      </c>
      <c r="O7">
        <v>13.301395329147899</v>
      </c>
      <c r="P7">
        <v>14.410437579105</v>
      </c>
      <c r="Q7">
        <v>14.321876555277401</v>
      </c>
      <c r="R7">
        <v>15.177203998165901</v>
      </c>
      <c r="S7">
        <v>15.0399124427713</v>
      </c>
      <c r="T7">
        <v>15.502714144979601</v>
      </c>
      <c r="U7">
        <v>131.16</v>
      </c>
      <c r="V7">
        <v>132.03</v>
      </c>
      <c r="W7">
        <v>130.25</v>
      </c>
      <c r="X7">
        <v>129.29</v>
      </c>
      <c r="Y7">
        <v>128.55500000000001</v>
      </c>
      <c r="Z7">
        <v>127.80200000000001</v>
      </c>
      <c r="AA7">
        <v>127.66</v>
      </c>
      <c r="AB7">
        <v>127.21</v>
      </c>
      <c r="AC7">
        <v>127.265</v>
      </c>
      <c r="AD7">
        <v>127.490833333333</v>
      </c>
      <c r="AE7">
        <v>125.66312499999999</v>
      </c>
      <c r="AF7">
        <v>125.29666666666699</v>
      </c>
      <c r="AG7">
        <v>124.86450000000001</v>
      </c>
      <c r="AH7">
        <v>124.05249999999999</v>
      </c>
      <c r="AI7" t="s">
        <v>51</v>
      </c>
      <c r="AJ7">
        <v>1.0235255016437801</v>
      </c>
      <c r="AK7">
        <v>14.7839426789778</v>
      </c>
      <c r="AL7" s="1">
        <v>0.221519744112815</v>
      </c>
      <c r="AM7">
        <v>0.29440832359624503</v>
      </c>
      <c r="AN7">
        <v>0.23338862409474601</v>
      </c>
      <c r="AO7">
        <v>134.72816926879599</v>
      </c>
      <c r="AP7">
        <v>130.25</v>
      </c>
      <c r="AQ7">
        <v>125.77183073120401</v>
      </c>
      <c r="AR7">
        <v>1.2306612604959</v>
      </c>
      <c r="AS7">
        <v>132.30000000000001</v>
      </c>
      <c r="AT7">
        <v>3.51950673698376</v>
      </c>
      <c r="AU7">
        <v>5.9548550628881296</v>
      </c>
      <c r="AV7">
        <v>5.3343949044586099</v>
      </c>
      <c r="AW7">
        <v>3.8461538461538498</v>
      </c>
      <c r="AX7">
        <v>7.0388349514563204</v>
      </c>
      <c r="AY7">
        <v>8.8888888888888999</v>
      </c>
      <c r="AZ7">
        <v>20.536962374797199</v>
      </c>
      <c r="BA7">
        <v>39.8892269762555</v>
      </c>
      <c r="BB7">
        <v>72.878976648660398</v>
      </c>
      <c r="BC7">
        <v>90.599071755148103</v>
      </c>
      <c r="BE7" t="b">
        <f t="shared" si="0"/>
        <v>1</v>
      </c>
      <c r="BF7" t="b">
        <f t="shared" si="0"/>
        <v>0</v>
      </c>
      <c r="BG7" t="b">
        <f t="shared" si="0"/>
        <v>0</v>
      </c>
      <c r="BH7" t="b">
        <f t="shared" si="0"/>
        <v>0</v>
      </c>
      <c r="BI7" t="b">
        <f t="shared" si="0"/>
        <v>0</v>
      </c>
      <c r="BJ7" t="b">
        <f t="shared" si="0"/>
        <v>0</v>
      </c>
      <c r="BK7" t="b">
        <f t="shared" si="1"/>
        <v>1</v>
      </c>
      <c r="BL7" t="b">
        <f t="shared" si="1"/>
        <v>1</v>
      </c>
      <c r="BM7" t="b">
        <f t="shared" si="1"/>
        <v>0</v>
      </c>
      <c r="BN7" t="b">
        <f t="shared" si="2"/>
        <v>1</v>
      </c>
      <c r="BO7" t="b">
        <f t="shared" si="2"/>
        <v>0</v>
      </c>
      <c r="BP7" t="b">
        <f t="shared" si="2"/>
        <v>1</v>
      </c>
      <c r="BQ7" t="b">
        <f t="shared" si="3"/>
        <v>0</v>
      </c>
      <c r="BR7" t="b">
        <f t="shared" si="3"/>
        <v>1</v>
      </c>
      <c r="BS7" t="b">
        <f t="shared" si="3"/>
        <v>1</v>
      </c>
      <c r="BT7" t="b">
        <f t="shared" si="4"/>
        <v>1</v>
      </c>
      <c r="BU7" t="b">
        <f t="shared" si="4"/>
        <v>1</v>
      </c>
      <c r="BV7" t="b">
        <f t="shared" si="4"/>
        <v>1</v>
      </c>
      <c r="BW7" t="b">
        <f t="shared" si="4"/>
        <v>1</v>
      </c>
      <c r="BX7" t="b">
        <f t="shared" si="4"/>
        <v>0</v>
      </c>
      <c r="BY7" t="b">
        <f t="shared" si="4"/>
        <v>0</v>
      </c>
      <c r="BZ7" t="b">
        <f t="shared" si="4"/>
        <v>1</v>
      </c>
      <c r="CA7" t="b">
        <f t="shared" si="4"/>
        <v>1</v>
      </c>
      <c r="CB7" t="b">
        <f t="shared" si="4"/>
        <v>1</v>
      </c>
      <c r="CC7" t="b">
        <f t="shared" si="5"/>
        <v>1</v>
      </c>
      <c r="CD7">
        <f t="shared" si="6"/>
        <v>5</v>
      </c>
      <c r="CE7">
        <f t="shared" si="7"/>
        <v>7</v>
      </c>
      <c r="CF7">
        <f t="shared" si="15"/>
        <v>-2</v>
      </c>
      <c r="CG7">
        <f t="shared" si="8"/>
        <v>10</v>
      </c>
      <c r="CH7">
        <f t="shared" si="9"/>
        <v>3</v>
      </c>
      <c r="CI7">
        <f t="shared" si="10"/>
        <v>7</v>
      </c>
      <c r="CJ7" s="4">
        <f t="shared" si="16"/>
        <v>5</v>
      </c>
      <c r="CK7">
        <f t="shared" si="11"/>
        <v>3</v>
      </c>
      <c r="CL7">
        <f t="shared" si="12"/>
        <v>12</v>
      </c>
      <c r="CM7" s="15">
        <f t="shared" si="17"/>
        <v>7.2888579483430027E-2</v>
      </c>
      <c r="CN7" t="b">
        <f t="shared" si="18"/>
        <v>0</v>
      </c>
      <c r="CO7" t="b">
        <f t="shared" si="19"/>
        <v>0</v>
      </c>
      <c r="CP7" t="b">
        <f t="shared" si="13"/>
        <v>1</v>
      </c>
      <c r="CQ7" t="b">
        <f t="shared" si="13"/>
        <v>1</v>
      </c>
      <c r="CR7">
        <f t="shared" si="14"/>
        <v>2</v>
      </c>
      <c r="CT7" t="s">
        <v>472</v>
      </c>
      <c r="CU7" s="15">
        <f>AVERAGE(CL4:CL13)</f>
        <v>14</v>
      </c>
    </row>
    <row r="8" spans="1:165" x14ac:dyDescent="0.25">
      <c r="A8" s="15" t="s">
        <v>390</v>
      </c>
      <c r="B8" s="1" t="s">
        <v>394</v>
      </c>
      <c r="C8" t="s">
        <v>399</v>
      </c>
      <c r="D8" t="s">
        <v>249</v>
      </c>
      <c r="E8">
        <v>12877650872.9363</v>
      </c>
      <c r="F8" t="s">
        <v>258</v>
      </c>
      <c r="G8">
        <v>37</v>
      </c>
      <c r="H8">
        <v>12.6934341666866</v>
      </c>
      <c r="I8">
        <v>12.054950402860699</v>
      </c>
      <c r="J8">
        <v>12.7623592007985</v>
      </c>
      <c r="K8">
        <v>12.9093430478474</v>
      </c>
      <c r="L8">
        <v>13.1443811402071</v>
      </c>
      <c r="M8">
        <v>12.4938608627444</v>
      </c>
      <c r="N8">
        <v>13.9068226660467</v>
      </c>
      <c r="O8">
        <v>15.042386482565201</v>
      </c>
      <c r="P8">
        <v>15.7163461822899</v>
      </c>
      <c r="Q8">
        <v>16.021033883320001</v>
      </c>
      <c r="R8">
        <v>17.938143419335798</v>
      </c>
      <c r="S8">
        <v>17.656603157836599</v>
      </c>
      <c r="T8">
        <v>17.731693762665699</v>
      </c>
      <c r="U8">
        <v>58.48</v>
      </c>
      <c r="V8">
        <v>58.46</v>
      </c>
      <c r="W8">
        <v>57.935000000000002</v>
      </c>
      <c r="X8">
        <v>57.015000000000001</v>
      </c>
      <c r="Y8">
        <v>56.191249999999997</v>
      </c>
      <c r="Z8">
        <v>55.581000000000003</v>
      </c>
      <c r="AA8">
        <v>55.3691666666667</v>
      </c>
      <c r="AB8">
        <v>55.011249999999997</v>
      </c>
      <c r="AC8">
        <v>54.661499999999997</v>
      </c>
      <c r="AD8">
        <v>54.3616666666667</v>
      </c>
      <c r="AE8">
        <v>53.514687500000001</v>
      </c>
      <c r="AF8">
        <v>53.317682175555603</v>
      </c>
      <c r="AG8">
        <v>53.388483268500103</v>
      </c>
      <c r="AH8">
        <v>53.556668101249997</v>
      </c>
      <c r="AI8" t="s">
        <v>51</v>
      </c>
      <c r="AJ8">
        <v>1.0410672226905799</v>
      </c>
      <c r="AK8">
        <v>13.5302519909018</v>
      </c>
      <c r="AL8" s="1">
        <v>0.12315148558903299</v>
      </c>
      <c r="AM8">
        <v>0.13935845753391701</v>
      </c>
      <c r="AN8">
        <v>0.37221636312975298</v>
      </c>
      <c r="AO8">
        <v>59.577893788414102</v>
      </c>
      <c r="AP8">
        <v>57.935000000000002</v>
      </c>
      <c r="AQ8">
        <v>56.292106211585903</v>
      </c>
      <c r="AR8">
        <v>0.93069071453397401</v>
      </c>
      <c r="AS8">
        <v>58.95</v>
      </c>
      <c r="AT8">
        <v>6.0614238678685401</v>
      </c>
      <c r="AU8">
        <v>10.417071980730601</v>
      </c>
      <c r="AV8">
        <v>6.02517985611511</v>
      </c>
      <c r="AW8">
        <v>9.1666666666666696</v>
      </c>
      <c r="AX8">
        <v>17.080436941410099</v>
      </c>
      <c r="AY8">
        <v>5.2123491741040304</v>
      </c>
      <c r="AZ8">
        <v>-6.6138451129076596</v>
      </c>
      <c r="BA8">
        <v>36.276176249263699</v>
      </c>
      <c r="BB8">
        <v>104.85666067207301</v>
      </c>
      <c r="BC8">
        <v>-18.212287646344599</v>
      </c>
      <c r="BE8" t="b">
        <f t="shared" si="0"/>
        <v>0</v>
      </c>
      <c r="BF8" t="b">
        <f t="shared" si="0"/>
        <v>1</v>
      </c>
      <c r="BG8" t="b">
        <f t="shared" si="0"/>
        <v>1</v>
      </c>
      <c r="BH8" t="b">
        <f t="shared" si="0"/>
        <v>1</v>
      </c>
      <c r="BI8" t="b">
        <f t="shared" si="0"/>
        <v>0</v>
      </c>
      <c r="BJ8" t="b">
        <f t="shared" si="0"/>
        <v>1</v>
      </c>
      <c r="BK8" t="b">
        <f t="shared" si="1"/>
        <v>1</v>
      </c>
      <c r="BL8" t="b">
        <f t="shared" si="1"/>
        <v>1</v>
      </c>
      <c r="BM8" t="b">
        <f t="shared" si="1"/>
        <v>1</v>
      </c>
      <c r="BN8" t="b">
        <f t="shared" si="2"/>
        <v>1</v>
      </c>
      <c r="BO8" t="b">
        <f t="shared" si="2"/>
        <v>0</v>
      </c>
      <c r="BP8" t="b">
        <f t="shared" si="2"/>
        <v>1</v>
      </c>
      <c r="BQ8" t="b">
        <f t="shared" si="3"/>
        <v>1</v>
      </c>
      <c r="BR8" t="b">
        <f t="shared" si="3"/>
        <v>1</v>
      </c>
      <c r="BS8" t="b">
        <f t="shared" si="3"/>
        <v>1</v>
      </c>
      <c r="BT8" t="b">
        <f t="shared" si="4"/>
        <v>1</v>
      </c>
      <c r="BU8" t="b">
        <f t="shared" si="4"/>
        <v>1</v>
      </c>
      <c r="BV8" t="b">
        <f t="shared" si="4"/>
        <v>1</v>
      </c>
      <c r="BW8" t="b">
        <f t="shared" si="4"/>
        <v>1</v>
      </c>
      <c r="BX8" t="b">
        <f t="shared" si="4"/>
        <v>1</v>
      </c>
      <c r="BY8" t="b">
        <f t="shared" si="4"/>
        <v>1</v>
      </c>
      <c r="BZ8" t="b">
        <f t="shared" si="4"/>
        <v>1</v>
      </c>
      <c r="CA8" t="b">
        <f t="shared" si="4"/>
        <v>1</v>
      </c>
      <c r="CB8" t="b">
        <f t="shared" si="4"/>
        <v>0</v>
      </c>
      <c r="CC8" t="b">
        <f t="shared" si="5"/>
        <v>0</v>
      </c>
      <c r="CD8">
        <f t="shared" si="6"/>
        <v>9</v>
      </c>
      <c r="CE8">
        <f t="shared" si="7"/>
        <v>3</v>
      </c>
      <c r="CF8">
        <f t="shared" si="15"/>
        <v>6</v>
      </c>
      <c r="CG8">
        <f t="shared" si="8"/>
        <v>11</v>
      </c>
      <c r="CH8">
        <f t="shared" si="9"/>
        <v>2</v>
      </c>
      <c r="CI8">
        <f t="shared" si="10"/>
        <v>9</v>
      </c>
      <c r="CJ8" s="4">
        <f t="shared" si="16"/>
        <v>15</v>
      </c>
      <c r="CK8">
        <f t="shared" si="11"/>
        <v>21</v>
      </c>
      <c r="CL8">
        <f t="shared" si="12"/>
        <v>24</v>
      </c>
      <c r="CM8" s="15">
        <f t="shared" si="17"/>
        <v>1.6206971944884019E-2</v>
      </c>
      <c r="CN8" t="b">
        <f t="shared" si="18"/>
        <v>0</v>
      </c>
      <c r="CO8" t="b">
        <f t="shared" si="19"/>
        <v>0</v>
      </c>
      <c r="CP8" t="b">
        <f t="shared" si="13"/>
        <v>1</v>
      </c>
      <c r="CQ8" t="b">
        <f t="shared" si="13"/>
        <v>1</v>
      </c>
      <c r="CR8">
        <f t="shared" si="14"/>
        <v>2</v>
      </c>
      <c r="CU8" s="15"/>
    </row>
    <row r="9" spans="1:165" x14ac:dyDescent="0.25">
      <c r="A9" s="15" t="s">
        <v>404</v>
      </c>
      <c r="B9" s="1" t="s">
        <v>337</v>
      </c>
      <c r="C9" t="s">
        <v>342</v>
      </c>
      <c r="D9" t="s">
        <v>249</v>
      </c>
      <c r="E9">
        <v>36276615733.945297</v>
      </c>
      <c r="F9" t="s">
        <v>258</v>
      </c>
      <c r="G9">
        <v>59</v>
      </c>
      <c r="H9">
        <v>25.876395944189099</v>
      </c>
      <c r="I9">
        <v>20.961952351926399</v>
      </c>
      <c r="J9">
        <v>16.564249063434701</v>
      </c>
      <c r="K9">
        <v>15.037964351507799</v>
      </c>
      <c r="L9">
        <v>15.5760764185799</v>
      </c>
      <c r="M9">
        <v>16.0267777252669</v>
      </c>
      <c r="N9">
        <v>16.394725990857001</v>
      </c>
      <c r="O9">
        <v>16.669792630083599</v>
      </c>
      <c r="P9">
        <v>17.007100117991602</v>
      </c>
      <c r="Q9">
        <v>17.690943177523</v>
      </c>
      <c r="R9">
        <v>18.710009040833501</v>
      </c>
      <c r="S9">
        <v>18.158082042888601</v>
      </c>
      <c r="T9">
        <v>19.2769158910234</v>
      </c>
      <c r="U9">
        <v>215.5</v>
      </c>
      <c r="V9">
        <v>217.8</v>
      </c>
      <c r="W9">
        <v>215.64</v>
      </c>
      <c r="X9">
        <v>213.34</v>
      </c>
      <c r="Y9">
        <v>211.51249999999999</v>
      </c>
      <c r="Z9">
        <v>210.91</v>
      </c>
      <c r="AA9">
        <v>210.631666666667</v>
      </c>
      <c r="AB9">
        <v>209.81125</v>
      </c>
      <c r="AC9">
        <v>210.209</v>
      </c>
      <c r="AD9">
        <v>210.879166666667</v>
      </c>
      <c r="AE9">
        <v>206.06312500000001</v>
      </c>
      <c r="AF9">
        <v>204.74166666666699</v>
      </c>
      <c r="AG9">
        <v>202.4075</v>
      </c>
      <c r="AH9">
        <v>199.03833333333401</v>
      </c>
      <c r="AI9" t="s">
        <v>51</v>
      </c>
      <c r="AJ9">
        <v>1.0420068426318201</v>
      </c>
      <c r="AK9">
        <v>16.914507358086201</v>
      </c>
      <c r="AL9" s="1">
        <v>0.263939008812408</v>
      </c>
      <c r="AM9">
        <v>0.29726288197718098</v>
      </c>
      <c r="AN9">
        <v>0.279279480628363</v>
      </c>
      <c r="AO9">
        <v>222.845386873721</v>
      </c>
      <c r="AP9">
        <v>215.64</v>
      </c>
      <c r="AQ9">
        <v>208.434613126279</v>
      </c>
      <c r="AR9">
        <v>2.20872438053736</v>
      </c>
      <c r="AS9">
        <v>214.9</v>
      </c>
      <c r="AT9">
        <v>1.8918021905078</v>
      </c>
      <c r="AU9">
        <v>6.1719550905968896</v>
      </c>
      <c r="AV9">
        <v>3.7662964751327901</v>
      </c>
      <c r="AW9">
        <v>1.60756501182033</v>
      </c>
      <c r="AX9">
        <v>7.9899497487437197</v>
      </c>
      <c r="AY9">
        <v>5.2915237628613498</v>
      </c>
      <c r="AZ9">
        <v>25.087310826542499</v>
      </c>
      <c r="BA9">
        <v>145.6</v>
      </c>
      <c r="BB9">
        <v>493.64640883977899</v>
      </c>
      <c r="BC9">
        <v>1199.1429272154601</v>
      </c>
      <c r="BE9" t="b">
        <f t="shared" si="0"/>
        <v>0</v>
      </c>
      <c r="BF9" t="b">
        <f t="shared" si="0"/>
        <v>0</v>
      </c>
      <c r="BG9" t="b">
        <f t="shared" si="0"/>
        <v>0</v>
      </c>
      <c r="BH9" t="b">
        <f t="shared" si="0"/>
        <v>1</v>
      </c>
      <c r="BI9" t="b">
        <f t="shared" si="0"/>
        <v>1</v>
      </c>
      <c r="BJ9" t="b">
        <f t="shared" si="0"/>
        <v>1</v>
      </c>
      <c r="BK9" t="b">
        <f t="shared" si="1"/>
        <v>1</v>
      </c>
      <c r="BL9" t="b">
        <f t="shared" si="1"/>
        <v>1</v>
      </c>
      <c r="BM9" t="b">
        <f t="shared" si="1"/>
        <v>1</v>
      </c>
      <c r="BN9" t="b">
        <f t="shared" si="2"/>
        <v>1</v>
      </c>
      <c r="BO9" t="b">
        <f t="shared" si="2"/>
        <v>0</v>
      </c>
      <c r="BP9" t="b">
        <f t="shared" si="2"/>
        <v>1</v>
      </c>
      <c r="BQ9" t="b">
        <f t="shared" si="3"/>
        <v>0</v>
      </c>
      <c r="BR9" t="b">
        <f t="shared" si="3"/>
        <v>1</v>
      </c>
      <c r="BS9" t="b">
        <f t="shared" si="3"/>
        <v>1</v>
      </c>
      <c r="BT9" t="b">
        <f t="shared" si="4"/>
        <v>1</v>
      </c>
      <c r="BU9" t="b">
        <f t="shared" si="4"/>
        <v>1</v>
      </c>
      <c r="BV9" t="b">
        <f t="shared" si="4"/>
        <v>1</v>
      </c>
      <c r="BW9" t="b">
        <f t="shared" si="4"/>
        <v>1</v>
      </c>
      <c r="BX9" t="b">
        <f t="shared" si="4"/>
        <v>0</v>
      </c>
      <c r="BY9" t="b">
        <f t="shared" si="4"/>
        <v>0</v>
      </c>
      <c r="BZ9" t="b">
        <f t="shared" si="4"/>
        <v>1</v>
      </c>
      <c r="CA9" t="b">
        <f t="shared" si="4"/>
        <v>1</v>
      </c>
      <c r="CB9" t="b">
        <f t="shared" si="4"/>
        <v>1</v>
      </c>
      <c r="CC9" t="b">
        <f t="shared" si="5"/>
        <v>1</v>
      </c>
      <c r="CD9">
        <f t="shared" si="6"/>
        <v>8</v>
      </c>
      <c r="CE9">
        <f t="shared" si="7"/>
        <v>4</v>
      </c>
      <c r="CF9">
        <f t="shared" si="15"/>
        <v>4</v>
      </c>
      <c r="CG9">
        <f t="shared" si="8"/>
        <v>10</v>
      </c>
      <c r="CH9">
        <f t="shared" si="9"/>
        <v>3</v>
      </c>
      <c r="CI9">
        <f t="shared" si="10"/>
        <v>7</v>
      </c>
      <c r="CJ9" s="4">
        <f t="shared" si="16"/>
        <v>11</v>
      </c>
      <c r="CK9">
        <f t="shared" si="11"/>
        <v>15</v>
      </c>
      <c r="CL9">
        <f t="shared" si="12"/>
        <v>18</v>
      </c>
      <c r="CM9" s="15">
        <f t="shared" si="17"/>
        <v>3.3323873164772977E-2</v>
      </c>
      <c r="CN9" t="b">
        <f t="shared" si="18"/>
        <v>0</v>
      </c>
      <c r="CO9" t="b">
        <f t="shared" si="19"/>
        <v>1</v>
      </c>
      <c r="CP9" t="b">
        <f t="shared" si="13"/>
        <v>1</v>
      </c>
      <c r="CQ9" t="b">
        <f t="shared" si="13"/>
        <v>1</v>
      </c>
      <c r="CR9">
        <f t="shared" si="14"/>
        <v>2</v>
      </c>
      <c r="CT9" t="s">
        <v>474</v>
      </c>
      <c r="CU9" s="15">
        <f>AVERAGE(CM4:CM13)</f>
        <v>-5.5163964428467792E-2</v>
      </c>
    </row>
    <row r="10" spans="1:165" x14ac:dyDescent="0.25">
      <c r="A10" s="15" t="s">
        <v>354</v>
      </c>
      <c r="B10" s="1" t="s">
        <v>390</v>
      </c>
      <c r="C10" t="s">
        <v>395</v>
      </c>
      <c r="D10" t="s">
        <v>249</v>
      </c>
      <c r="E10">
        <v>29928200715.198601</v>
      </c>
      <c r="F10" t="s">
        <v>258</v>
      </c>
      <c r="G10">
        <v>43</v>
      </c>
      <c r="H10">
        <v>16.555544758363101</v>
      </c>
      <c r="I10">
        <v>14.133812040476601</v>
      </c>
      <c r="J10">
        <v>13.5022397051591</v>
      </c>
      <c r="K10">
        <v>13.7885778193208</v>
      </c>
      <c r="L10">
        <v>12.6176001481867</v>
      </c>
      <c r="M10">
        <v>12.6669330150582</v>
      </c>
      <c r="N10">
        <v>13.089950301453101</v>
      </c>
      <c r="O10">
        <v>13.4548662752319</v>
      </c>
      <c r="P10">
        <v>12.7809881139337</v>
      </c>
      <c r="Q10">
        <v>12.7592677397208</v>
      </c>
      <c r="R10">
        <v>14.3183264145395</v>
      </c>
      <c r="S10">
        <v>14.032068004784399</v>
      </c>
      <c r="T10">
        <v>14.490013155382499</v>
      </c>
      <c r="U10">
        <v>135.30000000000001</v>
      </c>
      <c r="V10">
        <v>137.51</v>
      </c>
      <c r="W10">
        <v>138.16499999999999</v>
      </c>
      <c r="X10">
        <v>138.33666666666701</v>
      </c>
      <c r="Y10">
        <v>138.79</v>
      </c>
      <c r="Z10">
        <v>138.91</v>
      </c>
      <c r="AA10">
        <v>139.12833333333299</v>
      </c>
      <c r="AB10">
        <v>139.73875000000001</v>
      </c>
      <c r="AC10">
        <v>140.44</v>
      </c>
      <c r="AD10">
        <v>141.441666666667</v>
      </c>
      <c r="AE10">
        <v>140.200625</v>
      </c>
      <c r="AF10">
        <v>140.27166666666699</v>
      </c>
      <c r="AG10">
        <v>140.1755</v>
      </c>
      <c r="AH10">
        <v>139.84375</v>
      </c>
      <c r="AI10" t="s">
        <v>51</v>
      </c>
      <c r="AJ10">
        <v>0.99097203148909696</v>
      </c>
      <c r="AK10">
        <v>26.6974059285034</v>
      </c>
      <c r="AL10" s="1">
        <v>0.34539144408647399</v>
      </c>
      <c r="AM10">
        <v>0.15604718620821501</v>
      </c>
      <c r="AN10">
        <v>0.27299201271660001</v>
      </c>
      <c r="AO10">
        <v>142.15662874025301</v>
      </c>
      <c r="AP10">
        <v>138.16499999999999</v>
      </c>
      <c r="AQ10">
        <v>134.173371259747</v>
      </c>
      <c r="AR10">
        <v>-0.51128116279692604</v>
      </c>
      <c r="AS10">
        <v>134.6</v>
      </c>
      <c r="AT10">
        <v>-3.1027283852854102</v>
      </c>
      <c r="AU10">
        <v>-3.97751390221545</v>
      </c>
      <c r="AV10">
        <v>-1.2472487160675101</v>
      </c>
      <c r="AW10">
        <v>-5.9399021663172604</v>
      </c>
      <c r="AX10">
        <v>-4.4034090909090997</v>
      </c>
      <c r="AY10">
        <v>-3.7195994277539501</v>
      </c>
      <c r="AZ10">
        <v>14.748508098891699</v>
      </c>
      <c r="BA10">
        <v>47.426067907995602</v>
      </c>
      <c r="BB10">
        <v>60.524746571258198</v>
      </c>
      <c r="BC10">
        <v>97.216117216117198</v>
      </c>
      <c r="BE10" t="b">
        <f t="shared" si="0"/>
        <v>0</v>
      </c>
      <c r="BF10" t="b">
        <f t="shared" si="0"/>
        <v>0</v>
      </c>
      <c r="BG10" t="b">
        <f t="shared" si="0"/>
        <v>1</v>
      </c>
      <c r="BH10" t="b">
        <f t="shared" si="0"/>
        <v>0</v>
      </c>
      <c r="BI10" t="b">
        <f t="shared" si="0"/>
        <v>1</v>
      </c>
      <c r="BJ10" t="b">
        <f t="shared" si="0"/>
        <v>1</v>
      </c>
      <c r="BK10" t="b">
        <f t="shared" si="1"/>
        <v>1</v>
      </c>
      <c r="BL10" t="b">
        <f t="shared" si="1"/>
        <v>0</v>
      </c>
      <c r="BM10" t="b">
        <f t="shared" si="1"/>
        <v>0</v>
      </c>
      <c r="BN10" t="b">
        <f t="shared" si="2"/>
        <v>1</v>
      </c>
      <c r="BO10" t="b">
        <f t="shared" si="2"/>
        <v>0</v>
      </c>
      <c r="BP10" t="b">
        <f t="shared" si="2"/>
        <v>1</v>
      </c>
      <c r="BQ10" t="b">
        <f t="shared" si="3"/>
        <v>0</v>
      </c>
      <c r="BR10" t="b">
        <f t="shared" si="3"/>
        <v>0</v>
      </c>
      <c r="BS10" t="b">
        <f t="shared" si="3"/>
        <v>0</v>
      </c>
      <c r="BT10" t="b">
        <f t="shared" si="4"/>
        <v>0</v>
      </c>
      <c r="BU10" t="b">
        <f t="shared" si="4"/>
        <v>0</v>
      </c>
      <c r="BV10" t="b">
        <f t="shared" si="4"/>
        <v>0</v>
      </c>
      <c r="BW10" t="b">
        <f t="shared" si="4"/>
        <v>0</v>
      </c>
      <c r="BX10" t="b">
        <f t="shared" si="4"/>
        <v>0</v>
      </c>
      <c r="BY10" t="b">
        <f t="shared" si="4"/>
        <v>0</v>
      </c>
      <c r="BZ10" t="b">
        <f t="shared" si="4"/>
        <v>1</v>
      </c>
      <c r="CA10" t="b">
        <f t="shared" si="4"/>
        <v>0</v>
      </c>
      <c r="CB10" t="b">
        <f t="shared" si="4"/>
        <v>1</v>
      </c>
      <c r="CC10" t="b">
        <f t="shared" si="5"/>
        <v>1</v>
      </c>
      <c r="CD10">
        <f t="shared" si="6"/>
        <v>6</v>
      </c>
      <c r="CE10">
        <f t="shared" si="7"/>
        <v>6</v>
      </c>
      <c r="CF10">
        <f t="shared" si="15"/>
        <v>0</v>
      </c>
      <c r="CG10">
        <f t="shared" si="8"/>
        <v>3</v>
      </c>
      <c r="CH10">
        <f t="shared" si="9"/>
        <v>10</v>
      </c>
      <c r="CI10">
        <f t="shared" si="10"/>
        <v>-7</v>
      </c>
      <c r="CJ10" s="4">
        <f t="shared" si="16"/>
        <v>-7</v>
      </c>
      <c r="CK10">
        <f t="shared" si="11"/>
        <v>-7</v>
      </c>
      <c r="CL10">
        <f t="shared" si="12"/>
        <v>-14</v>
      </c>
      <c r="CM10" s="15">
        <f t="shared" si="17"/>
        <v>-0.18934425787825898</v>
      </c>
      <c r="CN10" t="b">
        <f t="shared" si="18"/>
        <v>1</v>
      </c>
      <c r="CO10" t="b">
        <f t="shared" si="19"/>
        <v>1</v>
      </c>
      <c r="CP10" t="b">
        <f t="shared" si="13"/>
        <v>0</v>
      </c>
      <c r="CQ10" t="b">
        <f t="shared" si="13"/>
        <v>0</v>
      </c>
      <c r="CR10">
        <f t="shared" si="14"/>
        <v>0</v>
      </c>
      <c r="CT10" t="s">
        <v>487</v>
      </c>
      <c r="CU10" s="15">
        <f>AVERAGE(CR4:CR13)</f>
        <v>1.5</v>
      </c>
    </row>
    <row r="11" spans="1:165" x14ac:dyDescent="0.25">
      <c r="A11" s="15" t="s">
        <v>422</v>
      </c>
      <c r="B11" s="1" t="s">
        <v>404</v>
      </c>
      <c r="C11" t="s">
        <v>409</v>
      </c>
      <c r="D11" t="s">
        <v>249</v>
      </c>
      <c r="E11">
        <v>15190164214.529699</v>
      </c>
      <c r="F11" t="s">
        <v>258</v>
      </c>
      <c r="G11">
        <v>77</v>
      </c>
      <c r="H11">
        <v>21.018038876582001</v>
      </c>
      <c r="I11">
        <v>17.151420999535802</v>
      </c>
      <c r="J11">
        <v>13.7529731159579</v>
      </c>
      <c r="K11">
        <v>13.7710081228873</v>
      </c>
      <c r="L11">
        <v>14.766371420408101</v>
      </c>
      <c r="M11">
        <v>13.856164960676301</v>
      </c>
      <c r="N11">
        <v>14.081638210015999</v>
      </c>
      <c r="O11">
        <v>15.9809465136452</v>
      </c>
      <c r="P11">
        <v>15.9968264480922</v>
      </c>
      <c r="Q11">
        <v>16.228590753416</v>
      </c>
      <c r="R11">
        <v>17.3312316747345</v>
      </c>
      <c r="S11">
        <v>16.871763815058699</v>
      </c>
      <c r="T11">
        <v>16.977831545808598</v>
      </c>
      <c r="U11">
        <v>200.3</v>
      </c>
      <c r="V11">
        <v>202.97</v>
      </c>
      <c r="W11">
        <v>202.77</v>
      </c>
      <c r="X11">
        <v>200.19333333333299</v>
      </c>
      <c r="Y11">
        <v>197.715</v>
      </c>
      <c r="Z11">
        <v>196.578</v>
      </c>
      <c r="AA11">
        <v>196.65666666666701</v>
      </c>
      <c r="AB11">
        <v>196.61125000000001</v>
      </c>
      <c r="AC11">
        <v>193.495</v>
      </c>
      <c r="AD11">
        <v>191.18916666666701</v>
      </c>
      <c r="AE11">
        <v>186.73500000000001</v>
      </c>
      <c r="AF11">
        <v>185.63833333333301</v>
      </c>
      <c r="AG11">
        <v>183.7165</v>
      </c>
      <c r="AH11">
        <v>180.52041666666699</v>
      </c>
      <c r="AI11" t="s">
        <v>51</v>
      </c>
      <c r="AJ11">
        <v>1.07000732106262</v>
      </c>
      <c r="AK11">
        <v>12.1792056704804</v>
      </c>
      <c r="AL11" s="1">
        <v>0.34087719240791597</v>
      </c>
      <c r="AM11">
        <v>5.9472982191286002E-2</v>
      </c>
      <c r="AN11">
        <v>0.48805633875542398</v>
      </c>
      <c r="AO11">
        <v>208.31007220170099</v>
      </c>
      <c r="AP11">
        <v>202.77</v>
      </c>
      <c r="AQ11">
        <v>197.229927798299</v>
      </c>
      <c r="AR11">
        <v>2.0648878318869199</v>
      </c>
      <c r="AS11">
        <v>197.6</v>
      </c>
      <c r="AT11">
        <v>0.51989541047323695</v>
      </c>
      <c r="AU11">
        <v>7.5570240016547698</v>
      </c>
      <c r="AV11">
        <v>1.75077239958806</v>
      </c>
      <c r="AW11">
        <v>-0.40322580645161898</v>
      </c>
      <c r="AX11">
        <v>13.4328358208955</v>
      </c>
      <c r="AY11">
        <v>14.3518518518518</v>
      </c>
      <c r="AZ11">
        <v>20.487804878048799</v>
      </c>
      <c r="BA11">
        <v>60.3245436105477</v>
      </c>
      <c r="BB11">
        <v>96.616915422885597</v>
      </c>
      <c r="BC11">
        <v>223.93442622950801</v>
      </c>
      <c r="BE11" t="b">
        <f t="shared" si="0"/>
        <v>0</v>
      </c>
      <c r="BF11" t="b">
        <f t="shared" si="0"/>
        <v>0</v>
      </c>
      <c r="BG11" t="b">
        <f t="shared" si="0"/>
        <v>1</v>
      </c>
      <c r="BH11" t="b">
        <f t="shared" si="0"/>
        <v>1</v>
      </c>
      <c r="BI11" t="b">
        <f t="shared" si="0"/>
        <v>0</v>
      </c>
      <c r="BJ11" t="b">
        <f t="shared" si="0"/>
        <v>1</v>
      </c>
      <c r="BK11" t="b">
        <f t="shared" si="1"/>
        <v>1</v>
      </c>
      <c r="BL11" t="b">
        <f t="shared" si="1"/>
        <v>1</v>
      </c>
      <c r="BM11" t="b">
        <f t="shared" si="1"/>
        <v>1</v>
      </c>
      <c r="BN11" t="b">
        <f t="shared" si="2"/>
        <v>1</v>
      </c>
      <c r="BO11" t="b">
        <f t="shared" si="2"/>
        <v>0</v>
      </c>
      <c r="BP11" t="b">
        <f t="shared" si="2"/>
        <v>1</v>
      </c>
      <c r="BQ11" t="b">
        <f t="shared" si="3"/>
        <v>0</v>
      </c>
      <c r="BR11" t="b">
        <f t="shared" si="3"/>
        <v>1</v>
      </c>
      <c r="BS11" t="b">
        <f t="shared" si="3"/>
        <v>1</v>
      </c>
      <c r="BT11" t="b">
        <f t="shared" si="4"/>
        <v>1</v>
      </c>
      <c r="BU11" t="b">
        <f t="shared" si="4"/>
        <v>1</v>
      </c>
      <c r="BV11" t="b">
        <f t="shared" si="4"/>
        <v>0</v>
      </c>
      <c r="BW11" t="b">
        <f t="shared" si="4"/>
        <v>1</v>
      </c>
      <c r="BX11" t="b">
        <f t="shared" si="4"/>
        <v>1</v>
      </c>
      <c r="BY11" t="b">
        <f t="shared" si="4"/>
        <v>1</v>
      </c>
      <c r="BZ11" t="b">
        <f t="shared" si="4"/>
        <v>1</v>
      </c>
      <c r="CA11" t="b">
        <f t="shared" si="4"/>
        <v>1</v>
      </c>
      <c r="CB11" t="b">
        <f t="shared" si="4"/>
        <v>1</v>
      </c>
      <c r="CC11" t="b">
        <f t="shared" si="5"/>
        <v>1</v>
      </c>
      <c r="CD11">
        <f t="shared" si="6"/>
        <v>8</v>
      </c>
      <c r="CE11">
        <f t="shared" si="7"/>
        <v>4</v>
      </c>
      <c r="CF11">
        <f t="shared" si="15"/>
        <v>4</v>
      </c>
      <c r="CG11">
        <f t="shared" si="8"/>
        <v>11</v>
      </c>
      <c r="CH11">
        <f t="shared" si="9"/>
        <v>2</v>
      </c>
      <c r="CI11">
        <f t="shared" si="10"/>
        <v>9</v>
      </c>
      <c r="CJ11" s="4">
        <f t="shared" si="16"/>
        <v>13</v>
      </c>
      <c r="CK11">
        <f t="shared" si="11"/>
        <v>17</v>
      </c>
      <c r="CL11">
        <f t="shared" si="12"/>
        <v>22</v>
      </c>
      <c r="CM11" s="15">
        <f t="shared" si="17"/>
        <v>-0.28140421021662998</v>
      </c>
      <c r="CN11" t="b">
        <f t="shared" si="18"/>
        <v>0</v>
      </c>
      <c r="CO11" t="b">
        <f t="shared" si="19"/>
        <v>1</v>
      </c>
      <c r="CP11" t="b">
        <f t="shared" si="13"/>
        <v>1</v>
      </c>
      <c r="CQ11" t="b">
        <f t="shared" si="13"/>
        <v>1</v>
      </c>
      <c r="CR11">
        <f t="shared" si="14"/>
        <v>2</v>
      </c>
    </row>
    <row r="12" spans="1:165" x14ac:dyDescent="0.25">
      <c r="B12" s="1" t="s">
        <v>354</v>
      </c>
      <c r="C12" t="s">
        <v>358</v>
      </c>
      <c r="D12" t="s">
        <v>249</v>
      </c>
      <c r="E12">
        <v>29065565281.496399</v>
      </c>
      <c r="F12" t="s">
        <v>258</v>
      </c>
      <c r="G12">
        <v>76</v>
      </c>
      <c r="H12">
        <v>14.415227421262699</v>
      </c>
      <c r="I12">
        <v>15.035833245743399</v>
      </c>
      <c r="J12">
        <v>14.4793987764075</v>
      </c>
      <c r="K12">
        <v>14.7375776176721</v>
      </c>
      <c r="L12">
        <v>14.9026870235777</v>
      </c>
      <c r="M12">
        <v>13.753185742509</v>
      </c>
      <c r="N12">
        <v>14.5838198682293</v>
      </c>
      <c r="O12">
        <v>15.2971753749562</v>
      </c>
      <c r="P12">
        <v>15.0095062318498</v>
      </c>
      <c r="Q12">
        <v>15.144819243316</v>
      </c>
      <c r="R12">
        <v>16.2054713198992</v>
      </c>
      <c r="S12">
        <v>16.021232199261</v>
      </c>
      <c r="T12">
        <v>16.0703380707774</v>
      </c>
      <c r="U12">
        <v>174.4</v>
      </c>
      <c r="V12">
        <v>175.93</v>
      </c>
      <c r="W12">
        <v>173.995</v>
      </c>
      <c r="X12">
        <v>169.756666666667</v>
      </c>
      <c r="Y12">
        <v>166.95249999999999</v>
      </c>
      <c r="Z12">
        <v>165.37200000000001</v>
      </c>
      <c r="AA12">
        <v>164.97499999999999</v>
      </c>
      <c r="AB12">
        <v>164.40875</v>
      </c>
      <c r="AC12">
        <v>164.66200000000001</v>
      </c>
      <c r="AD12">
        <v>164.2525</v>
      </c>
      <c r="AE12">
        <v>160.330625</v>
      </c>
      <c r="AF12">
        <v>159.32055555555601</v>
      </c>
      <c r="AG12">
        <v>158.23699999999999</v>
      </c>
      <c r="AH12">
        <v>155.84583333333299</v>
      </c>
      <c r="AI12" t="s">
        <v>51</v>
      </c>
      <c r="AJ12">
        <v>1.0450905919601601</v>
      </c>
      <c r="AK12">
        <v>25.241109823489399</v>
      </c>
      <c r="AL12" s="1">
        <v>0.177891034578461</v>
      </c>
      <c r="AM12">
        <v>0.32208749532527198</v>
      </c>
      <c r="AN12">
        <v>0.481953748108643</v>
      </c>
      <c r="AO12">
        <v>179.90582904506601</v>
      </c>
      <c r="AP12">
        <v>173.995</v>
      </c>
      <c r="AQ12">
        <v>168.084170954934</v>
      </c>
      <c r="AR12">
        <v>3.3932438468623798</v>
      </c>
      <c r="AS12">
        <v>175.7</v>
      </c>
      <c r="AT12">
        <v>6.2453135960138599</v>
      </c>
      <c r="AU12">
        <v>11.035977679051101</v>
      </c>
      <c r="AV12">
        <v>8.4567901234567806</v>
      </c>
      <c r="AW12">
        <v>6.8085106382978697</v>
      </c>
      <c r="AX12">
        <v>13.9429312581064</v>
      </c>
      <c r="AY12">
        <v>16.6666666666667</v>
      </c>
      <c r="AZ12">
        <v>30.341246290801202</v>
      </c>
      <c r="BA12">
        <v>94.358407079646</v>
      </c>
      <c r="BB12">
        <v>170.30769230769201</v>
      </c>
      <c r="BC12">
        <v>132.715231788079</v>
      </c>
      <c r="BE12" t="b">
        <f t="shared" si="0"/>
        <v>1</v>
      </c>
      <c r="BF12" t="b">
        <f t="shared" si="0"/>
        <v>0</v>
      </c>
      <c r="BG12" t="b">
        <f t="shared" si="0"/>
        <v>1</v>
      </c>
      <c r="BH12" t="b">
        <f t="shared" si="0"/>
        <v>1</v>
      </c>
      <c r="BI12" t="b">
        <f t="shared" si="0"/>
        <v>0</v>
      </c>
      <c r="BJ12" t="b">
        <f t="shared" si="0"/>
        <v>1</v>
      </c>
      <c r="BK12" t="b">
        <f t="shared" si="1"/>
        <v>1</v>
      </c>
      <c r="BL12" t="b">
        <f t="shared" si="1"/>
        <v>0</v>
      </c>
      <c r="BM12" t="b">
        <f t="shared" si="1"/>
        <v>1</v>
      </c>
      <c r="BN12" t="b">
        <f t="shared" si="2"/>
        <v>1</v>
      </c>
      <c r="BO12" t="b">
        <f t="shared" si="2"/>
        <v>0</v>
      </c>
      <c r="BP12" t="b">
        <f t="shared" si="2"/>
        <v>1</v>
      </c>
      <c r="BQ12" t="b">
        <f t="shared" si="3"/>
        <v>0</v>
      </c>
      <c r="BR12" t="b">
        <f t="shared" si="3"/>
        <v>1</v>
      </c>
      <c r="BS12" t="b">
        <f t="shared" si="3"/>
        <v>1</v>
      </c>
      <c r="BT12" t="b">
        <f t="shared" si="4"/>
        <v>1</v>
      </c>
      <c r="BU12" t="b">
        <f t="shared" si="4"/>
        <v>1</v>
      </c>
      <c r="BV12" t="b">
        <f t="shared" si="4"/>
        <v>1</v>
      </c>
      <c r="BW12" t="b">
        <f t="shared" si="4"/>
        <v>1</v>
      </c>
      <c r="BX12" t="b">
        <f t="shared" si="4"/>
        <v>0</v>
      </c>
      <c r="BY12" t="b">
        <f t="shared" si="4"/>
        <v>1</v>
      </c>
      <c r="BZ12" t="b">
        <f t="shared" si="4"/>
        <v>1</v>
      </c>
      <c r="CA12" t="b">
        <f t="shared" si="4"/>
        <v>1</v>
      </c>
      <c r="CB12" t="b">
        <f t="shared" si="4"/>
        <v>1</v>
      </c>
      <c r="CC12" t="b">
        <f t="shared" si="5"/>
        <v>1</v>
      </c>
      <c r="CD12">
        <f t="shared" si="6"/>
        <v>8</v>
      </c>
      <c r="CE12">
        <f t="shared" si="7"/>
        <v>4</v>
      </c>
      <c r="CF12">
        <f t="shared" si="15"/>
        <v>4</v>
      </c>
      <c r="CG12">
        <f t="shared" si="8"/>
        <v>11</v>
      </c>
      <c r="CH12">
        <f t="shared" si="9"/>
        <v>2</v>
      </c>
      <c r="CI12">
        <f t="shared" si="10"/>
        <v>9</v>
      </c>
      <c r="CJ12" s="4">
        <f t="shared" si="16"/>
        <v>13</v>
      </c>
      <c r="CK12">
        <f t="shared" si="11"/>
        <v>17</v>
      </c>
      <c r="CL12">
        <f t="shared" si="12"/>
        <v>22</v>
      </c>
      <c r="CM12" s="15">
        <f t="shared" si="17"/>
        <v>0.14419646074681097</v>
      </c>
      <c r="CN12" t="b">
        <f t="shared" si="18"/>
        <v>0</v>
      </c>
      <c r="CO12" t="b">
        <f t="shared" si="19"/>
        <v>0</v>
      </c>
      <c r="CP12" t="b">
        <f t="shared" si="13"/>
        <v>1</v>
      </c>
      <c r="CQ12" t="b">
        <f t="shared" si="13"/>
        <v>1</v>
      </c>
      <c r="CR12">
        <f t="shared" si="14"/>
        <v>2</v>
      </c>
    </row>
    <row r="13" spans="1:165" x14ac:dyDescent="0.25">
      <c r="B13" s="1" t="s">
        <v>422</v>
      </c>
      <c r="C13" t="s">
        <v>427</v>
      </c>
      <c r="D13" t="s">
        <v>249</v>
      </c>
      <c r="E13">
        <v>22901250000</v>
      </c>
      <c r="F13" t="s">
        <v>258</v>
      </c>
      <c r="G13">
        <v>81</v>
      </c>
      <c r="H13">
        <v>12.1003127025228</v>
      </c>
      <c r="I13">
        <v>13.8211639136663</v>
      </c>
      <c r="J13">
        <v>13.422418464443499</v>
      </c>
      <c r="K13">
        <v>12.528322997923</v>
      </c>
      <c r="L13">
        <v>12.561501427450599</v>
      </c>
      <c r="M13">
        <v>11.816541535284999</v>
      </c>
      <c r="N13">
        <v>14.513475852043999</v>
      </c>
      <c r="O13">
        <v>14.187742297263201</v>
      </c>
      <c r="P13">
        <v>14.5310624399144</v>
      </c>
      <c r="Q13">
        <v>15.0787274709873</v>
      </c>
      <c r="R13">
        <v>15.3145734569664</v>
      </c>
      <c r="S13">
        <v>14.926046577316299</v>
      </c>
      <c r="T13">
        <v>15.0456842230754</v>
      </c>
      <c r="U13">
        <v>78.48</v>
      </c>
      <c r="V13">
        <v>80.27</v>
      </c>
      <c r="W13">
        <v>80.924999999999997</v>
      </c>
      <c r="X13">
        <v>80.731666666666598</v>
      </c>
      <c r="Y13">
        <v>80.563749999999999</v>
      </c>
      <c r="Z13">
        <v>80.486000000000004</v>
      </c>
      <c r="AA13">
        <v>80.725833333333298</v>
      </c>
      <c r="AB13">
        <v>81.167500000000004</v>
      </c>
      <c r="AC13">
        <v>81.459500000000006</v>
      </c>
      <c r="AD13">
        <v>81.368750000000006</v>
      </c>
      <c r="AE13">
        <v>79.393124999999998</v>
      </c>
      <c r="AF13">
        <v>78.631388888888907</v>
      </c>
      <c r="AG13">
        <v>77.643000000000001</v>
      </c>
      <c r="AH13">
        <v>75.998333333333406</v>
      </c>
      <c r="AI13" t="s">
        <v>51</v>
      </c>
      <c r="AJ13">
        <v>1.0366163079736701</v>
      </c>
      <c r="AK13">
        <v>32.5812780269058</v>
      </c>
      <c r="AL13" s="1">
        <v>0.46113628383494598</v>
      </c>
      <c r="AM13">
        <v>0.146313010575364</v>
      </c>
      <c r="AN13">
        <v>0.24757755334592499</v>
      </c>
      <c r="AO13">
        <v>84.283794426578098</v>
      </c>
      <c r="AP13">
        <v>80.924999999999997</v>
      </c>
      <c r="AQ13">
        <v>77.566205573421897</v>
      </c>
      <c r="AR13">
        <v>-7.5563334755309006E-2</v>
      </c>
      <c r="AS13">
        <v>77.5</v>
      </c>
      <c r="AT13">
        <v>-3.7099619809656001</v>
      </c>
      <c r="AU13">
        <v>-0.18417629406389799</v>
      </c>
      <c r="AV13">
        <v>-2.6381909547738598</v>
      </c>
      <c r="AW13">
        <v>-7.4074074074074101</v>
      </c>
      <c r="AX13">
        <v>1.90664036817883</v>
      </c>
      <c r="AY13">
        <v>11.913357400721999</v>
      </c>
      <c r="AZ13">
        <v>5.4421768707483</v>
      </c>
      <c r="BA13">
        <v>44.1860465116279</v>
      </c>
      <c r="BB13">
        <v>115.277777777778</v>
      </c>
      <c r="BC13">
        <v>273.49434939796402</v>
      </c>
      <c r="BE13" t="b">
        <f t="shared" ref="BE13:BJ13" si="20">IF(H13&lt;I13,TRUE)</f>
        <v>1</v>
      </c>
      <c r="BF13" t="b">
        <f t="shared" si="20"/>
        <v>0</v>
      </c>
      <c r="BG13" t="b">
        <f t="shared" si="20"/>
        <v>0</v>
      </c>
      <c r="BH13" t="b">
        <f t="shared" si="20"/>
        <v>1</v>
      </c>
      <c r="BI13" t="b">
        <f t="shared" si="20"/>
        <v>0</v>
      </c>
      <c r="BJ13" t="b">
        <f t="shared" si="20"/>
        <v>1</v>
      </c>
      <c r="BK13" t="b">
        <f t="shared" si="1"/>
        <v>0</v>
      </c>
      <c r="BL13" t="b">
        <f t="shared" si="1"/>
        <v>1</v>
      </c>
      <c r="BM13" t="b">
        <f t="shared" si="1"/>
        <v>1</v>
      </c>
      <c r="BN13" t="b">
        <f t="shared" si="2"/>
        <v>1</v>
      </c>
      <c r="BO13" t="b">
        <f t="shared" si="2"/>
        <v>0</v>
      </c>
      <c r="BP13" t="b">
        <f t="shared" si="2"/>
        <v>1</v>
      </c>
      <c r="BQ13" t="b">
        <f t="shared" si="3"/>
        <v>0</v>
      </c>
      <c r="BR13" t="b">
        <f t="shared" si="3"/>
        <v>0</v>
      </c>
      <c r="BS13" t="b">
        <f t="shared" si="3"/>
        <v>1</v>
      </c>
      <c r="BT13" t="b">
        <f t="shared" si="4"/>
        <v>1</v>
      </c>
      <c r="BU13" t="b">
        <f t="shared" si="4"/>
        <v>1</v>
      </c>
      <c r="BV13" t="b">
        <f t="shared" si="4"/>
        <v>0</v>
      </c>
      <c r="BW13" t="b">
        <f t="shared" si="4"/>
        <v>0</v>
      </c>
      <c r="BX13" t="b">
        <f t="shared" si="4"/>
        <v>0</v>
      </c>
      <c r="BY13" t="b">
        <f t="shared" si="4"/>
        <v>1</v>
      </c>
      <c r="BZ13" t="b">
        <f t="shared" si="4"/>
        <v>1</v>
      </c>
      <c r="CA13" t="b">
        <f t="shared" si="4"/>
        <v>1</v>
      </c>
      <c r="CB13" t="b">
        <f t="shared" si="4"/>
        <v>1</v>
      </c>
      <c r="CC13" t="b">
        <f t="shared" si="5"/>
        <v>1</v>
      </c>
      <c r="CD13">
        <f t="shared" si="6"/>
        <v>7</v>
      </c>
      <c r="CE13">
        <f t="shared" si="7"/>
        <v>5</v>
      </c>
      <c r="CF13">
        <f t="shared" si="15"/>
        <v>2</v>
      </c>
      <c r="CG13">
        <f t="shared" si="8"/>
        <v>8</v>
      </c>
      <c r="CH13">
        <f t="shared" si="9"/>
        <v>5</v>
      </c>
      <c r="CI13">
        <f t="shared" si="10"/>
        <v>3</v>
      </c>
      <c r="CJ13" s="4">
        <f t="shared" si="16"/>
        <v>5</v>
      </c>
      <c r="CK13">
        <f t="shared" si="11"/>
        <v>7</v>
      </c>
      <c r="CL13">
        <f t="shared" si="12"/>
        <v>8</v>
      </c>
      <c r="CM13" s="15">
        <f t="shared" si="17"/>
        <v>-0.31482327325958198</v>
      </c>
      <c r="CN13" t="b">
        <f t="shared" si="18"/>
        <v>1</v>
      </c>
      <c r="CO13" t="b">
        <f t="shared" si="19"/>
        <v>1</v>
      </c>
      <c r="CP13" t="b">
        <f t="shared" si="13"/>
        <v>0</v>
      </c>
      <c r="CQ13" t="b">
        <f t="shared" si="13"/>
        <v>0</v>
      </c>
      <c r="CR13">
        <f t="shared" si="14"/>
        <v>0</v>
      </c>
    </row>
    <row r="14" spans="1:165" x14ac:dyDescent="0.25">
      <c r="B14" s="1"/>
      <c r="CJ14" s="19">
        <f>AVERAGE(CJ4:CJ13)</f>
        <v>8.2132743360406089</v>
      </c>
      <c r="CK14" s="15">
        <f>AVERAGE(CK4:CK13)</f>
        <v>8.1999999999999993</v>
      </c>
      <c r="CL14" s="15">
        <f>AVERAGE(CL4:CL13)</f>
        <v>14</v>
      </c>
      <c r="CM14" s="15">
        <f t="shared" si="17"/>
        <v>0</v>
      </c>
      <c r="CO14" t="s">
        <v>507</v>
      </c>
      <c r="CR14">
        <f>AVERAGE(CR4:CR13)</f>
        <v>1.5</v>
      </c>
      <c r="CU14" t="s">
        <v>508</v>
      </c>
      <c r="CV14" t="s">
        <v>509</v>
      </c>
      <c r="CW14" t="s">
        <v>510</v>
      </c>
      <c r="CX14" t="s">
        <v>511</v>
      </c>
      <c r="CY14" t="s">
        <v>512</v>
      </c>
      <c r="CZ14" t="s">
        <v>518</v>
      </c>
      <c r="DA14" t="s">
        <v>513</v>
      </c>
      <c r="DB14" t="s">
        <v>514</v>
      </c>
    </row>
    <row r="15" spans="1:165" x14ac:dyDescent="0.25">
      <c r="B15" s="1"/>
      <c r="CU15" s="15">
        <f>AVERAGE(AV4:AV15)</f>
        <v>2.7163894526924866</v>
      </c>
      <c r="CV15" s="15">
        <f t="shared" ref="CV15:DB15" si="21">AVERAGE(AW4:AW15)</f>
        <v>2.142409276556049</v>
      </c>
      <c r="CW15" s="15">
        <f t="shared" si="21"/>
        <v>10.781117995735999</v>
      </c>
      <c r="CX15" s="15">
        <f t="shared" si="21"/>
        <v>12.037481507815263</v>
      </c>
      <c r="CY15" s="15">
        <f t="shared" si="21"/>
        <v>21.170139211420494</v>
      </c>
      <c r="CZ15" s="15">
        <f t="shared" si="21"/>
        <v>67.743761945628762</v>
      </c>
      <c r="DA15" s="15">
        <f t="shared" si="21"/>
        <v>159.15845403430373</v>
      </c>
      <c r="DB15" s="15">
        <f t="shared" si="21"/>
        <v>285.55569085084744</v>
      </c>
    </row>
    <row r="16" spans="1:165" x14ac:dyDescent="0.25">
      <c r="AV16" s="15"/>
      <c r="AW16" s="15"/>
      <c r="AX16" s="15"/>
      <c r="AY16" s="15"/>
      <c r="AZ16" s="15"/>
      <c r="BA16" s="15"/>
      <c r="BB16" s="15"/>
      <c r="BC16" s="15"/>
    </row>
  </sheetData>
  <autoFilter ref="B3:BC13" xr:uid="{14F450EE-49DD-470B-97B3-1570ADE6A340}">
    <sortState ref="B4:BC13">
      <sortCondition ref="D3:D13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39E5-EE94-4EC7-A088-4C410B18ED1D}">
  <sheetPr codeName="Sheet16"/>
  <dimension ref="A1:FI16"/>
  <sheetViews>
    <sheetView topLeftCell="BS1" workbookViewId="0">
      <selection activeCell="CL14" sqref="CL14"/>
    </sheetView>
  </sheetViews>
  <sheetFormatPr defaultRowHeight="15" x14ac:dyDescent="0.25"/>
  <cols>
    <col min="1" max="1" width="16.85546875" customWidth="1"/>
    <col min="56" max="56" width="9.140625" style="3"/>
    <col min="57" max="57" width="13.7109375" customWidth="1"/>
    <col min="58" max="58" width="12.85546875" customWidth="1"/>
    <col min="59" max="59" width="11" customWidth="1"/>
    <col min="68" max="68" width="15.5703125" customWidth="1"/>
    <col min="80" max="80" width="14.28515625" customWidth="1"/>
    <col min="81" max="81" width="15" customWidth="1"/>
    <col min="82" max="82" width="15.42578125" customWidth="1"/>
    <col min="83" max="83" width="15" customWidth="1"/>
    <col min="84" max="84" width="17.85546875" customWidth="1"/>
    <col min="85" max="85" width="14.5703125" customWidth="1"/>
    <col min="86" max="86" width="14.7109375" customWidth="1"/>
    <col min="87" max="87" width="19.28515625" customWidth="1"/>
    <col min="89" max="89" width="15.7109375" customWidth="1"/>
    <col min="90" max="90" width="16.7109375" customWidth="1"/>
    <col min="98" max="98" width="18.28515625" customWidth="1"/>
  </cols>
  <sheetData>
    <row r="1" spans="1:165" ht="15.75" thickBot="1" x14ac:dyDescent="0.3"/>
    <row r="2" spans="1:165" ht="15.75" thickBot="1" x14ac:dyDescent="0.3">
      <c r="A2" s="1" t="s">
        <v>95</v>
      </c>
      <c r="B2" t="str">
        <f>_xll.TR($A$2:$A$13,"CF_NAME;TR.GICSSector;TR.CompanyMarketCap/*Market Cap*/;TR.ExchangeCountry;TR.PriceMoCountryRank/*StarMine Price Momentum Country Rank*/;TR.Volatility5D;TR.Volatility10D;TR.Volatility20D;TR.Volatility30D;TR.Volatility40D;TR.Volatilit"&amp;"y50D;TR.Volatility60D;TR.Volatility80D;TR.Volatility100D;TR.Volatility120D;TR.Volatility150D;TR.Volatility180D;TR.Volatility240D;TR.PriceAvg5D;TR.PriceAvg10D;TR.PriceAvg20D;TR.PriceAvg30D;TR.PriceAvg40D;TR.Price50DayAverage;TR.PriceAvg60D;TR.PriceAvg"&amp;"80D;TR.PriceAvg100D;TR.PriceAvg120D;TR.PriceAvg160D;TR.PriceAvg180D;TR.Price200DayAverage;TR.PriceAvg240D;TR.PricePctChgOver50DayAvg;AVG(TR.PriceClose(SDate=0D,EDate=0D-49D))/AVG(TR.PriceClose(SDate=0D,EDate=0D-199D))/*50/200 Day*/;TR.PriceClose(SDat"&amp;"e=0D)/TR.PreferredMeasureMeanEst(Period=NTM,SDate=0D)/*Forward P/E (NTM) - Mean*/;TR.DirMovIdxDiMinus;TR.DirMovIdxDiPlus;TR.AvgDirMovIdxRating14D;TR.BollingerUpBand;TR.BollingerMidBand;TR.BollingerLowBand;TR.MovAvgCDSignal;TR.PriceClose(SDate=0D)/*Pr"&amp;"ice Close*/;TR.PriceAvgPctDiff50D;TR.PriceAvgPctDiff200D;AVAIL(PERCENT_CHG(TR.FundNAV(SDate=0D),TR.FundNAV(SDate=0D-1AM)),PERCENT_CHG(TR.PriceClose(SDate=0D),TR.PriceClose(SDate=0D-1AM)))/*Price %Chg -1 Month*/;AVAIL(PERCENT_CHG(TR.FundNAV(SDate=0D),"&amp;"TR.FundNAV(SDate=0D-3AM)),PERCENT_CHG(TR.PriceClose(SDate=0D),TR.PriceClose(SDate=0D-3AM)))/*Price %Chg -3 Months*/;AVAIL(PERCENT_CHG(TR.FundNAV(SDate=0D),TR.FundNAV(SDate=0D-6AM)),PERCENT_CHG(TR.PriceClose(SDate=0D),TR.PriceClose(SDate=0D-6AM)))/*Pr"&amp;"ice %Chg -6 Months*/;AVAIL(PERCENT_CHG(TR.FundNAV(SDate=0D),TR.FundNAV(SDate=0D-12AM)),PERCENT_CHG(TR.PriceClose(SDate=0D),TR.PriceClose(SDate=0D-12AM)))/*Price %Chg -12 Months*/;AVAIL(PERCENT_CHG(TR.FundNAV(SDate=0D),TR.FundNAV(SDate=0D-2AY)),PERCEN"&amp;"T_CHG(TR.PriceClose(SDate=0D),TR.PriceClose(SDate=0D-2AY)))/*Price %Chg -2 Years*/;AVAIL(PERCENT_CHG(TR.FundNAV(SDate=0D),TR.FundNAV(SDate=0D-3AY)),PERCENT_CHG(TR.PriceClose(SDate=0D),TR.PriceClose(SDate=0D-3AY)))/*Price %Chg -3 Years*/;AVAIL(PERCENT"&amp;"_CHG(TR.FundNAV(SDate=0D),TR.FundNAV(SDate=0D-5AY)),PERCENT_CHG(TR.PriceClose(SDate=0D),TR.PriceClose(SDate=0D-5AY)))/*Price %Chg -5 Years*/;AVAIL(PERCENT_CHG(TR.FundNAV(SDate=0D),TR.FundNAV(SDate=0D-10AY)),PERCENT_CHG(TR.PriceClose(SDate=0D),TR.Pric"&amp;"eClose(SDate=0D-10AY)))/*Price %Chg -10 Years*/","CH=Fd RH=IN",B3)</f>
        <v>Updated at 14:24:27</v>
      </c>
      <c r="BE2" s="5" t="s">
        <v>473</v>
      </c>
    </row>
    <row r="3" spans="1:165" ht="15.75" thickBot="1" x14ac:dyDescent="0.3">
      <c r="A3" s="1" t="s">
        <v>146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477</v>
      </c>
      <c r="AU3" t="s">
        <v>478</v>
      </c>
      <c r="AV3" t="s">
        <v>45</v>
      </c>
      <c r="AW3" t="s">
        <v>479</v>
      </c>
      <c r="AX3" t="s">
        <v>480</v>
      </c>
      <c r="AY3" t="s">
        <v>46</v>
      </c>
      <c r="AZ3" t="s">
        <v>481</v>
      </c>
      <c r="BA3" t="s">
        <v>482</v>
      </c>
      <c r="BB3" t="s">
        <v>483</v>
      </c>
      <c r="BC3" s="2" t="s">
        <v>484</v>
      </c>
      <c r="BE3" s="6" t="s">
        <v>440</v>
      </c>
      <c r="BF3" s="7" t="s">
        <v>439</v>
      </c>
      <c r="BG3" s="7" t="s">
        <v>441</v>
      </c>
      <c r="BH3" s="7" t="s">
        <v>442</v>
      </c>
      <c r="BI3" s="7" t="s">
        <v>443</v>
      </c>
      <c r="BJ3" s="7" t="s">
        <v>444</v>
      </c>
      <c r="BK3" s="7" t="s">
        <v>445</v>
      </c>
      <c r="BL3" s="7" t="s">
        <v>446</v>
      </c>
      <c r="BM3" s="7" t="s">
        <v>447</v>
      </c>
      <c r="BN3" s="7" t="s">
        <v>448</v>
      </c>
      <c r="BO3" s="7" t="s">
        <v>450</v>
      </c>
      <c r="BP3" s="8" t="s">
        <v>449</v>
      </c>
      <c r="BQ3" s="9" t="s">
        <v>451</v>
      </c>
      <c r="BR3" s="10" t="s">
        <v>452</v>
      </c>
      <c r="BS3" s="10" t="s">
        <v>453</v>
      </c>
      <c r="BT3" s="10" t="s">
        <v>454</v>
      </c>
      <c r="BU3" s="10" t="s">
        <v>455</v>
      </c>
      <c r="BV3" s="10" t="s">
        <v>456</v>
      </c>
      <c r="BW3" s="10" t="s">
        <v>457</v>
      </c>
      <c r="BX3" s="10" t="s">
        <v>458</v>
      </c>
      <c r="BY3" s="10" t="s">
        <v>459</v>
      </c>
      <c r="BZ3" s="10" t="s">
        <v>460</v>
      </c>
      <c r="CA3" s="10" t="s">
        <v>461</v>
      </c>
      <c r="CB3" s="10" t="s">
        <v>462</v>
      </c>
      <c r="CC3" s="11" t="s">
        <v>463</v>
      </c>
      <c r="CD3" s="12" t="s">
        <v>465</v>
      </c>
      <c r="CE3" s="13" t="s">
        <v>464</v>
      </c>
      <c r="CF3" s="13" t="s">
        <v>466</v>
      </c>
      <c r="CG3" s="13" t="s">
        <v>467</v>
      </c>
      <c r="CH3" s="13" t="s">
        <v>468</v>
      </c>
      <c r="CI3" s="13" t="s">
        <v>469</v>
      </c>
      <c r="CJ3" s="13" t="s">
        <v>470</v>
      </c>
      <c r="CK3" s="13" t="s">
        <v>471</v>
      </c>
      <c r="CL3" s="14" t="s">
        <v>472</v>
      </c>
      <c r="CM3" s="16" t="s">
        <v>474</v>
      </c>
      <c r="CN3" s="17" t="s">
        <v>475</v>
      </c>
      <c r="CO3" s="18" t="s">
        <v>476</v>
      </c>
      <c r="CP3" s="20" t="s">
        <v>485</v>
      </c>
      <c r="CQ3" s="20" t="s">
        <v>486</v>
      </c>
      <c r="CR3" s="20" t="s">
        <v>487</v>
      </c>
      <c r="CS3" s="3"/>
      <c r="CT3" t="s">
        <v>469</v>
      </c>
      <c r="CU3" s="15">
        <f>AVERAGE(CI4:CI15)</f>
        <v>7.5</v>
      </c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spans="1:165" x14ac:dyDescent="0.25">
      <c r="A4" s="1" t="s">
        <v>177</v>
      </c>
      <c r="B4" s="1" t="s">
        <v>95</v>
      </c>
      <c r="C4" t="s">
        <v>100</v>
      </c>
      <c r="D4" t="s">
        <v>101</v>
      </c>
      <c r="E4">
        <v>30932097699.8466</v>
      </c>
      <c r="F4" t="s">
        <v>50</v>
      </c>
      <c r="G4">
        <v>27</v>
      </c>
      <c r="H4">
        <v>9.8497475125075802</v>
      </c>
      <c r="I4">
        <v>14.238667103458001</v>
      </c>
      <c r="J4">
        <v>19.9506632778876</v>
      </c>
      <c r="K4">
        <v>18.184241374052402</v>
      </c>
      <c r="L4">
        <v>17.8684130924801</v>
      </c>
      <c r="M4">
        <v>17.365326773215202</v>
      </c>
      <c r="N4">
        <v>17.251699913509501</v>
      </c>
      <c r="O4">
        <v>16.434364457836999</v>
      </c>
      <c r="P4">
        <v>15.936896617552399</v>
      </c>
      <c r="Q4">
        <v>16.560725255443401</v>
      </c>
      <c r="R4">
        <v>16.926157145438001</v>
      </c>
      <c r="S4">
        <v>16.514862815659502</v>
      </c>
      <c r="T4">
        <v>18.769969563343398</v>
      </c>
      <c r="U4">
        <v>38.311999999999998</v>
      </c>
      <c r="V4">
        <v>38.308999999999997</v>
      </c>
      <c r="W4">
        <v>37.840000000000003</v>
      </c>
      <c r="X4">
        <v>37.226333333333301</v>
      </c>
      <c r="Y4">
        <v>36.957999999999998</v>
      </c>
      <c r="Z4">
        <v>36.9024</v>
      </c>
      <c r="AA4">
        <v>37.054833333333299</v>
      </c>
      <c r="AB4">
        <v>37.391624999999998</v>
      </c>
      <c r="AC4">
        <v>37.5505</v>
      </c>
      <c r="AD4">
        <v>37.598416666666701</v>
      </c>
      <c r="AE4">
        <v>37.293062499999998</v>
      </c>
      <c r="AF4">
        <v>37.302722222222201</v>
      </c>
      <c r="AG4">
        <v>37.262050000000002</v>
      </c>
      <c r="AH4">
        <v>36.961125000000003</v>
      </c>
      <c r="AI4" t="s">
        <v>51</v>
      </c>
      <c r="AJ4">
        <v>0.99034808873907898</v>
      </c>
      <c r="AK4">
        <v>13.786566088170799</v>
      </c>
      <c r="AL4" s="1">
        <v>0.21256856936072699</v>
      </c>
      <c r="AM4">
        <v>0.14676265236855099</v>
      </c>
      <c r="AN4">
        <v>0.29463751378795699</v>
      </c>
      <c r="AO4">
        <v>39.454732175935398</v>
      </c>
      <c r="AP4">
        <v>37.840000000000003</v>
      </c>
      <c r="AQ4">
        <v>36.225267824064602</v>
      </c>
      <c r="AR4">
        <v>0.45940425660950601</v>
      </c>
      <c r="AS4">
        <v>37.96</v>
      </c>
      <c r="AT4">
        <v>2.8659382587582698</v>
      </c>
      <c r="AU4">
        <v>1.8730853509133301</v>
      </c>
      <c r="AV4">
        <v>5.2981969486824001</v>
      </c>
      <c r="AW4">
        <v>-3.3358798064680499</v>
      </c>
      <c r="AX4">
        <v>1.9334049409237399</v>
      </c>
      <c r="AY4">
        <v>2.9563330621101298</v>
      </c>
      <c r="AZ4">
        <v>4.28571428571429</v>
      </c>
      <c r="BA4">
        <v>-14.8878923766816</v>
      </c>
      <c r="BB4">
        <v>-5.4780876494023802</v>
      </c>
      <c r="BC4">
        <v>-30.092081031307501</v>
      </c>
      <c r="BE4" t="b">
        <f t="shared" ref="BE4:BJ15" si="0">IF(H4&lt;I4,TRUE)</f>
        <v>1</v>
      </c>
      <c r="BF4" t="b">
        <f t="shared" si="0"/>
        <v>1</v>
      </c>
      <c r="BG4" t="b">
        <f t="shared" si="0"/>
        <v>0</v>
      </c>
      <c r="BH4" t="b">
        <f t="shared" si="0"/>
        <v>0</v>
      </c>
      <c r="BI4" t="b">
        <f t="shared" si="0"/>
        <v>0</v>
      </c>
      <c r="BJ4" t="b">
        <f t="shared" si="0"/>
        <v>0</v>
      </c>
      <c r="BK4" t="b">
        <f t="shared" ref="BK4:BP15" si="1">IF(N4&lt;O4,TRUE)</f>
        <v>0</v>
      </c>
      <c r="BL4" t="b">
        <f t="shared" si="1"/>
        <v>0</v>
      </c>
      <c r="BM4" t="b">
        <f t="shared" si="1"/>
        <v>1</v>
      </c>
      <c r="BN4" t="b">
        <f t="shared" ref="BN4:BP14" si="2">IF(Q4&lt;R4,TRUE)</f>
        <v>1</v>
      </c>
      <c r="BO4" t="b">
        <f t="shared" si="2"/>
        <v>0</v>
      </c>
      <c r="BP4" t="b">
        <f t="shared" si="2"/>
        <v>1</v>
      </c>
      <c r="BQ4" t="b">
        <f t="shared" ref="BQ4:BY15" si="3">IF(U4&gt;V4,TRUE)</f>
        <v>1</v>
      </c>
      <c r="BR4" t="b">
        <f t="shared" si="3"/>
        <v>1</v>
      </c>
      <c r="BS4" t="b">
        <f t="shared" si="3"/>
        <v>1</v>
      </c>
      <c r="BT4" t="b">
        <f t="shared" ref="BT4:CB10" si="4">IF(X4&gt;Y4,TRUE)</f>
        <v>1</v>
      </c>
      <c r="BU4" t="b">
        <f t="shared" si="4"/>
        <v>1</v>
      </c>
      <c r="BV4" t="b">
        <f t="shared" si="4"/>
        <v>0</v>
      </c>
      <c r="BW4" t="b">
        <f t="shared" si="4"/>
        <v>0</v>
      </c>
      <c r="BX4" t="b">
        <f t="shared" si="4"/>
        <v>0</v>
      </c>
      <c r="BY4" t="b">
        <f t="shared" si="4"/>
        <v>0</v>
      </c>
      <c r="BZ4" t="b">
        <f t="shared" si="4"/>
        <v>1</v>
      </c>
      <c r="CA4" t="b">
        <f t="shared" si="4"/>
        <v>0</v>
      </c>
      <c r="CB4" t="b">
        <f t="shared" si="4"/>
        <v>1</v>
      </c>
      <c r="CC4" t="b">
        <f t="shared" ref="CC4:CC15" si="5">IF(AG4&gt;AH4,TRUE)</f>
        <v>1</v>
      </c>
      <c r="CD4">
        <f t="shared" ref="CD4:CD15" si="6">COUNTIF(BE4:BP4,TRUE)</f>
        <v>5</v>
      </c>
      <c r="CE4">
        <f t="shared" ref="CE4:CE15" si="7">COUNTIF(BE4:BP4,FALSE)</f>
        <v>7</v>
      </c>
      <c r="CF4">
        <f>CD4-CE4</f>
        <v>-2</v>
      </c>
      <c r="CG4">
        <f t="shared" ref="CG4:CG15" si="8">COUNTIF(BQ4:CC4,TRUE)</f>
        <v>8</v>
      </c>
      <c r="CH4">
        <f t="shared" ref="CH4:CH15" si="9">COUNTIF(BQ4:CC4,FALSE)</f>
        <v>5</v>
      </c>
      <c r="CI4">
        <f t="shared" ref="CI4:CI15" si="10">CG4-CH4</f>
        <v>3</v>
      </c>
      <c r="CJ4" s="4">
        <f t="shared" ref="CJ4:CJ15" si="11">CF4+CI4</f>
        <v>1</v>
      </c>
      <c r="CK4">
        <f t="shared" ref="CK4:CK15" si="12">CF4*2+CI4</f>
        <v>-1</v>
      </c>
      <c r="CL4">
        <f t="shared" ref="CL4:CL15" si="13">CF4+CI4*2</f>
        <v>4</v>
      </c>
      <c r="CM4" s="15">
        <f>AM4-AL4</f>
        <v>-6.5805916992176E-2</v>
      </c>
      <c r="CN4" t="b">
        <f>IF(AN4&lt;AL4,TRUE)</f>
        <v>0</v>
      </c>
      <c r="CO4" t="b">
        <f>IF(AP4&gt;AS4,TRUE)</f>
        <v>0</v>
      </c>
      <c r="CP4" t="b">
        <f t="shared" ref="CP4:CQ15" si="14">IF(AT4&gt;0,TRUE)</f>
        <v>1</v>
      </c>
      <c r="CQ4" t="b">
        <f t="shared" si="14"/>
        <v>1</v>
      </c>
      <c r="CR4">
        <f t="shared" ref="CR4:CR15" si="15">COUNTIF(CP4:CQ4,TRUE)</f>
        <v>2</v>
      </c>
      <c r="CT4" t="s">
        <v>466</v>
      </c>
      <c r="CU4" s="15">
        <f>AVERAGE(CF4:CF15)</f>
        <v>-4.666666666666667</v>
      </c>
    </row>
    <row r="5" spans="1:165" x14ac:dyDescent="0.25">
      <c r="A5" s="1" t="s">
        <v>193</v>
      </c>
      <c r="B5" s="1" t="s">
        <v>146</v>
      </c>
      <c r="C5" t="s">
        <v>151</v>
      </c>
      <c r="D5" t="s">
        <v>101</v>
      </c>
      <c r="E5">
        <v>5908108196.8924398</v>
      </c>
      <c r="F5" t="s">
        <v>70</v>
      </c>
      <c r="G5">
        <v>63</v>
      </c>
      <c r="H5">
        <v>9.1995290333494992</v>
      </c>
      <c r="I5">
        <v>28.494544683730101</v>
      </c>
      <c r="J5">
        <v>21.032000740219299</v>
      </c>
      <c r="K5">
        <v>18.366631711471602</v>
      </c>
      <c r="L5">
        <v>16.655012167033799</v>
      </c>
      <c r="M5">
        <v>15.9815220833414</v>
      </c>
      <c r="N5">
        <v>15.379136559103801</v>
      </c>
      <c r="O5">
        <v>15.183595947606401</v>
      </c>
      <c r="P5">
        <v>14.663123843918701</v>
      </c>
      <c r="Q5">
        <v>14.6686232568451</v>
      </c>
      <c r="R5">
        <v>16.250249080152798</v>
      </c>
      <c r="S5">
        <v>15.377737459382899</v>
      </c>
      <c r="T5">
        <v>15.478336670876899</v>
      </c>
      <c r="U5">
        <v>35.07</v>
      </c>
      <c r="V5">
        <v>35.234999999999999</v>
      </c>
      <c r="W5">
        <v>35.843499999999999</v>
      </c>
      <c r="X5">
        <v>35.903666666666702</v>
      </c>
      <c r="Y5">
        <v>35.97</v>
      </c>
      <c r="Z5">
        <v>35.981000000000002</v>
      </c>
      <c r="AA5">
        <v>35.9761666666667</v>
      </c>
      <c r="AB5">
        <v>35.675750000000001</v>
      </c>
      <c r="AC5">
        <v>35.417099999999998</v>
      </c>
      <c r="AD5">
        <v>35.285166666666697</v>
      </c>
      <c r="AE5">
        <v>34.604125000000003</v>
      </c>
      <c r="AF5">
        <v>34.2802222222222</v>
      </c>
      <c r="AG5">
        <v>33.987099999999998</v>
      </c>
      <c r="AH5">
        <v>33.366750000000003</v>
      </c>
      <c r="AI5" t="s">
        <v>51</v>
      </c>
      <c r="AJ5">
        <v>1.05866637636044</v>
      </c>
      <c r="AK5">
        <v>18.208968356870901</v>
      </c>
      <c r="AL5" s="1">
        <v>0.36523865389610199</v>
      </c>
      <c r="AM5">
        <v>0.20044846681060099</v>
      </c>
      <c r="AN5">
        <v>0.33666711108032699</v>
      </c>
      <c r="AO5">
        <v>37.386059885385698</v>
      </c>
      <c r="AP5">
        <v>35.843499999999999</v>
      </c>
      <c r="AQ5">
        <v>34.300940114614299</v>
      </c>
      <c r="AR5">
        <v>-0.208016009935895</v>
      </c>
      <c r="AS5">
        <v>35.18</v>
      </c>
      <c r="AT5">
        <v>-2.2261749256551902</v>
      </c>
      <c r="AU5">
        <v>3.5098610943564501</v>
      </c>
      <c r="AV5">
        <v>-2.3320377568017898</v>
      </c>
      <c r="AW5">
        <v>-2.841716396703E-2</v>
      </c>
      <c r="AX5">
        <v>10.698552548772801</v>
      </c>
      <c r="AY5">
        <v>11.329113924050599</v>
      </c>
      <c r="AZ5">
        <v>2.6254375729288202</v>
      </c>
      <c r="BA5">
        <v>69.134615384615401</v>
      </c>
      <c r="BB5">
        <v>115.56372549019601</v>
      </c>
      <c r="BC5">
        <v>97.151946964267495</v>
      </c>
      <c r="BE5" t="b">
        <f t="shared" si="0"/>
        <v>1</v>
      </c>
      <c r="BF5" t="b">
        <f t="shared" si="0"/>
        <v>0</v>
      </c>
      <c r="BG5" t="b">
        <f t="shared" si="0"/>
        <v>0</v>
      </c>
      <c r="BH5" t="b">
        <f t="shared" si="0"/>
        <v>0</v>
      </c>
      <c r="BI5" t="b">
        <f t="shared" si="0"/>
        <v>0</v>
      </c>
      <c r="BJ5" t="b">
        <f t="shared" si="0"/>
        <v>0</v>
      </c>
      <c r="BK5" t="b">
        <f t="shared" si="1"/>
        <v>0</v>
      </c>
      <c r="BL5" t="b">
        <f t="shared" si="1"/>
        <v>0</v>
      </c>
      <c r="BM5" t="b">
        <f t="shared" si="1"/>
        <v>1</v>
      </c>
      <c r="BN5" t="b">
        <f t="shared" si="2"/>
        <v>1</v>
      </c>
      <c r="BO5" t="b">
        <f t="shared" si="2"/>
        <v>0</v>
      </c>
      <c r="BP5" t="b">
        <f t="shared" si="2"/>
        <v>1</v>
      </c>
      <c r="BQ5" t="b">
        <f t="shared" si="3"/>
        <v>0</v>
      </c>
      <c r="BR5" t="b">
        <f t="shared" si="3"/>
        <v>0</v>
      </c>
      <c r="BS5" t="b">
        <f t="shared" si="3"/>
        <v>0</v>
      </c>
      <c r="BT5" t="b">
        <f t="shared" si="4"/>
        <v>0</v>
      </c>
      <c r="BU5" t="b">
        <f t="shared" si="4"/>
        <v>0</v>
      </c>
      <c r="BV5" t="b">
        <f t="shared" si="4"/>
        <v>1</v>
      </c>
      <c r="BW5" t="b">
        <f t="shared" si="4"/>
        <v>1</v>
      </c>
      <c r="BX5" t="b">
        <f t="shared" si="4"/>
        <v>1</v>
      </c>
      <c r="BY5" t="b">
        <f t="shared" si="4"/>
        <v>1</v>
      </c>
      <c r="BZ5" t="b">
        <f t="shared" si="4"/>
        <v>1</v>
      </c>
      <c r="CA5" t="b">
        <f t="shared" si="4"/>
        <v>1</v>
      </c>
      <c r="CB5" t="b">
        <f t="shared" si="4"/>
        <v>1</v>
      </c>
      <c r="CC5" t="b">
        <f t="shared" si="5"/>
        <v>1</v>
      </c>
      <c r="CD5">
        <f t="shared" si="6"/>
        <v>4</v>
      </c>
      <c r="CE5">
        <f t="shared" si="7"/>
        <v>8</v>
      </c>
      <c r="CF5">
        <f t="shared" ref="CF5:CF15" si="16">CD5-CE5</f>
        <v>-4</v>
      </c>
      <c r="CG5">
        <f t="shared" si="8"/>
        <v>8</v>
      </c>
      <c r="CH5">
        <f t="shared" si="9"/>
        <v>5</v>
      </c>
      <c r="CI5">
        <f t="shared" si="10"/>
        <v>3</v>
      </c>
      <c r="CJ5" s="4">
        <f t="shared" si="11"/>
        <v>-1</v>
      </c>
      <c r="CK5">
        <f t="shared" si="12"/>
        <v>-5</v>
      </c>
      <c r="CL5">
        <f t="shared" si="13"/>
        <v>2</v>
      </c>
      <c r="CM5" s="15">
        <f t="shared" ref="CM5:CM15" si="17">AM5-AL5</f>
        <v>-0.164790187085501</v>
      </c>
      <c r="CN5" t="b">
        <f>IF(AN5&lt;AL5,TRUE)</f>
        <v>1</v>
      </c>
      <c r="CO5" t="b">
        <f t="shared" ref="CO5:CO15" si="18">IF(AP5&gt;AS5,TRUE)</f>
        <v>1</v>
      </c>
      <c r="CP5" t="b">
        <f t="shared" si="14"/>
        <v>0</v>
      </c>
      <c r="CQ5" t="b">
        <f t="shared" si="14"/>
        <v>1</v>
      </c>
      <c r="CR5">
        <f t="shared" si="15"/>
        <v>1</v>
      </c>
      <c r="CT5" t="s">
        <v>470</v>
      </c>
      <c r="CU5" s="15">
        <f>AVERAGE(CJ4:CJ15)</f>
        <v>2.8333333333333335</v>
      </c>
    </row>
    <row r="6" spans="1:165" x14ac:dyDescent="0.25">
      <c r="A6" s="1" t="s">
        <v>276</v>
      </c>
      <c r="B6" s="1" t="s">
        <v>177</v>
      </c>
      <c r="C6" t="s">
        <v>182</v>
      </c>
      <c r="D6" t="s">
        <v>101</v>
      </c>
      <c r="E6">
        <v>1961180001.7028201</v>
      </c>
      <c r="F6" t="s">
        <v>70</v>
      </c>
      <c r="G6">
        <v>75</v>
      </c>
      <c r="H6">
        <v>21.7272270528</v>
      </c>
      <c r="I6">
        <v>22.7168084419</v>
      </c>
      <c r="J6">
        <v>22.874279685645199</v>
      </c>
      <c r="K6">
        <v>21.037969252650999</v>
      </c>
      <c r="L6">
        <v>20.0270795654186</v>
      </c>
      <c r="M6">
        <v>19.0129882066419</v>
      </c>
      <c r="N6">
        <v>18.3719154882486</v>
      </c>
      <c r="O6">
        <v>19.3185952202581</v>
      </c>
      <c r="P6">
        <v>19.220801779045999</v>
      </c>
      <c r="Q6">
        <v>20.219526919511399</v>
      </c>
      <c r="R6">
        <v>19.256766782291098</v>
      </c>
      <c r="S6">
        <v>19.650634179717599</v>
      </c>
      <c r="T6" t="s">
        <v>183</v>
      </c>
      <c r="U6">
        <v>14.96</v>
      </c>
      <c r="V6">
        <v>15.07</v>
      </c>
      <c r="W6">
        <v>14.920999999999999</v>
      </c>
      <c r="X6">
        <v>14.953333333333299</v>
      </c>
      <c r="Y6">
        <v>15.004250000000001</v>
      </c>
      <c r="Z6">
        <v>15.0518</v>
      </c>
      <c r="AA6">
        <v>15.0625</v>
      </c>
      <c r="AB6">
        <v>14.955500000000001</v>
      </c>
      <c r="AC6">
        <v>14.755699999999999</v>
      </c>
      <c r="AD6">
        <v>14.39</v>
      </c>
      <c r="AE6">
        <v>13.651125</v>
      </c>
      <c r="AF6">
        <v>13.445</v>
      </c>
      <c r="AG6">
        <v>13.2126</v>
      </c>
      <c r="AH6" t="s">
        <v>183</v>
      </c>
      <c r="AI6" t="s">
        <v>51</v>
      </c>
      <c r="AJ6">
        <v>1.13920046016681</v>
      </c>
      <c r="AK6">
        <v>19.099137931034502</v>
      </c>
      <c r="AL6" s="1">
        <v>0.233277270769218</v>
      </c>
      <c r="AM6">
        <v>0.28850037534998602</v>
      </c>
      <c r="AN6">
        <v>0.307569582522084</v>
      </c>
      <c r="AO6">
        <v>15.4921006916469</v>
      </c>
      <c r="AP6">
        <v>14.920999999999999</v>
      </c>
      <c r="AQ6">
        <v>14.3498993083531</v>
      </c>
      <c r="AR6">
        <v>4.9685721077839997E-3</v>
      </c>
      <c r="AS6">
        <v>14.77</v>
      </c>
      <c r="AT6">
        <v>-1.8722013314022701</v>
      </c>
      <c r="AU6">
        <v>11.7872333984227</v>
      </c>
      <c r="AV6">
        <v>-0.80591000671592306</v>
      </c>
      <c r="AW6">
        <v>-2.63678312458801</v>
      </c>
      <c r="AX6">
        <v>28.546562228024399</v>
      </c>
      <c r="AY6" t="s">
        <v>55</v>
      </c>
      <c r="AZ6" t="s">
        <v>55</v>
      </c>
      <c r="BA6" t="s">
        <v>55</v>
      </c>
      <c r="BB6" t="s">
        <v>55</v>
      </c>
      <c r="BC6" t="s">
        <v>55</v>
      </c>
      <c r="BE6" t="b">
        <f t="shared" si="0"/>
        <v>1</v>
      </c>
      <c r="BF6" t="b">
        <f t="shared" si="0"/>
        <v>1</v>
      </c>
      <c r="BG6" t="b">
        <f t="shared" si="0"/>
        <v>0</v>
      </c>
      <c r="BH6" t="b">
        <f t="shared" si="0"/>
        <v>0</v>
      </c>
      <c r="BI6" t="b">
        <f t="shared" si="0"/>
        <v>0</v>
      </c>
      <c r="BJ6" t="b">
        <f t="shared" si="0"/>
        <v>0</v>
      </c>
      <c r="BK6" t="b">
        <f t="shared" si="1"/>
        <v>1</v>
      </c>
      <c r="BL6" t="b">
        <f t="shared" si="1"/>
        <v>0</v>
      </c>
      <c r="BM6" t="b">
        <f t="shared" si="1"/>
        <v>1</v>
      </c>
      <c r="BN6" t="b">
        <f t="shared" si="2"/>
        <v>0</v>
      </c>
      <c r="BO6" t="b">
        <f t="shared" si="2"/>
        <v>1</v>
      </c>
      <c r="BP6" t="b">
        <f t="shared" si="2"/>
        <v>1</v>
      </c>
      <c r="BQ6" t="b">
        <f t="shared" si="3"/>
        <v>0</v>
      </c>
      <c r="BR6" t="b">
        <f t="shared" si="3"/>
        <v>1</v>
      </c>
      <c r="BS6" t="b">
        <f t="shared" si="3"/>
        <v>0</v>
      </c>
      <c r="BT6" t="b">
        <f t="shared" si="4"/>
        <v>0</v>
      </c>
      <c r="BU6" t="b">
        <f t="shared" si="4"/>
        <v>0</v>
      </c>
      <c r="BV6" t="b">
        <f t="shared" si="4"/>
        <v>0</v>
      </c>
      <c r="BW6" t="b">
        <f t="shared" si="4"/>
        <v>1</v>
      </c>
      <c r="BX6" t="b">
        <f t="shared" si="4"/>
        <v>1</v>
      </c>
      <c r="BY6" t="b">
        <f t="shared" si="4"/>
        <v>1</v>
      </c>
      <c r="BZ6" t="b">
        <f t="shared" si="4"/>
        <v>1</v>
      </c>
      <c r="CA6" t="b">
        <f t="shared" si="4"/>
        <v>1</v>
      </c>
      <c r="CB6" t="b">
        <f t="shared" si="4"/>
        <v>1</v>
      </c>
      <c r="CC6" t="b">
        <f t="shared" si="5"/>
        <v>0</v>
      </c>
      <c r="CD6">
        <f t="shared" si="6"/>
        <v>6</v>
      </c>
      <c r="CE6">
        <f t="shared" si="7"/>
        <v>6</v>
      </c>
      <c r="CF6">
        <f t="shared" si="16"/>
        <v>0</v>
      </c>
      <c r="CG6">
        <f t="shared" si="8"/>
        <v>7</v>
      </c>
      <c r="CH6">
        <f t="shared" si="9"/>
        <v>6</v>
      </c>
      <c r="CI6">
        <f t="shared" si="10"/>
        <v>1</v>
      </c>
      <c r="CJ6" s="4">
        <f t="shared" si="11"/>
        <v>1</v>
      </c>
      <c r="CK6">
        <f t="shared" si="12"/>
        <v>1</v>
      </c>
      <c r="CL6">
        <f t="shared" si="13"/>
        <v>2</v>
      </c>
      <c r="CM6" s="15">
        <f t="shared" si="17"/>
        <v>5.5223104580768012E-2</v>
      </c>
      <c r="CN6" t="b">
        <f t="shared" ref="CN6:CN15" si="19">IF(AN6&lt;AL6,TRUE)</f>
        <v>0</v>
      </c>
      <c r="CO6" t="b">
        <f t="shared" si="18"/>
        <v>1</v>
      </c>
      <c r="CP6" t="b">
        <f t="shared" si="14"/>
        <v>0</v>
      </c>
      <c r="CQ6" t="b">
        <f t="shared" si="14"/>
        <v>1</v>
      </c>
      <c r="CR6">
        <f t="shared" si="15"/>
        <v>1</v>
      </c>
      <c r="CT6" t="s">
        <v>471</v>
      </c>
      <c r="CU6" s="15">
        <f>AVERAGE(CK4:CK15)</f>
        <v>-1.8333333333333333</v>
      </c>
    </row>
    <row r="7" spans="1:165" x14ac:dyDescent="0.25">
      <c r="A7" s="1" t="s">
        <v>302</v>
      </c>
      <c r="B7" s="1" t="s">
        <v>193</v>
      </c>
      <c r="C7" t="s">
        <v>198</v>
      </c>
      <c r="D7" t="s">
        <v>101</v>
      </c>
      <c r="E7">
        <v>257956950580.60901</v>
      </c>
      <c r="F7" t="s">
        <v>190</v>
      </c>
      <c r="G7">
        <v>63</v>
      </c>
      <c r="H7">
        <v>33.689013219187601</v>
      </c>
      <c r="I7">
        <v>24.453529371086599</v>
      </c>
      <c r="J7">
        <v>19.7034247164143</v>
      </c>
      <c r="K7">
        <v>17.207789591989101</v>
      </c>
      <c r="L7">
        <v>16.802824731724801</v>
      </c>
      <c r="M7">
        <v>16.117976114388998</v>
      </c>
      <c r="N7">
        <v>15.8546387204239</v>
      </c>
      <c r="O7">
        <v>20.939896369128601</v>
      </c>
      <c r="P7">
        <v>19.736711457599501</v>
      </c>
      <c r="Q7">
        <v>20.183947459371598</v>
      </c>
      <c r="R7">
        <v>19.437596600470901</v>
      </c>
      <c r="S7">
        <v>18.471107101736401</v>
      </c>
      <c r="T7">
        <v>18.3736575530714</v>
      </c>
      <c r="U7">
        <v>169.9</v>
      </c>
      <c r="V7">
        <v>167.58</v>
      </c>
      <c r="W7">
        <v>166.41499999999999</v>
      </c>
      <c r="X7">
        <v>165.88333333333301</v>
      </c>
      <c r="Y7">
        <v>164.3725</v>
      </c>
      <c r="Z7">
        <v>162.78399999999999</v>
      </c>
      <c r="AA7">
        <v>161.976666666667</v>
      </c>
      <c r="AB7">
        <v>159.67875000000001</v>
      </c>
      <c r="AC7">
        <v>155.46299999999999</v>
      </c>
      <c r="AD7">
        <v>152.25583333333299</v>
      </c>
      <c r="AE7">
        <v>149.41374999999999</v>
      </c>
      <c r="AF7">
        <v>147.80888888888899</v>
      </c>
      <c r="AG7">
        <v>146.18700000000001</v>
      </c>
      <c r="AH7">
        <v>143.28375</v>
      </c>
      <c r="AI7" t="s">
        <v>51</v>
      </c>
      <c r="AJ7">
        <v>1.11353266706342</v>
      </c>
      <c r="AK7">
        <v>16.238001541494899</v>
      </c>
      <c r="AL7" s="1">
        <v>0.205143394228786</v>
      </c>
      <c r="AM7">
        <v>0.40030114551894802</v>
      </c>
      <c r="AN7">
        <v>0.26727420051022599</v>
      </c>
      <c r="AO7">
        <v>172.021522986663</v>
      </c>
      <c r="AP7">
        <v>166.41499999999999</v>
      </c>
      <c r="AQ7">
        <v>160.80847701333701</v>
      </c>
      <c r="AR7">
        <v>1.50865923046249</v>
      </c>
      <c r="AS7">
        <v>172.3</v>
      </c>
      <c r="AT7">
        <v>5.84578336937291</v>
      </c>
      <c r="AU7">
        <v>17.8627374527147</v>
      </c>
      <c r="AV7">
        <v>4.4242424242424301</v>
      </c>
      <c r="AW7">
        <v>9.3274111675127003</v>
      </c>
      <c r="AX7">
        <v>21.7667844522968</v>
      </c>
      <c r="AY7">
        <v>26.6911764705882</v>
      </c>
      <c r="AZ7">
        <v>1.05571847507332</v>
      </c>
      <c r="BA7">
        <v>20.997191011236001</v>
      </c>
      <c r="BB7">
        <v>55.927601809954801</v>
      </c>
      <c r="BC7">
        <v>47.264957264957303</v>
      </c>
      <c r="BE7" t="b">
        <f t="shared" si="0"/>
        <v>0</v>
      </c>
      <c r="BF7" t="b">
        <f t="shared" si="0"/>
        <v>0</v>
      </c>
      <c r="BG7" t="b">
        <f t="shared" si="0"/>
        <v>0</v>
      </c>
      <c r="BH7" t="b">
        <f t="shared" si="0"/>
        <v>0</v>
      </c>
      <c r="BI7" t="b">
        <f t="shared" si="0"/>
        <v>0</v>
      </c>
      <c r="BJ7" t="b">
        <f t="shared" si="0"/>
        <v>0</v>
      </c>
      <c r="BK7" t="b">
        <f t="shared" si="1"/>
        <v>1</v>
      </c>
      <c r="BL7" t="b">
        <f t="shared" si="1"/>
        <v>0</v>
      </c>
      <c r="BM7" t="b">
        <f t="shared" si="1"/>
        <v>1</v>
      </c>
      <c r="BN7" t="b">
        <f t="shared" si="2"/>
        <v>0</v>
      </c>
      <c r="BO7" t="b">
        <f t="shared" si="2"/>
        <v>0</v>
      </c>
      <c r="BP7" t="b">
        <f t="shared" si="2"/>
        <v>0</v>
      </c>
      <c r="BQ7" t="b">
        <f t="shared" si="3"/>
        <v>1</v>
      </c>
      <c r="BR7" t="b">
        <f t="shared" si="3"/>
        <v>1</v>
      </c>
      <c r="BS7" t="b">
        <f t="shared" si="3"/>
        <v>1</v>
      </c>
      <c r="BT7" t="b">
        <f t="shared" si="4"/>
        <v>1</v>
      </c>
      <c r="BU7" t="b">
        <f t="shared" si="4"/>
        <v>1</v>
      </c>
      <c r="BV7" t="b">
        <f t="shared" si="4"/>
        <v>1</v>
      </c>
      <c r="BW7" t="b">
        <f t="shared" si="4"/>
        <v>1</v>
      </c>
      <c r="BX7" t="b">
        <f t="shared" si="4"/>
        <v>1</v>
      </c>
      <c r="BY7" t="b">
        <f t="shared" si="4"/>
        <v>1</v>
      </c>
      <c r="BZ7" t="b">
        <f t="shared" si="4"/>
        <v>1</v>
      </c>
      <c r="CA7" t="b">
        <f t="shared" si="4"/>
        <v>1</v>
      </c>
      <c r="CB7" t="b">
        <f t="shared" si="4"/>
        <v>1</v>
      </c>
      <c r="CC7" t="b">
        <f t="shared" si="5"/>
        <v>1</v>
      </c>
      <c r="CD7">
        <f t="shared" si="6"/>
        <v>2</v>
      </c>
      <c r="CE7">
        <f t="shared" si="7"/>
        <v>10</v>
      </c>
      <c r="CF7">
        <f>CD7-CE7</f>
        <v>-8</v>
      </c>
      <c r="CG7">
        <f t="shared" si="8"/>
        <v>13</v>
      </c>
      <c r="CH7">
        <f t="shared" si="9"/>
        <v>0</v>
      </c>
      <c r="CI7">
        <f t="shared" si="10"/>
        <v>13</v>
      </c>
      <c r="CJ7" s="4">
        <f t="shared" si="11"/>
        <v>5</v>
      </c>
      <c r="CK7">
        <f t="shared" si="12"/>
        <v>-3</v>
      </c>
      <c r="CL7">
        <f t="shared" si="13"/>
        <v>18</v>
      </c>
      <c r="CM7" s="15">
        <f t="shared" si="17"/>
        <v>0.19515775129016202</v>
      </c>
      <c r="CN7" t="b">
        <f t="shared" si="19"/>
        <v>0</v>
      </c>
      <c r="CO7" t="b">
        <f t="shared" si="18"/>
        <v>0</v>
      </c>
      <c r="CP7" t="b">
        <f t="shared" si="14"/>
        <v>1</v>
      </c>
      <c r="CQ7" t="b">
        <f t="shared" si="14"/>
        <v>1</v>
      </c>
      <c r="CR7">
        <f t="shared" si="15"/>
        <v>2</v>
      </c>
      <c r="CT7" t="s">
        <v>472</v>
      </c>
      <c r="CU7" s="15">
        <f>AVERAGE(CL4:CL15)</f>
        <v>10.333333333333334</v>
      </c>
    </row>
    <row r="8" spans="1:165" x14ac:dyDescent="0.25">
      <c r="A8" s="1" t="s">
        <v>359</v>
      </c>
      <c r="B8" s="1" t="s">
        <v>276</v>
      </c>
      <c r="C8" t="s">
        <v>281</v>
      </c>
      <c r="D8" t="s">
        <v>101</v>
      </c>
      <c r="E8">
        <v>164405461531.87399</v>
      </c>
      <c r="F8" t="s">
        <v>258</v>
      </c>
      <c r="G8">
        <v>45</v>
      </c>
      <c r="H8">
        <v>25.203613961771602</v>
      </c>
      <c r="I8">
        <v>18.234179519668299</v>
      </c>
      <c r="J8">
        <v>15.138211284137601</v>
      </c>
      <c r="K8">
        <v>15.782754134764099</v>
      </c>
      <c r="L8">
        <v>14.1815512781113</v>
      </c>
      <c r="M8">
        <v>14.0731976477541</v>
      </c>
      <c r="N8">
        <v>13.832029207053701</v>
      </c>
      <c r="O8">
        <v>14.756664941250801</v>
      </c>
      <c r="P8">
        <v>14.029515075371499</v>
      </c>
      <c r="Q8">
        <v>13.6164423482989</v>
      </c>
      <c r="R8">
        <v>13.5615306534201</v>
      </c>
      <c r="S8">
        <v>13.003876499091101</v>
      </c>
      <c r="T8">
        <v>13.268312790694701</v>
      </c>
      <c r="U8">
        <v>37.79</v>
      </c>
      <c r="V8">
        <v>38.47</v>
      </c>
      <c r="W8">
        <v>38.704500000000003</v>
      </c>
      <c r="X8">
        <v>38.5863333333333</v>
      </c>
      <c r="Y8">
        <v>38.446249999999999</v>
      </c>
      <c r="Z8">
        <v>38.196800000000003</v>
      </c>
      <c r="AA8">
        <v>38.140833333333298</v>
      </c>
      <c r="AB8">
        <v>38.248249999999999</v>
      </c>
      <c r="AC8">
        <v>38.381599999999999</v>
      </c>
      <c r="AD8">
        <v>38.493416666666697</v>
      </c>
      <c r="AE8">
        <v>38.021999999999998</v>
      </c>
      <c r="AF8">
        <v>37.779944444444503</v>
      </c>
      <c r="AG8">
        <v>37.585450000000002</v>
      </c>
      <c r="AH8">
        <v>37.315666666666701</v>
      </c>
      <c r="AI8" t="s">
        <v>51</v>
      </c>
      <c r="AJ8">
        <v>1.0162656027798</v>
      </c>
      <c r="AK8">
        <v>12.8821124945066</v>
      </c>
      <c r="AL8" s="1">
        <v>0.34212314846824998</v>
      </c>
      <c r="AM8">
        <v>0.160772932227018</v>
      </c>
      <c r="AN8">
        <v>0.31004536658153498</v>
      </c>
      <c r="AO8">
        <v>39.911471002137802</v>
      </c>
      <c r="AP8">
        <v>38.704500000000003</v>
      </c>
      <c r="AQ8">
        <v>37.497528997862197</v>
      </c>
      <c r="AR8">
        <v>6.6877524301134E-2</v>
      </c>
      <c r="AS8">
        <v>37.96</v>
      </c>
      <c r="AT8">
        <v>-0.61994722070959396</v>
      </c>
      <c r="AU8">
        <v>0.99652924203375004</v>
      </c>
      <c r="AV8">
        <v>-1.3769810340348201</v>
      </c>
      <c r="AW8">
        <v>-0.887728459530016</v>
      </c>
      <c r="AX8">
        <v>3.97151465351959</v>
      </c>
      <c r="AY8">
        <v>3.3206314643440402</v>
      </c>
      <c r="AZ8">
        <v>-13.5307517084282</v>
      </c>
      <c r="BA8">
        <v>-21.4729002896152</v>
      </c>
      <c r="BB8">
        <v>-14.1370730603936</v>
      </c>
      <c r="BC8">
        <v>-37.948043812081202</v>
      </c>
      <c r="BE8" t="b">
        <f t="shared" si="0"/>
        <v>0</v>
      </c>
      <c r="BF8" t="b">
        <f t="shared" si="0"/>
        <v>0</v>
      </c>
      <c r="BG8" t="b">
        <f t="shared" si="0"/>
        <v>1</v>
      </c>
      <c r="BH8" t="b">
        <f t="shared" si="0"/>
        <v>0</v>
      </c>
      <c r="BI8" t="b">
        <f t="shared" si="0"/>
        <v>0</v>
      </c>
      <c r="BJ8" t="b">
        <f t="shared" si="0"/>
        <v>0</v>
      </c>
      <c r="BK8" t="b">
        <f t="shared" si="1"/>
        <v>1</v>
      </c>
      <c r="BL8" t="b">
        <f t="shared" si="1"/>
        <v>0</v>
      </c>
      <c r="BM8" t="b">
        <f t="shared" si="1"/>
        <v>0</v>
      </c>
      <c r="BN8" t="b">
        <f t="shared" si="2"/>
        <v>0</v>
      </c>
      <c r="BO8" t="b">
        <f t="shared" si="2"/>
        <v>0</v>
      </c>
      <c r="BP8" t="b">
        <f t="shared" si="2"/>
        <v>1</v>
      </c>
      <c r="BQ8" t="b">
        <f t="shared" si="3"/>
        <v>0</v>
      </c>
      <c r="BR8" t="b">
        <f t="shared" si="3"/>
        <v>0</v>
      </c>
      <c r="BS8" t="b">
        <f t="shared" si="3"/>
        <v>1</v>
      </c>
      <c r="BT8" t="b">
        <f t="shared" si="4"/>
        <v>1</v>
      </c>
      <c r="BU8" t="b">
        <f t="shared" si="4"/>
        <v>1</v>
      </c>
      <c r="BV8" t="b">
        <f t="shared" si="4"/>
        <v>1</v>
      </c>
      <c r="BW8" t="b">
        <f t="shared" si="4"/>
        <v>0</v>
      </c>
      <c r="BX8" t="b">
        <f t="shared" si="4"/>
        <v>0</v>
      </c>
      <c r="BY8" t="b">
        <f t="shared" si="4"/>
        <v>0</v>
      </c>
      <c r="BZ8" t="b">
        <f t="shared" si="4"/>
        <v>1</v>
      </c>
      <c r="CA8" t="b">
        <f t="shared" si="4"/>
        <v>1</v>
      </c>
      <c r="CB8" t="b">
        <f t="shared" si="4"/>
        <v>1</v>
      </c>
      <c r="CC8" t="b">
        <f t="shared" si="5"/>
        <v>1</v>
      </c>
      <c r="CD8">
        <f t="shared" si="6"/>
        <v>3</v>
      </c>
      <c r="CE8">
        <f t="shared" si="7"/>
        <v>9</v>
      </c>
      <c r="CF8">
        <f t="shared" si="16"/>
        <v>-6</v>
      </c>
      <c r="CG8">
        <f t="shared" si="8"/>
        <v>8</v>
      </c>
      <c r="CH8">
        <f t="shared" si="9"/>
        <v>5</v>
      </c>
      <c r="CI8">
        <f t="shared" si="10"/>
        <v>3</v>
      </c>
      <c r="CJ8" s="4">
        <f t="shared" si="11"/>
        <v>-3</v>
      </c>
      <c r="CK8">
        <f t="shared" si="12"/>
        <v>-9</v>
      </c>
      <c r="CL8">
        <f t="shared" si="13"/>
        <v>0</v>
      </c>
      <c r="CM8" s="15">
        <f t="shared" si="17"/>
        <v>-0.18135021624123199</v>
      </c>
      <c r="CN8" t="b">
        <f t="shared" si="19"/>
        <v>1</v>
      </c>
      <c r="CO8" t="b">
        <f t="shared" si="18"/>
        <v>1</v>
      </c>
      <c r="CP8" t="b">
        <f t="shared" si="14"/>
        <v>0</v>
      </c>
      <c r="CQ8" t="b">
        <f t="shared" si="14"/>
        <v>1</v>
      </c>
      <c r="CR8">
        <f t="shared" si="15"/>
        <v>1</v>
      </c>
      <c r="CU8" s="15"/>
    </row>
    <row r="9" spans="1:165" x14ac:dyDescent="0.25">
      <c r="A9" s="1" t="s">
        <v>367</v>
      </c>
      <c r="B9" s="1" t="s">
        <v>302</v>
      </c>
      <c r="C9" t="s">
        <v>307</v>
      </c>
      <c r="D9" t="s">
        <v>101</v>
      </c>
      <c r="E9">
        <v>53773686372.704803</v>
      </c>
      <c r="F9" t="s">
        <v>258</v>
      </c>
      <c r="G9">
        <v>85</v>
      </c>
      <c r="H9">
        <v>16.488724662656502</v>
      </c>
      <c r="I9">
        <v>28.401766450888999</v>
      </c>
      <c r="J9">
        <v>24.276588543726099</v>
      </c>
      <c r="K9">
        <v>21.4562258285717</v>
      </c>
      <c r="L9">
        <v>20.164877513891799</v>
      </c>
      <c r="M9">
        <v>19.222894251245499</v>
      </c>
      <c r="N9">
        <v>19.3754589692774</v>
      </c>
      <c r="O9">
        <v>21.238687134251499</v>
      </c>
      <c r="P9">
        <v>19.7266038116875</v>
      </c>
      <c r="Q9">
        <v>20.963579498957799</v>
      </c>
      <c r="R9">
        <v>20.698733001247898</v>
      </c>
      <c r="S9">
        <v>19.320515422340002</v>
      </c>
      <c r="T9">
        <v>19.770400516805701</v>
      </c>
      <c r="U9">
        <v>104.88</v>
      </c>
      <c r="V9">
        <v>101.26</v>
      </c>
      <c r="W9">
        <v>97.612499999999997</v>
      </c>
      <c r="X9">
        <v>95.973333333333301</v>
      </c>
      <c r="Y9">
        <v>95.282499999999999</v>
      </c>
      <c r="Z9">
        <v>94.899000000000001</v>
      </c>
      <c r="AA9">
        <v>95.149166666666602</v>
      </c>
      <c r="AB9">
        <v>95.150625000000005</v>
      </c>
      <c r="AC9">
        <v>94.028499999999994</v>
      </c>
      <c r="AD9">
        <v>93.201666666666597</v>
      </c>
      <c r="AE9">
        <v>91.370937499999897</v>
      </c>
      <c r="AF9">
        <v>90.117777777777704</v>
      </c>
      <c r="AG9">
        <v>88.652000000000001</v>
      </c>
      <c r="AH9">
        <v>85.823750000000004</v>
      </c>
      <c r="AI9" t="s">
        <v>51</v>
      </c>
      <c r="AJ9">
        <v>1.0704665433380001</v>
      </c>
      <c r="AK9">
        <v>23.160750103842801</v>
      </c>
      <c r="AL9" s="1">
        <v>4.0136310951135998E-2</v>
      </c>
      <c r="AM9">
        <v>0.439060544745838</v>
      </c>
      <c r="AN9">
        <v>0.40272294137155601</v>
      </c>
      <c r="AO9">
        <v>107.298720883296</v>
      </c>
      <c r="AP9">
        <v>97.612499999999997</v>
      </c>
      <c r="AQ9">
        <v>87.926279116703896</v>
      </c>
      <c r="AR9">
        <v>1.96761737540708</v>
      </c>
      <c r="AS9">
        <v>106.5</v>
      </c>
      <c r="AT9">
        <v>12.224575601428899</v>
      </c>
      <c r="AU9">
        <v>20.132653521635199</v>
      </c>
      <c r="AV9">
        <v>15.5724362452523</v>
      </c>
      <c r="AW9">
        <v>10.134436401240899</v>
      </c>
      <c r="AX9">
        <v>19.060927892677501</v>
      </c>
      <c r="AY9">
        <v>40.254606597364898</v>
      </c>
      <c r="AZ9">
        <v>30.561878320996499</v>
      </c>
      <c r="BA9">
        <v>22.800699998581699</v>
      </c>
      <c r="BB9">
        <v>35.638907524314803</v>
      </c>
      <c r="BC9">
        <v>3.6130543594198001</v>
      </c>
      <c r="BE9" t="b">
        <f t="shared" si="0"/>
        <v>1</v>
      </c>
      <c r="BF9" t="b">
        <f t="shared" si="0"/>
        <v>0</v>
      </c>
      <c r="BG9" t="b">
        <f t="shared" si="0"/>
        <v>0</v>
      </c>
      <c r="BH9" t="b">
        <f t="shared" si="0"/>
        <v>0</v>
      </c>
      <c r="BI9" t="b">
        <f t="shared" si="0"/>
        <v>0</v>
      </c>
      <c r="BJ9" t="b">
        <f t="shared" si="0"/>
        <v>1</v>
      </c>
      <c r="BK9" t="b">
        <f t="shared" si="1"/>
        <v>1</v>
      </c>
      <c r="BL9" t="b">
        <f t="shared" si="1"/>
        <v>0</v>
      </c>
      <c r="BM9" t="b">
        <f t="shared" si="1"/>
        <v>1</v>
      </c>
      <c r="BN9" t="b">
        <f t="shared" si="2"/>
        <v>0</v>
      </c>
      <c r="BO9" t="b">
        <f t="shared" si="2"/>
        <v>0</v>
      </c>
      <c r="BP9" t="b">
        <f t="shared" si="2"/>
        <v>1</v>
      </c>
      <c r="BQ9" t="b">
        <f t="shared" si="3"/>
        <v>1</v>
      </c>
      <c r="BR9" t="b">
        <f t="shared" si="3"/>
        <v>1</v>
      </c>
      <c r="BS9" t="b">
        <f t="shared" si="3"/>
        <v>1</v>
      </c>
      <c r="BT9" t="b">
        <f t="shared" si="4"/>
        <v>1</v>
      </c>
      <c r="BU9" t="b">
        <f t="shared" si="4"/>
        <v>1</v>
      </c>
      <c r="BV9" t="b">
        <f t="shared" si="4"/>
        <v>0</v>
      </c>
      <c r="BW9" t="b">
        <f t="shared" si="4"/>
        <v>0</v>
      </c>
      <c r="BX9" t="b">
        <f t="shared" si="4"/>
        <v>1</v>
      </c>
      <c r="BY9" t="b">
        <f t="shared" si="4"/>
        <v>1</v>
      </c>
      <c r="BZ9" t="b">
        <f t="shared" si="4"/>
        <v>1</v>
      </c>
      <c r="CA9" t="b">
        <f t="shared" si="4"/>
        <v>1</v>
      </c>
      <c r="CB9" t="b">
        <f t="shared" si="4"/>
        <v>1</v>
      </c>
      <c r="CC9" t="b">
        <f t="shared" si="5"/>
        <v>1</v>
      </c>
      <c r="CD9">
        <f t="shared" si="6"/>
        <v>5</v>
      </c>
      <c r="CE9">
        <f t="shared" si="7"/>
        <v>7</v>
      </c>
      <c r="CF9">
        <f t="shared" si="16"/>
        <v>-2</v>
      </c>
      <c r="CG9">
        <f t="shared" si="8"/>
        <v>11</v>
      </c>
      <c r="CH9">
        <f t="shared" si="9"/>
        <v>2</v>
      </c>
      <c r="CI9">
        <f t="shared" si="10"/>
        <v>9</v>
      </c>
      <c r="CJ9" s="4">
        <f t="shared" si="11"/>
        <v>7</v>
      </c>
      <c r="CK9">
        <f t="shared" si="12"/>
        <v>5</v>
      </c>
      <c r="CL9">
        <f t="shared" si="13"/>
        <v>16</v>
      </c>
      <c r="CM9" s="15">
        <f t="shared" si="17"/>
        <v>0.39892423379470199</v>
      </c>
      <c r="CN9" t="b">
        <f t="shared" si="19"/>
        <v>0</v>
      </c>
      <c r="CO9" t="b">
        <f t="shared" si="18"/>
        <v>0</v>
      </c>
      <c r="CP9" t="b">
        <f t="shared" si="14"/>
        <v>1</v>
      </c>
      <c r="CQ9" t="b">
        <f t="shared" si="14"/>
        <v>1</v>
      </c>
      <c r="CR9">
        <f t="shared" si="15"/>
        <v>2</v>
      </c>
      <c r="CT9" t="s">
        <v>474</v>
      </c>
      <c r="CU9" s="15">
        <f>AVERAGE(CM4:CM15)</f>
        <v>6.3372914461103338E-2</v>
      </c>
    </row>
    <row r="10" spans="1:165" x14ac:dyDescent="0.25">
      <c r="A10" s="1" t="s">
        <v>380</v>
      </c>
      <c r="B10" s="1" t="s">
        <v>359</v>
      </c>
      <c r="C10" t="s">
        <v>364</v>
      </c>
      <c r="D10" t="s">
        <v>101</v>
      </c>
      <c r="E10">
        <v>51894116042.950699</v>
      </c>
      <c r="F10" t="s">
        <v>258</v>
      </c>
      <c r="G10">
        <v>71</v>
      </c>
      <c r="H10">
        <v>40.146561557394399</v>
      </c>
      <c r="I10">
        <v>29.419330022824301</v>
      </c>
      <c r="J10">
        <v>24.2529268408821</v>
      </c>
      <c r="K10">
        <v>22.2428474872445</v>
      </c>
      <c r="L10">
        <v>23.430231932145201</v>
      </c>
      <c r="M10">
        <v>22.991875018703499</v>
      </c>
      <c r="N10">
        <v>22.161068626568099</v>
      </c>
      <c r="O10">
        <v>22.487180190472699</v>
      </c>
      <c r="P10">
        <v>21.771977286537101</v>
      </c>
      <c r="Q10">
        <v>22.629086113108301</v>
      </c>
      <c r="R10">
        <v>22.582310454588999</v>
      </c>
      <c r="S10">
        <v>21.774893064355201</v>
      </c>
      <c r="T10">
        <v>22.479907935134101</v>
      </c>
      <c r="U10">
        <v>542.6</v>
      </c>
      <c r="V10">
        <v>537.54999999999995</v>
      </c>
      <c r="W10">
        <v>535.1</v>
      </c>
      <c r="X10">
        <v>538.88333333333298</v>
      </c>
      <c r="Y10">
        <v>537.54999999999995</v>
      </c>
      <c r="Z10">
        <v>527.92200000000003</v>
      </c>
      <c r="AA10">
        <v>524.72</v>
      </c>
      <c r="AB10">
        <v>521.255</v>
      </c>
      <c r="AC10">
        <v>517.23900000000003</v>
      </c>
      <c r="AD10">
        <v>513.58916666666698</v>
      </c>
      <c r="AE10">
        <v>507.64749999999998</v>
      </c>
      <c r="AF10">
        <v>505.74333333333402</v>
      </c>
      <c r="AG10">
        <v>498.68</v>
      </c>
      <c r="AH10">
        <v>481.42750000000001</v>
      </c>
      <c r="AI10" t="s">
        <v>51</v>
      </c>
      <c r="AJ10">
        <v>1.05863880644903</v>
      </c>
      <c r="AK10">
        <v>249.947687156889</v>
      </c>
      <c r="AL10" s="1">
        <v>0.231283204367843</v>
      </c>
      <c r="AM10">
        <v>0.215725860838724</v>
      </c>
      <c r="AN10">
        <v>0.19511785927743899</v>
      </c>
      <c r="AO10">
        <v>550.62610704587496</v>
      </c>
      <c r="AP10">
        <v>535.1</v>
      </c>
      <c r="AQ10">
        <v>519.57389295412497</v>
      </c>
      <c r="AR10">
        <v>1.8207615325522399</v>
      </c>
      <c r="AS10">
        <v>541.5</v>
      </c>
      <c r="AT10">
        <v>2.5719708593315</v>
      </c>
      <c r="AU10">
        <v>8.5866688056468892</v>
      </c>
      <c r="AV10">
        <v>0.65055762081784396</v>
      </c>
      <c r="AW10">
        <v>5.3501945525291799</v>
      </c>
      <c r="AX10">
        <v>12.977258501982099</v>
      </c>
      <c r="AY10">
        <v>36.0552763819096</v>
      </c>
      <c r="AZ10">
        <v>12.204724409448801</v>
      </c>
      <c r="BA10">
        <v>-6.5573770491803298</v>
      </c>
      <c r="BB10">
        <v>-6.9587628865979401</v>
      </c>
      <c r="BC10">
        <v>-20.367647058823501</v>
      </c>
      <c r="BE10" t="b">
        <f t="shared" si="0"/>
        <v>0</v>
      </c>
      <c r="BF10" t="b">
        <f t="shared" si="0"/>
        <v>0</v>
      </c>
      <c r="BG10" t="b">
        <f t="shared" si="0"/>
        <v>0</v>
      </c>
      <c r="BH10" t="b">
        <f t="shared" si="0"/>
        <v>1</v>
      </c>
      <c r="BI10" t="b">
        <f t="shared" si="0"/>
        <v>0</v>
      </c>
      <c r="BJ10" t="b">
        <f t="shared" si="0"/>
        <v>0</v>
      </c>
      <c r="BK10" t="b">
        <f t="shared" si="1"/>
        <v>1</v>
      </c>
      <c r="BL10" t="b">
        <f t="shared" si="1"/>
        <v>0</v>
      </c>
      <c r="BM10" t="b">
        <f t="shared" si="1"/>
        <v>1</v>
      </c>
      <c r="BN10" t="b">
        <f t="shared" si="2"/>
        <v>0</v>
      </c>
      <c r="BO10" t="b">
        <f t="shared" si="2"/>
        <v>0</v>
      </c>
      <c r="BP10" t="b">
        <f t="shared" si="2"/>
        <v>1</v>
      </c>
      <c r="BQ10" t="b">
        <f t="shared" si="3"/>
        <v>1</v>
      </c>
      <c r="BR10" t="b">
        <f t="shared" si="3"/>
        <v>1</v>
      </c>
      <c r="BS10" t="b">
        <f t="shared" si="3"/>
        <v>0</v>
      </c>
      <c r="BT10" t="b">
        <f t="shared" si="4"/>
        <v>1</v>
      </c>
      <c r="BU10" t="b">
        <f t="shared" si="4"/>
        <v>1</v>
      </c>
      <c r="BV10" t="b">
        <f t="shared" si="4"/>
        <v>1</v>
      </c>
      <c r="BW10" t="b">
        <f t="shared" si="4"/>
        <v>1</v>
      </c>
      <c r="BX10" t="b">
        <f t="shared" si="4"/>
        <v>1</v>
      </c>
      <c r="BY10" t="b">
        <f t="shared" si="4"/>
        <v>1</v>
      </c>
      <c r="BZ10" t="b">
        <f t="shared" ref="BZ10:CB15" si="20">IF(AD10&gt;AE10,TRUE)</f>
        <v>1</v>
      </c>
      <c r="CA10" t="b">
        <f t="shared" si="20"/>
        <v>1</v>
      </c>
      <c r="CB10" t="b">
        <f t="shared" si="20"/>
        <v>1</v>
      </c>
      <c r="CC10" t="b">
        <f t="shared" si="5"/>
        <v>1</v>
      </c>
      <c r="CD10">
        <f t="shared" si="6"/>
        <v>4</v>
      </c>
      <c r="CE10">
        <f t="shared" si="7"/>
        <v>8</v>
      </c>
      <c r="CF10">
        <f t="shared" si="16"/>
        <v>-4</v>
      </c>
      <c r="CG10">
        <f t="shared" si="8"/>
        <v>12</v>
      </c>
      <c r="CH10">
        <f t="shared" si="9"/>
        <v>1</v>
      </c>
      <c r="CI10">
        <f t="shared" si="10"/>
        <v>11</v>
      </c>
      <c r="CJ10" s="4">
        <f t="shared" si="11"/>
        <v>7</v>
      </c>
      <c r="CK10">
        <f t="shared" si="12"/>
        <v>3</v>
      </c>
      <c r="CL10">
        <f t="shared" si="13"/>
        <v>18</v>
      </c>
      <c r="CM10" s="15">
        <f t="shared" si="17"/>
        <v>-1.5557343529119E-2</v>
      </c>
      <c r="CN10" t="b">
        <f t="shared" si="19"/>
        <v>1</v>
      </c>
      <c r="CO10" t="b">
        <f t="shared" si="18"/>
        <v>0</v>
      </c>
      <c r="CP10" t="b">
        <f t="shared" si="14"/>
        <v>1</v>
      </c>
      <c r="CQ10" t="b">
        <f t="shared" si="14"/>
        <v>1</v>
      </c>
      <c r="CR10">
        <f t="shared" si="15"/>
        <v>2</v>
      </c>
      <c r="CT10" t="s">
        <v>487</v>
      </c>
      <c r="CU10" s="15">
        <f>AVERAGE(CR4:CR15)</f>
        <v>1.5833333333333333</v>
      </c>
    </row>
    <row r="11" spans="1:165" x14ac:dyDescent="0.25">
      <c r="A11" s="1" t="s">
        <v>428</v>
      </c>
      <c r="B11" s="1" t="s">
        <v>367</v>
      </c>
      <c r="C11" t="s">
        <v>281</v>
      </c>
      <c r="D11" t="s">
        <v>101</v>
      </c>
      <c r="E11">
        <v>16962940204.788799</v>
      </c>
      <c r="F11" t="s">
        <v>70</v>
      </c>
      <c r="G11">
        <v>42</v>
      </c>
      <c r="H11">
        <v>26.6770314122437</v>
      </c>
      <c r="I11">
        <v>19.964346000066399</v>
      </c>
      <c r="J11">
        <v>17.027630675212102</v>
      </c>
      <c r="K11">
        <v>16.446625365176502</v>
      </c>
      <c r="L11">
        <v>14.633222510444799</v>
      </c>
      <c r="M11">
        <v>14.438005266301399</v>
      </c>
      <c r="N11">
        <v>14.0794011164826</v>
      </c>
      <c r="O11">
        <v>15.5102883259047</v>
      </c>
      <c r="P11">
        <v>14.632463723467501</v>
      </c>
      <c r="Q11">
        <v>14.225487583647601</v>
      </c>
      <c r="R11">
        <v>14.2264739659793</v>
      </c>
      <c r="S11">
        <v>13.561556467683101</v>
      </c>
      <c r="T11">
        <v>14.204019196088099</v>
      </c>
      <c r="U11">
        <v>3.9003999999999999</v>
      </c>
      <c r="V11">
        <v>3.9904000000000002</v>
      </c>
      <c r="W11">
        <v>4.0354000000000001</v>
      </c>
      <c r="X11">
        <v>4.0289999999999999</v>
      </c>
      <c r="Y11">
        <v>4.0190000000000001</v>
      </c>
      <c r="Z11">
        <v>3.9974400000000001</v>
      </c>
      <c r="AA11">
        <v>3.9915333333333298</v>
      </c>
      <c r="AB11">
        <v>4.0000249999999999</v>
      </c>
      <c r="AC11">
        <v>4.0009199999999998</v>
      </c>
      <c r="AD11">
        <v>4.0038166666666699</v>
      </c>
      <c r="AE11">
        <v>3.9586125000000001</v>
      </c>
      <c r="AF11">
        <v>3.9387666666666701</v>
      </c>
      <c r="AG11">
        <v>3.92191</v>
      </c>
      <c r="AH11">
        <v>3.8884583333333298</v>
      </c>
      <c r="AI11" t="s">
        <v>51</v>
      </c>
      <c r="AJ11">
        <v>1.01925847354988</v>
      </c>
      <c r="AK11">
        <v>1.36855246117768</v>
      </c>
      <c r="AL11" s="1">
        <v>0.36202989112842199</v>
      </c>
      <c r="AM11">
        <v>0.12887571516219801</v>
      </c>
      <c r="AN11">
        <v>0.355762208977423</v>
      </c>
      <c r="AO11">
        <v>4.20160517440807</v>
      </c>
      <c r="AP11">
        <v>4.0354000000000001</v>
      </c>
      <c r="AQ11">
        <v>3.8691948255919302</v>
      </c>
      <c r="AR11">
        <v>-3.2645387186950002E-3</v>
      </c>
      <c r="AS11">
        <v>3.91</v>
      </c>
      <c r="AT11">
        <v>-2.1873999359590002</v>
      </c>
      <c r="AU11">
        <v>-0.30367856478090699</v>
      </c>
      <c r="AV11">
        <v>-2.63944223107569</v>
      </c>
      <c r="AW11">
        <v>-1.9558676028084201</v>
      </c>
      <c r="AX11">
        <v>3.1662269129287601</v>
      </c>
      <c r="AY11">
        <v>5.10752688172043</v>
      </c>
      <c r="AZ11">
        <v>-16.595563139931699</v>
      </c>
      <c r="BA11">
        <v>-25.239005736137699</v>
      </c>
      <c r="BB11">
        <v>-23.483365949119399</v>
      </c>
      <c r="BC11">
        <v>-41.418751070905699</v>
      </c>
      <c r="BE11" t="b">
        <f t="shared" si="0"/>
        <v>0</v>
      </c>
      <c r="BF11" t="b">
        <f t="shared" si="0"/>
        <v>0</v>
      </c>
      <c r="BG11" t="b">
        <f t="shared" si="0"/>
        <v>0</v>
      </c>
      <c r="BH11" t="b">
        <f t="shared" si="0"/>
        <v>0</v>
      </c>
      <c r="BI11" t="b">
        <f t="shared" si="0"/>
        <v>0</v>
      </c>
      <c r="BJ11" t="b">
        <f t="shared" si="0"/>
        <v>0</v>
      </c>
      <c r="BK11" t="b">
        <f t="shared" si="1"/>
        <v>1</v>
      </c>
      <c r="BL11" t="b">
        <f t="shared" si="1"/>
        <v>0</v>
      </c>
      <c r="BM11" t="b">
        <f t="shared" si="1"/>
        <v>0</v>
      </c>
      <c r="BN11" t="b">
        <f t="shared" si="2"/>
        <v>1</v>
      </c>
      <c r="BO11" t="b">
        <f t="shared" si="2"/>
        <v>0</v>
      </c>
      <c r="BP11" t="b">
        <f t="shared" si="2"/>
        <v>1</v>
      </c>
      <c r="BQ11" t="b">
        <f t="shared" si="3"/>
        <v>0</v>
      </c>
      <c r="BR11" t="b">
        <f t="shared" si="3"/>
        <v>0</v>
      </c>
      <c r="BS11" t="b">
        <f t="shared" si="3"/>
        <v>1</v>
      </c>
      <c r="BT11" t="b">
        <f t="shared" si="3"/>
        <v>1</v>
      </c>
      <c r="BU11" t="b">
        <f t="shared" si="3"/>
        <v>1</v>
      </c>
      <c r="BV11" t="b">
        <f t="shared" si="3"/>
        <v>1</v>
      </c>
      <c r="BW11" t="b">
        <f t="shared" si="3"/>
        <v>0</v>
      </c>
      <c r="BX11" t="b">
        <f t="shared" si="3"/>
        <v>0</v>
      </c>
      <c r="BY11" t="b">
        <f t="shared" si="3"/>
        <v>0</v>
      </c>
      <c r="BZ11" t="b">
        <f t="shared" si="20"/>
        <v>1</v>
      </c>
      <c r="CA11" t="b">
        <f t="shared" si="20"/>
        <v>1</v>
      </c>
      <c r="CB11" t="b">
        <f t="shared" si="20"/>
        <v>1</v>
      </c>
      <c r="CC11" t="b">
        <f t="shared" si="5"/>
        <v>1</v>
      </c>
      <c r="CD11">
        <f t="shared" si="6"/>
        <v>3</v>
      </c>
      <c r="CE11">
        <f t="shared" si="7"/>
        <v>9</v>
      </c>
      <c r="CF11">
        <f t="shared" si="16"/>
        <v>-6</v>
      </c>
      <c r="CG11">
        <f t="shared" si="8"/>
        <v>8</v>
      </c>
      <c r="CH11">
        <f t="shared" si="9"/>
        <v>5</v>
      </c>
      <c r="CI11">
        <f t="shared" si="10"/>
        <v>3</v>
      </c>
      <c r="CJ11" s="4">
        <f t="shared" si="11"/>
        <v>-3</v>
      </c>
      <c r="CK11">
        <f t="shared" si="12"/>
        <v>-9</v>
      </c>
      <c r="CL11">
        <f t="shared" si="13"/>
        <v>0</v>
      </c>
      <c r="CM11" s="15">
        <f t="shared" si="17"/>
        <v>-0.23315417596622398</v>
      </c>
      <c r="CN11" t="b">
        <f t="shared" si="19"/>
        <v>1</v>
      </c>
      <c r="CO11" t="b">
        <f t="shared" si="18"/>
        <v>1</v>
      </c>
      <c r="CP11" t="b">
        <f t="shared" si="14"/>
        <v>0</v>
      </c>
      <c r="CQ11" t="b">
        <f t="shared" si="14"/>
        <v>0</v>
      </c>
      <c r="CR11">
        <f t="shared" si="15"/>
        <v>0</v>
      </c>
    </row>
    <row r="12" spans="1:165" x14ac:dyDescent="0.25">
      <c r="A12" s="1" t="s">
        <v>71</v>
      </c>
      <c r="B12" s="1" t="s">
        <v>380</v>
      </c>
      <c r="C12" t="s">
        <v>385</v>
      </c>
      <c r="D12" t="s">
        <v>101</v>
      </c>
      <c r="E12">
        <v>22889880182.617802</v>
      </c>
      <c r="F12" t="s">
        <v>258</v>
      </c>
      <c r="G12">
        <v>85</v>
      </c>
      <c r="H12">
        <v>9.7643024559431506</v>
      </c>
      <c r="I12">
        <v>25.772192318432499</v>
      </c>
      <c r="J12">
        <v>21.492811954887401</v>
      </c>
      <c r="K12">
        <v>20.526375676734901</v>
      </c>
      <c r="L12">
        <v>18.387881933691201</v>
      </c>
      <c r="M12">
        <v>17.181628603121698</v>
      </c>
      <c r="N12">
        <v>16.948814607594802</v>
      </c>
      <c r="O12">
        <v>17.058876679818301</v>
      </c>
      <c r="P12">
        <v>17.381778083024798</v>
      </c>
      <c r="Q12">
        <v>16.750679894298202</v>
      </c>
      <c r="R12">
        <v>19.354889211252502</v>
      </c>
      <c r="S12">
        <v>18.610235529579501</v>
      </c>
      <c r="T12">
        <v>18.235515477674401</v>
      </c>
      <c r="U12">
        <v>124.84</v>
      </c>
      <c r="V12">
        <v>123.29</v>
      </c>
      <c r="W12">
        <v>119.6</v>
      </c>
      <c r="X12">
        <v>118.503333333333</v>
      </c>
      <c r="Y12">
        <v>118.455</v>
      </c>
      <c r="Z12">
        <v>118.336</v>
      </c>
      <c r="AA12">
        <v>118.32666666666699</v>
      </c>
      <c r="AB12">
        <v>118.40375</v>
      </c>
      <c r="AC12">
        <v>118.36</v>
      </c>
      <c r="AD12">
        <v>118.158333333333</v>
      </c>
      <c r="AE12">
        <v>114.88124999999999</v>
      </c>
      <c r="AF12">
        <v>112.96916666666699</v>
      </c>
      <c r="AG12">
        <v>110.79875</v>
      </c>
      <c r="AH12">
        <v>106.351666666667</v>
      </c>
      <c r="AI12" t="s">
        <v>51</v>
      </c>
      <c r="AJ12">
        <v>1.0680264894685201</v>
      </c>
      <c r="AK12">
        <v>32.829062020591003</v>
      </c>
      <c r="AL12" s="1">
        <v>0.102496901229732</v>
      </c>
      <c r="AM12">
        <v>0.42145241002989398</v>
      </c>
      <c r="AN12">
        <v>0.33914843197339101</v>
      </c>
      <c r="AO12">
        <v>128.331551981177</v>
      </c>
      <c r="AP12">
        <v>119.6</v>
      </c>
      <c r="AQ12">
        <v>110.868448018823</v>
      </c>
      <c r="AR12">
        <v>1.4331241933147101</v>
      </c>
      <c r="AS12">
        <v>125.9</v>
      </c>
      <c r="AT12">
        <v>6.3919686316928201</v>
      </c>
      <c r="AU12">
        <v>13.629440765351699</v>
      </c>
      <c r="AV12">
        <v>7.6988879384089</v>
      </c>
      <c r="AW12">
        <v>5.7983193277311003</v>
      </c>
      <c r="AX12">
        <v>14.9771689497717</v>
      </c>
      <c r="AY12">
        <v>51.961375980687997</v>
      </c>
      <c r="AZ12">
        <v>72.112098427887901</v>
      </c>
      <c r="BA12">
        <v>152.594195834251</v>
      </c>
      <c r="BB12" t="s">
        <v>55</v>
      </c>
      <c r="BC12" t="s">
        <v>55</v>
      </c>
      <c r="BE12" t="b">
        <f t="shared" si="0"/>
        <v>1</v>
      </c>
      <c r="BF12" t="b">
        <f t="shared" si="0"/>
        <v>0</v>
      </c>
      <c r="BG12" t="b">
        <f t="shared" si="0"/>
        <v>0</v>
      </c>
      <c r="BH12" t="b">
        <f t="shared" si="0"/>
        <v>0</v>
      </c>
      <c r="BI12" t="b">
        <f t="shared" si="0"/>
        <v>0</v>
      </c>
      <c r="BJ12" t="b">
        <f t="shared" si="0"/>
        <v>0</v>
      </c>
      <c r="BK12" t="b">
        <f t="shared" si="1"/>
        <v>1</v>
      </c>
      <c r="BL12" t="b">
        <f t="shared" si="1"/>
        <v>1</v>
      </c>
      <c r="BM12" t="b">
        <f t="shared" si="1"/>
        <v>0</v>
      </c>
      <c r="BN12" t="b">
        <f t="shared" si="2"/>
        <v>1</v>
      </c>
      <c r="BO12" t="b">
        <f t="shared" si="2"/>
        <v>0</v>
      </c>
      <c r="BP12" t="b">
        <f t="shared" si="2"/>
        <v>0</v>
      </c>
      <c r="BQ12" t="b">
        <f t="shared" si="3"/>
        <v>1</v>
      </c>
      <c r="BR12" t="b">
        <f t="shared" si="3"/>
        <v>1</v>
      </c>
      <c r="BS12" t="b">
        <f t="shared" si="3"/>
        <v>1</v>
      </c>
      <c r="BT12" t="b">
        <f t="shared" si="3"/>
        <v>1</v>
      </c>
      <c r="BU12" t="b">
        <f t="shared" si="3"/>
        <v>1</v>
      </c>
      <c r="BV12" t="b">
        <f t="shared" si="3"/>
        <v>1</v>
      </c>
      <c r="BW12" t="b">
        <f t="shared" si="3"/>
        <v>0</v>
      </c>
      <c r="BX12" t="b">
        <f t="shared" si="3"/>
        <v>1</v>
      </c>
      <c r="BY12" t="b">
        <f t="shared" si="3"/>
        <v>1</v>
      </c>
      <c r="BZ12" t="b">
        <f t="shared" si="20"/>
        <v>1</v>
      </c>
      <c r="CA12" t="b">
        <f t="shared" si="20"/>
        <v>1</v>
      </c>
      <c r="CB12" t="b">
        <f t="shared" si="20"/>
        <v>1</v>
      </c>
      <c r="CC12" t="b">
        <f t="shared" si="5"/>
        <v>1</v>
      </c>
      <c r="CD12">
        <f t="shared" si="6"/>
        <v>4</v>
      </c>
      <c r="CE12">
        <f t="shared" si="7"/>
        <v>8</v>
      </c>
      <c r="CF12">
        <f t="shared" si="16"/>
        <v>-4</v>
      </c>
      <c r="CG12">
        <f t="shared" si="8"/>
        <v>12</v>
      </c>
      <c r="CH12">
        <f t="shared" si="9"/>
        <v>1</v>
      </c>
      <c r="CI12">
        <f t="shared" si="10"/>
        <v>11</v>
      </c>
      <c r="CJ12" s="4">
        <f t="shared" si="11"/>
        <v>7</v>
      </c>
      <c r="CK12">
        <f t="shared" si="12"/>
        <v>3</v>
      </c>
      <c r="CL12">
        <f t="shared" si="13"/>
        <v>18</v>
      </c>
      <c r="CM12" s="15">
        <f t="shared" si="17"/>
        <v>0.31895550880016199</v>
      </c>
      <c r="CN12" t="b">
        <f t="shared" si="19"/>
        <v>0</v>
      </c>
      <c r="CO12" t="b">
        <f t="shared" si="18"/>
        <v>0</v>
      </c>
      <c r="CP12" t="b">
        <f t="shared" si="14"/>
        <v>1</v>
      </c>
      <c r="CQ12" t="b">
        <f t="shared" si="14"/>
        <v>1</v>
      </c>
      <c r="CR12">
        <f t="shared" si="15"/>
        <v>2</v>
      </c>
    </row>
    <row r="13" spans="1:165" x14ac:dyDescent="0.25">
      <c r="A13" s="1" t="s">
        <v>129</v>
      </c>
      <c r="B13" s="1" t="s">
        <v>428</v>
      </c>
      <c r="C13" t="s">
        <v>373</v>
      </c>
      <c r="D13" t="s">
        <v>101</v>
      </c>
      <c r="E13">
        <v>2244492000</v>
      </c>
      <c r="F13" t="s">
        <v>258</v>
      </c>
      <c r="G13" t="s">
        <v>183</v>
      </c>
      <c r="H13">
        <v>3.99202126953745</v>
      </c>
      <c r="I13">
        <v>2.8227853103308602</v>
      </c>
      <c r="J13">
        <v>4.5667268369848699</v>
      </c>
      <c r="K13">
        <v>3.7287168484290398</v>
      </c>
      <c r="L13">
        <v>3.3055255001020698</v>
      </c>
      <c r="M13">
        <v>103.670000454283</v>
      </c>
      <c r="N13">
        <v>95.318537953854502</v>
      </c>
      <c r="O13">
        <v>83.375685399566706</v>
      </c>
      <c r="P13">
        <v>75.044165299767997</v>
      </c>
      <c r="Q13">
        <v>68.876595940430803</v>
      </c>
      <c r="R13">
        <v>62.065782184563098</v>
      </c>
      <c r="S13">
        <v>57.0976498606571</v>
      </c>
      <c r="T13">
        <v>50.626766013546003</v>
      </c>
      <c r="U13">
        <v>250.2</v>
      </c>
      <c r="V13">
        <v>250.1</v>
      </c>
      <c r="W13">
        <v>250.17500000000001</v>
      </c>
      <c r="X13">
        <v>250.11666666666699</v>
      </c>
      <c r="Y13">
        <v>250.1</v>
      </c>
      <c r="Z13">
        <v>233.19</v>
      </c>
      <c r="AA13">
        <v>217.65416666666701</v>
      </c>
      <c r="AB13">
        <v>197.84687500000001</v>
      </c>
      <c r="AC13">
        <v>186.0025</v>
      </c>
      <c r="AD13">
        <v>178.32708333333301</v>
      </c>
      <c r="AE13">
        <v>166.640625</v>
      </c>
      <c r="AF13">
        <v>162.63611111111101</v>
      </c>
      <c r="AG13">
        <v>159.625</v>
      </c>
      <c r="AH13">
        <v>156.16458333333301</v>
      </c>
      <c r="AI13" t="s">
        <v>51</v>
      </c>
      <c r="AJ13">
        <v>1.27920586899653</v>
      </c>
      <c r="AK13" t="s">
        <v>55</v>
      </c>
      <c r="AL13">
        <v>1.417944988727E-3</v>
      </c>
      <c r="AM13">
        <v>0.60431235310105702</v>
      </c>
      <c r="AN13">
        <v>0.97171605112639503</v>
      </c>
      <c r="AO13">
        <v>251.13806801420799</v>
      </c>
      <c r="AP13">
        <v>250.17500000000001</v>
      </c>
      <c r="AQ13">
        <v>249.21193198579201</v>
      </c>
      <c r="AR13">
        <v>5.9424653214793501</v>
      </c>
      <c r="AS13">
        <v>250</v>
      </c>
      <c r="AT13">
        <v>7.2087139242677596</v>
      </c>
      <c r="AU13">
        <v>56.617071260767403</v>
      </c>
      <c r="AV13">
        <v>0</v>
      </c>
      <c r="AW13">
        <v>0</v>
      </c>
      <c r="AX13">
        <v>73.6111111111111</v>
      </c>
      <c r="AY13">
        <v>84.162062615101306</v>
      </c>
      <c r="AZ13">
        <v>121.238938053097</v>
      </c>
      <c r="BA13">
        <v>98.807157057654095</v>
      </c>
      <c r="BB13">
        <v>327.35042735042703</v>
      </c>
      <c r="BC13" t="s">
        <v>55</v>
      </c>
      <c r="BE13" t="b">
        <f t="shared" si="0"/>
        <v>0</v>
      </c>
      <c r="BF13" t="b">
        <f t="shared" si="0"/>
        <v>1</v>
      </c>
      <c r="BG13" t="b">
        <f t="shared" si="0"/>
        <v>0</v>
      </c>
      <c r="BH13" t="b">
        <f t="shared" si="0"/>
        <v>0</v>
      </c>
      <c r="BI13" t="b">
        <f t="shared" si="0"/>
        <v>1</v>
      </c>
      <c r="BJ13" t="b">
        <f t="shared" si="0"/>
        <v>0</v>
      </c>
      <c r="BK13" t="b">
        <f t="shared" si="1"/>
        <v>0</v>
      </c>
      <c r="BL13" t="b">
        <f t="shared" si="1"/>
        <v>0</v>
      </c>
      <c r="BM13" t="b">
        <f t="shared" si="1"/>
        <v>0</v>
      </c>
      <c r="BN13" t="b">
        <f t="shared" si="2"/>
        <v>0</v>
      </c>
      <c r="BO13" t="b">
        <f t="shared" si="2"/>
        <v>0</v>
      </c>
      <c r="BP13" t="b">
        <f t="shared" si="2"/>
        <v>0</v>
      </c>
      <c r="BQ13" t="b">
        <f t="shared" si="3"/>
        <v>1</v>
      </c>
      <c r="BR13" t="b">
        <f t="shared" si="3"/>
        <v>0</v>
      </c>
      <c r="BS13" t="b">
        <f t="shared" si="3"/>
        <v>1</v>
      </c>
      <c r="BT13" t="b">
        <f t="shared" si="3"/>
        <v>1</v>
      </c>
      <c r="BU13" t="b">
        <f t="shared" si="3"/>
        <v>1</v>
      </c>
      <c r="BV13" t="b">
        <f t="shared" si="3"/>
        <v>1</v>
      </c>
      <c r="BW13" t="b">
        <f t="shared" si="3"/>
        <v>1</v>
      </c>
      <c r="BX13" t="b">
        <f t="shared" si="3"/>
        <v>1</v>
      </c>
      <c r="BY13" t="b">
        <f t="shared" si="3"/>
        <v>1</v>
      </c>
      <c r="BZ13" t="b">
        <f t="shared" si="20"/>
        <v>1</v>
      </c>
      <c r="CA13" t="b">
        <f t="shared" si="20"/>
        <v>1</v>
      </c>
      <c r="CB13" t="b">
        <f t="shared" si="20"/>
        <v>1</v>
      </c>
      <c r="CC13" t="b">
        <f t="shared" si="5"/>
        <v>1</v>
      </c>
      <c r="CD13">
        <f t="shared" si="6"/>
        <v>2</v>
      </c>
      <c r="CE13">
        <f t="shared" si="7"/>
        <v>10</v>
      </c>
      <c r="CF13">
        <f t="shared" si="16"/>
        <v>-8</v>
      </c>
      <c r="CG13">
        <f t="shared" si="8"/>
        <v>12</v>
      </c>
      <c r="CH13">
        <f t="shared" si="9"/>
        <v>1</v>
      </c>
      <c r="CI13">
        <f t="shared" si="10"/>
        <v>11</v>
      </c>
      <c r="CJ13" s="4">
        <f t="shared" si="11"/>
        <v>3</v>
      </c>
      <c r="CK13">
        <f t="shared" si="12"/>
        <v>-5</v>
      </c>
      <c r="CL13">
        <f t="shared" si="13"/>
        <v>14</v>
      </c>
      <c r="CM13" s="15">
        <f t="shared" si="17"/>
        <v>0.60289440811232997</v>
      </c>
      <c r="CN13" t="b">
        <f t="shared" si="19"/>
        <v>0</v>
      </c>
      <c r="CO13" t="b">
        <f t="shared" si="18"/>
        <v>1</v>
      </c>
      <c r="CP13" t="b">
        <f t="shared" si="14"/>
        <v>1</v>
      </c>
      <c r="CQ13" t="b">
        <f t="shared" si="14"/>
        <v>1</v>
      </c>
      <c r="CR13">
        <f t="shared" si="15"/>
        <v>2</v>
      </c>
      <c r="CU13" t="s">
        <v>508</v>
      </c>
      <c r="CV13" t="s">
        <v>509</v>
      </c>
      <c r="CW13" t="s">
        <v>510</v>
      </c>
      <c r="CX13" t="s">
        <v>511</v>
      </c>
      <c r="CY13" t="s">
        <v>512</v>
      </c>
      <c r="CZ13" t="s">
        <v>518</v>
      </c>
      <c r="DA13" t="s">
        <v>513</v>
      </c>
      <c r="DB13" t="s">
        <v>514</v>
      </c>
    </row>
    <row r="14" spans="1:165" x14ac:dyDescent="0.25">
      <c r="B14" s="1" t="s">
        <v>71</v>
      </c>
      <c r="C14" t="s">
        <v>77</v>
      </c>
      <c r="D14" t="s">
        <v>78</v>
      </c>
      <c r="E14">
        <v>150773442200.10001</v>
      </c>
      <c r="F14" t="s">
        <v>50</v>
      </c>
      <c r="G14">
        <v>55</v>
      </c>
      <c r="H14">
        <v>18.2043715589292</v>
      </c>
      <c r="I14">
        <v>15.265020341126499</v>
      </c>
      <c r="J14">
        <v>24.189660986091301</v>
      </c>
      <c r="K14">
        <v>21.9537968783651</v>
      </c>
      <c r="L14">
        <v>19.500177505782698</v>
      </c>
      <c r="M14">
        <v>18.177602988652101</v>
      </c>
      <c r="N14">
        <v>17.0313280225628</v>
      </c>
      <c r="O14">
        <v>16.832626516157099</v>
      </c>
      <c r="P14">
        <v>16.983284530834698</v>
      </c>
      <c r="Q14">
        <v>16.520906500510801</v>
      </c>
      <c r="R14">
        <v>17.1853840653772</v>
      </c>
      <c r="S14">
        <v>16.792886815684401</v>
      </c>
      <c r="T14">
        <v>19.7212564457061</v>
      </c>
      <c r="U14">
        <v>366.82</v>
      </c>
      <c r="V14">
        <v>369.83</v>
      </c>
      <c r="W14">
        <v>371.08499999999998</v>
      </c>
      <c r="X14">
        <v>363.68</v>
      </c>
      <c r="Y14">
        <v>355.29250000000002</v>
      </c>
      <c r="Z14">
        <v>349.67200000000003</v>
      </c>
      <c r="AA14">
        <v>343.85500000000002</v>
      </c>
      <c r="AB14">
        <v>333.15875</v>
      </c>
      <c r="AC14">
        <v>326.11099999999999</v>
      </c>
      <c r="AD14">
        <v>319.35916666666702</v>
      </c>
      <c r="AE14">
        <v>306.02937500000002</v>
      </c>
      <c r="AF14">
        <v>300.48888888888899</v>
      </c>
      <c r="AG14">
        <v>296.36849999999998</v>
      </c>
      <c r="AH14">
        <v>288.76125000000002</v>
      </c>
      <c r="AI14" t="s">
        <v>51</v>
      </c>
      <c r="AJ14">
        <v>1.1798554839667501</v>
      </c>
      <c r="AK14">
        <v>15.007408175678201</v>
      </c>
      <c r="AL14" s="1">
        <v>0.35445520037160799</v>
      </c>
      <c r="AM14">
        <v>9.8862710573679E-2</v>
      </c>
      <c r="AN14">
        <v>0.62279870438659901</v>
      </c>
      <c r="AO14">
        <v>383.54489967855898</v>
      </c>
      <c r="AP14">
        <v>371.08499999999998</v>
      </c>
      <c r="AQ14">
        <v>358.62510032144098</v>
      </c>
      <c r="AR14">
        <v>7.6880813291535901</v>
      </c>
      <c r="AS14">
        <v>357.4</v>
      </c>
      <c r="AT14">
        <v>2.21007115239422</v>
      </c>
      <c r="AU14">
        <v>20.593112965784201</v>
      </c>
      <c r="AV14">
        <v>-0.30683403068340898</v>
      </c>
      <c r="AW14">
        <v>17.3342087984241</v>
      </c>
      <c r="AX14">
        <v>33.358208955223901</v>
      </c>
      <c r="AY14">
        <v>33.308466989929101</v>
      </c>
      <c r="AZ14" t="s">
        <v>55</v>
      </c>
      <c r="BA14" t="s">
        <v>55</v>
      </c>
      <c r="BB14" t="s">
        <v>55</v>
      </c>
      <c r="BC14" t="s">
        <v>55</v>
      </c>
      <c r="BE14" t="b">
        <f t="shared" si="0"/>
        <v>0</v>
      </c>
      <c r="BF14" t="b">
        <f t="shared" si="0"/>
        <v>1</v>
      </c>
      <c r="BG14" t="b">
        <f t="shared" si="0"/>
        <v>0</v>
      </c>
      <c r="BH14" t="b">
        <f t="shared" si="0"/>
        <v>0</v>
      </c>
      <c r="BI14" t="b">
        <f t="shared" si="0"/>
        <v>0</v>
      </c>
      <c r="BJ14" t="b">
        <f t="shared" si="0"/>
        <v>0</v>
      </c>
      <c r="BK14" t="b">
        <f t="shared" si="1"/>
        <v>0</v>
      </c>
      <c r="BL14" t="b">
        <f t="shared" si="1"/>
        <v>1</v>
      </c>
      <c r="BM14" t="b">
        <f t="shared" si="1"/>
        <v>0</v>
      </c>
      <c r="BN14" t="b">
        <f t="shared" si="2"/>
        <v>1</v>
      </c>
      <c r="BO14" t="b">
        <f t="shared" si="2"/>
        <v>0</v>
      </c>
      <c r="BP14" t="b">
        <f t="shared" si="2"/>
        <v>1</v>
      </c>
      <c r="BQ14" t="b">
        <f t="shared" si="3"/>
        <v>0</v>
      </c>
      <c r="BR14" t="b">
        <f t="shared" si="3"/>
        <v>0</v>
      </c>
      <c r="BS14" t="b">
        <f t="shared" si="3"/>
        <v>1</v>
      </c>
      <c r="BT14" t="b">
        <f t="shared" si="3"/>
        <v>1</v>
      </c>
      <c r="BU14" t="b">
        <f t="shared" si="3"/>
        <v>1</v>
      </c>
      <c r="BV14" t="b">
        <f t="shared" si="3"/>
        <v>1</v>
      </c>
      <c r="BW14" t="b">
        <f t="shared" si="3"/>
        <v>1</v>
      </c>
      <c r="BX14" t="b">
        <f t="shared" si="3"/>
        <v>1</v>
      </c>
      <c r="BY14" t="b">
        <f t="shared" si="3"/>
        <v>1</v>
      </c>
      <c r="BZ14" t="b">
        <f t="shared" si="20"/>
        <v>1</v>
      </c>
      <c r="CA14" t="b">
        <f t="shared" si="20"/>
        <v>1</v>
      </c>
      <c r="CB14" t="b">
        <f t="shared" si="20"/>
        <v>1</v>
      </c>
      <c r="CC14" t="b">
        <f t="shared" si="5"/>
        <v>1</v>
      </c>
      <c r="CD14">
        <f t="shared" si="6"/>
        <v>4</v>
      </c>
      <c r="CE14">
        <f t="shared" si="7"/>
        <v>8</v>
      </c>
      <c r="CF14">
        <f t="shared" si="16"/>
        <v>-4</v>
      </c>
      <c r="CG14">
        <f t="shared" si="8"/>
        <v>11</v>
      </c>
      <c r="CH14">
        <f t="shared" si="9"/>
        <v>2</v>
      </c>
      <c r="CI14">
        <f t="shared" si="10"/>
        <v>9</v>
      </c>
      <c r="CJ14" s="4">
        <f t="shared" si="11"/>
        <v>5</v>
      </c>
      <c r="CK14">
        <f t="shared" si="12"/>
        <v>1</v>
      </c>
      <c r="CL14">
        <f t="shared" si="13"/>
        <v>14</v>
      </c>
      <c r="CM14" s="15">
        <f t="shared" si="17"/>
        <v>-0.25559248979792898</v>
      </c>
      <c r="CN14" t="b">
        <f t="shared" si="19"/>
        <v>0</v>
      </c>
      <c r="CO14" t="b">
        <f t="shared" si="18"/>
        <v>1</v>
      </c>
      <c r="CP14" t="b">
        <f t="shared" si="14"/>
        <v>1</v>
      </c>
      <c r="CQ14" t="b">
        <f t="shared" si="14"/>
        <v>1</v>
      </c>
      <c r="CR14">
        <f t="shared" si="15"/>
        <v>2</v>
      </c>
      <c r="CU14" s="15">
        <f>AVERAGE(AV4:AV15)</f>
        <v>3.0172604768278117</v>
      </c>
      <c r="CV14" s="15">
        <f t="shared" ref="CV14:DB14" si="21">AVERAGE(AW4:AW15)</f>
        <v>5.8591357697349551</v>
      </c>
      <c r="CW14" s="15">
        <f t="shared" si="21"/>
        <v>21.81531034604097</v>
      </c>
      <c r="CX14" s="15">
        <f t="shared" si="21"/>
        <v>28.710733161092694</v>
      </c>
      <c r="CY14" s="15">
        <f t="shared" si="21"/>
        <v>24.68806022384836</v>
      </c>
      <c r="CZ14" s="15">
        <f t="shared" si="21"/>
        <v>29.909639186392042</v>
      </c>
      <c r="DA14" s="15">
        <f t="shared" si="21"/>
        <v>57.086796754946327</v>
      </c>
      <c r="DB14" s="15">
        <f t="shared" si="21"/>
        <v>-2.5743201306968864</v>
      </c>
    </row>
    <row r="15" spans="1:165" x14ac:dyDescent="0.25">
      <c r="B15" s="1" t="s">
        <v>129</v>
      </c>
      <c r="C15" t="s">
        <v>134</v>
      </c>
      <c r="D15" t="s">
        <v>78</v>
      </c>
      <c r="E15">
        <v>16342576700.997499</v>
      </c>
      <c r="F15" t="s">
        <v>70</v>
      </c>
      <c r="G15">
        <v>38</v>
      </c>
      <c r="H15">
        <v>26.129121716988099</v>
      </c>
      <c r="I15">
        <v>22.059168940171201</v>
      </c>
      <c r="J15">
        <v>17.908959578920499</v>
      </c>
      <c r="K15">
        <v>23.193921178745001</v>
      </c>
      <c r="L15">
        <v>20.4643317183981</v>
      </c>
      <c r="M15">
        <v>18.733413850514498</v>
      </c>
      <c r="N15">
        <v>18.0182352372114</v>
      </c>
      <c r="O15">
        <v>17.517952604891502</v>
      </c>
      <c r="P15">
        <v>17.090196063603599</v>
      </c>
      <c r="Q15">
        <v>16.2785298840728</v>
      </c>
      <c r="R15">
        <v>21.168492428507101</v>
      </c>
      <c r="S15">
        <v>20.109386209446001</v>
      </c>
      <c r="T15">
        <v>19.520361391345901</v>
      </c>
      <c r="U15">
        <v>18.122</v>
      </c>
      <c r="V15">
        <v>18.018000000000001</v>
      </c>
      <c r="W15">
        <v>17.698</v>
      </c>
      <c r="X15">
        <v>17.3036666666667</v>
      </c>
      <c r="Y15">
        <v>16.902000000000001</v>
      </c>
      <c r="Z15">
        <v>16.520399999999999</v>
      </c>
      <c r="AA15">
        <v>16.1591666666667</v>
      </c>
      <c r="AB15">
        <v>15.644875000000001</v>
      </c>
      <c r="AC15">
        <v>15.343999999999999</v>
      </c>
      <c r="AD15">
        <v>15.14575</v>
      </c>
      <c r="AE15">
        <v>14.808</v>
      </c>
      <c r="AF15">
        <v>14.7742222222222</v>
      </c>
      <c r="AG15">
        <v>14.76515</v>
      </c>
      <c r="AH15">
        <v>14.685833333333299</v>
      </c>
      <c r="AI15" t="s">
        <v>51</v>
      </c>
      <c r="AJ15">
        <v>1.1188778982943</v>
      </c>
      <c r="AK15">
        <v>22.771977919587901</v>
      </c>
      <c r="AL15" s="1">
        <v>0.117690733268684</v>
      </c>
      <c r="AM15">
        <v>0.22326102983598101</v>
      </c>
      <c r="AN15">
        <v>0.69047016958827701</v>
      </c>
      <c r="AO15">
        <v>18.488989254035999</v>
      </c>
      <c r="AP15">
        <v>17.698</v>
      </c>
      <c r="AQ15">
        <v>16.907010745964001</v>
      </c>
      <c r="AR15">
        <v>0.50932384282710297</v>
      </c>
      <c r="AS15">
        <v>18.329999999999998</v>
      </c>
      <c r="AT15">
        <v>10.953729933899799</v>
      </c>
      <c r="AU15">
        <v>24.143676156354701</v>
      </c>
      <c r="AV15">
        <v>10.024009603841501</v>
      </c>
      <c r="AW15">
        <v>31.209735146743</v>
      </c>
      <c r="AX15">
        <v>37.716003005259203</v>
      </c>
      <c r="AY15">
        <v>20.671494404213298</v>
      </c>
      <c r="AZ15">
        <v>32.922407541696899</v>
      </c>
      <c r="BA15">
        <v>2.9197080291970798</v>
      </c>
      <c r="BB15">
        <v>29.357798165137599</v>
      </c>
      <c r="BC15">
        <v>-38.797996661101799</v>
      </c>
      <c r="BE15" t="b">
        <f t="shared" si="0"/>
        <v>0</v>
      </c>
      <c r="BF15" t="b">
        <f t="shared" si="0"/>
        <v>0</v>
      </c>
      <c r="BG15" t="b">
        <f t="shared" si="0"/>
        <v>1</v>
      </c>
      <c r="BH15" t="b">
        <f t="shared" si="0"/>
        <v>0</v>
      </c>
      <c r="BI15" t="b">
        <f t="shared" si="0"/>
        <v>0</v>
      </c>
      <c r="BJ15" t="b">
        <f t="shared" si="0"/>
        <v>0</v>
      </c>
      <c r="BK15" t="b">
        <f t="shared" si="1"/>
        <v>0</v>
      </c>
      <c r="BL15" t="b">
        <f t="shared" si="1"/>
        <v>0</v>
      </c>
      <c r="BM15" t="b">
        <f t="shared" si="1"/>
        <v>0</v>
      </c>
      <c r="BN15" t="b">
        <f t="shared" si="1"/>
        <v>1</v>
      </c>
      <c r="BO15" t="b">
        <f t="shared" si="1"/>
        <v>0</v>
      </c>
      <c r="BP15" t="b">
        <f t="shared" si="1"/>
        <v>0</v>
      </c>
      <c r="BQ15" t="b">
        <f t="shared" si="3"/>
        <v>1</v>
      </c>
      <c r="BR15" t="b">
        <f t="shared" si="3"/>
        <v>1</v>
      </c>
      <c r="BS15" t="b">
        <f t="shared" si="3"/>
        <v>1</v>
      </c>
      <c r="BT15" t="b">
        <f t="shared" si="3"/>
        <v>1</v>
      </c>
      <c r="BU15" t="b">
        <f t="shared" si="3"/>
        <v>1</v>
      </c>
      <c r="BV15" t="b">
        <f t="shared" si="3"/>
        <v>1</v>
      </c>
      <c r="BW15" t="b">
        <f t="shared" si="3"/>
        <v>1</v>
      </c>
      <c r="BX15" t="b">
        <f t="shared" si="3"/>
        <v>1</v>
      </c>
      <c r="BY15" t="b">
        <f t="shared" si="3"/>
        <v>1</v>
      </c>
      <c r="BZ15" t="b">
        <f t="shared" si="20"/>
        <v>1</v>
      </c>
      <c r="CA15" t="b">
        <f t="shared" si="20"/>
        <v>1</v>
      </c>
      <c r="CB15" t="b">
        <f t="shared" si="20"/>
        <v>1</v>
      </c>
      <c r="CC15" t="b">
        <f t="shared" si="5"/>
        <v>1</v>
      </c>
      <c r="CD15">
        <f t="shared" si="6"/>
        <v>2</v>
      </c>
      <c r="CE15">
        <f t="shared" si="7"/>
        <v>10</v>
      </c>
      <c r="CF15">
        <f t="shared" si="16"/>
        <v>-8</v>
      </c>
      <c r="CG15">
        <f t="shared" si="8"/>
        <v>13</v>
      </c>
      <c r="CH15">
        <f t="shared" si="9"/>
        <v>0</v>
      </c>
      <c r="CI15">
        <f t="shared" si="10"/>
        <v>13</v>
      </c>
      <c r="CJ15" s="4">
        <f t="shared" si="11"/>
        <v>5</v>
      </c>
      <c r="CK15">
        <f t="shared" si="12"/>
        <v>-3</v>
      </c>
      <c r="CL15">
        <f t="shared" si="13"/>
        <v>18</v>
      </c>
      <c r="CM15" s="15">
        <f t="shared" si="17"/>
        <v>0.10557029656729701</v>
      </c>
      <c r="CN15" t="b">
        <f t="shared" si="19"/>
        <v>0</v>
      </c>
      <c r="CO15" t="b">
        <f t="shared" si="18"/>
        <v>0</v>
      </c>
      <c r="CP15" t="b">
        <f t="shared" si="14"/>
        <v>1</v>
      </c>
      <c r="CQ15" t="b">
        <f t="shared" si="14"/>
        <v>1</v>
      </c>
      <c r="CR15">
        <f t="shared" si="15"/>
        <v>2</v>
      </c>
    </row>
    <row r="16" spans="1:165" x14ac:dyDescent="0.25">
      <c r="AV16" s="15"/>
      <c r="AW16" s="15"/>
      <c r="AX16" s="15"/>
      <c r="AY16" s="15"/>
      <c r="AZ16" s="15"/>
      <c r="BA16" s="15"/>
      <c r="BB16" s="15"/>
      <c r="BC16" s="15"/>
      <c r="CJ16" s="19">
        <f>AVERAGE(CJ4:CJ15)</f>
        <v>2.8333333333333335</v>
      </c>
      <c r="CK16" s="15">
        <f>AVERAGE(CK4:CK15)</f>
        <v>-1.8333333333333333</v>
      </c>
      <c r="CL16" s="15">
        <f>AVERAGE(CL4:CL15)</f>
        <v>10.333333333333334</v>
      </c>
      <c r="CM16" s="15">
        <f>AVERAGE(CM4:CM15)</f>
        <v>6.3372914461103338E-2</v>
      </c>
      <c r="CR16">
        <f>AVERAGE(CR4:CR15)</f>
        <v>1.5833333333333333</v>
      </c>
    </row>
  </sheetData>
  <autoFilter ref="B3:BC15" xr:uid="{4E601AED-3E08-41B7-9606-0102CCF5832C}">
    <sortState ref="B4:BC15">
      <sortCondition ref="D3:D1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649F-44DC-4E5F-A1D6-A94AFDA8060B}">
  <sheetPr codeName="Sheet1"/>
  <dimension ref="A1:FI196"/>
  <sheetViews>
    <sheetView workbookViewId="0">
      <selection activeCell="A3" sqref="A3"/>
    </sheetView>
  </sheetViews>
  <sheetFormatPr defaultRowHeight="15" x14ac:dyDescent="0.25"/>
  <cols>
    <col min="1" max="1" width="16.85546875" style="153" customWidth="1"/>
    <col min="2" max="55" width="9.140625" style="153"/>
    <col min="56" max="56" width="9.140625" style="154"/>
    <col min="57" max="57" width="13.7109375" style="153" customWidth="1"/>
    <col min="58" max="58" width="12.85546875" style="153" customWidth="1"/>
    <col min="59" max="59" width="11" style="153" customWidth="1"/>
    <col min="60" max="67" width="9.140625" style="153"/>
    <col min="68" max="68" width="15.5703125" style="153" customWidth="1"/>
    <col min="69" max="79" width="9.140625" style="153"/>
    <col min="80" max="80" width="14.28515625" style="153" customWidth="1"/>
    <col min="81" max="81" width="15" style="153" customWidth="1"/>
    <col min="82" max="82" width="15.42578125" style="153" customWidth="1"/>
    <col min="83" max="83" width="15" style="153" customWidth="1"/>
    <col min="84" max="84" width="17.85546875" style="153" customWidth="1"/>
    <col min="85" max="85" width="14.5703125" style="153" customWidth="1"/>
    <col min="86" max="86" width="14.7109375" style="153" customWidth="1"/>
    <col min="87" max="87" width="19.28515625" style="153" customWidth="1"/>
    <col min="88" max="88" width="9.140625" style="153"/>
    <col min="89" max="89" width="15.7109375" style="153" customWidth="1"/>
    <col min="90" max="90" width="16.7109375" style="153" customWidth="1"/>
    <col min="91" max="97" width="9.140625" style="153"/>
    <col min="98" max="98" width="18.28515625" style="153" customWidth="1"/>
    <col min="99" max="16384" width="9.140625" style="153"/>
  </cols>
  <sheetData>
    <row r="1" spans="1:165" ht="15.75" thickBot="1" x14ac:dyDescent="0.3"/>
    <row r="2" spans="1:165" ht="15.75" thickBot="1" x14ac:dyDescent="0.3">
      <c r="A2" s="153" t="s">
        <v>0</v>
      </c>
      <c r="B2" s="153" t="str">
        <f>_xll.TR($A$2:$A$193,"CF_NAME;TR.GICSSector;TR.CompanyMarketCap/*Market Cap*/;TR.ExchangeCountry;TR.PriceMoCountryRank/*StarMine Price Momentum Country Rank*/;TR.Volatility5D;TR.Volatility10D;TR.Volatility20D;TR.Volatility30D;TR.Volatility40D;TR.Volatilit"&amp;"y50D;TR.Volatility60D;TR.Volatility80D;TR.Volatility100D;TR.Volatility120D;TR.Volatility150D;TR.Volatility180D;TR.Volatility240D;TR.PriceAvg5D;TR.PriceAvg10D;TR.PriceAvg20D;TR.PriceAvg30D;TR.PriceAvg40D;TR.Price50DayAverage;TR.PriceAvg60D;TR.PriceAvg"&amp;"80D;TR.PriceAvg100D;TR.PriceAvg120D;TR.PriceAvg160D;TR.PriceAvg180D;TR.Price200DayAverage;TR.PriceAvg240D;TR.PricePctChgOver50DayAvg;AVG(TR.PriceClose(SDate=0D,EDate=0D-49D))/AVG(TR.PriceClose(SDate=0D,EDate=0D-199D))/*50/200 Day*/;TR.PriceClose(SDat"&amp;"e=0D)/TR.PreferredMeasureMeanEst(Period=NTM,SDate=0D)/*Forward P/E (NTM) - Mean*/;TR.DirMovIdxDiMinus;TR.DirMovIdxDiPlus;TR.AvgDirMovIdxRating14D;TR.BollingerUpBand;TR.BollingerMidBand;TR.BollingerLowBand;TR.MovAvgCDSignal;TR.PriceClose(SDate=0D)/*Pr"&amp;"ice Close*/;TR.PriceAvgPctDiff50D;TR.PriceAvgPctDiff200D;AVAIL(PERCENT_CHG(TR.FundNAV(SDate=0D),TR.FundNAV(SDate=0D-1AM)),PERCENT_CHG(TR.PriceClose(SDate=0D),TR.PriceClose(SDate=0D-1AM)))/*Price %Chg -1 Month*/;AVAIL(PERCENT_CHG(TR.FundNAV(SDate=0D),"&amp;"TR.FundNAV(SDate=0D-3AM)),PERCENT_CHG(TR.PriceClose(SDate=0D),TR.PriceClose(SDate=0D-3AM)))/*Price %Chg -3 Months*/;AVAIL(PERCENT_CHG(TR.FundNAV(SDate=0D),TR.FundNAV(SDate=0D-6AM)),PERCENT_CHG(TR.PriceClose(SDate=0D),TR.PriceClose(SDate=0D-6AM)))/*Pr"&amp;"ice %Chg -6 Months*/;AVAIL(PERCENT_CHG(TR.FundNAV(SDate=0D),TR.FundNAV(SDate=0D-12AM)),PERCENT_CHG(TR.PriceClose(SDate=0D),TR.PriceClose(SDate=0D-12AM)))/*Price %Chg -12 Months*/;AVAIL(PERCENT_CHG(TR.FundNAV(SDate=0D),TR.FundNAV(SDate=0D-2AY)),PERCEN"&amp;"T_CHG(TR.PriceClose(SDate=0D),TR.PriceClose(SDate=0D-2AY)))/*Price %Chg -2 Years*/;AVAIL(PERCENT_CHG(TR.FundNAV(SDate=0D),TR.FundNAV(SDate=0D-3AY)),PERCENT_CHG(TR.PriceClose(SDate=0D),TR.PriceClose(SDate=0D-3AY)))/*Price %Chg -3 Years*/;AVAIL(PERCENT"&amp;"_CHG(TR.FundNAV(SDate=0D),TR.FundNAV(SDate=0D-5AY)),PERCENT_CHG(TR.PriceClose(SDate=0D),TR.PriceClose(SDate=0D-5AY)))/*Price %Chg -5 Years*/;AVAIL(PERCENT_CHG(TR.FundNAV(SDate=0D),TR.FundNAV(SDate=0D-10AY)),PERCENT_CHG(TR.PriceClose(SDate=0D),TR.Pric"&amp;"eClose(SDate=0D-10AY)))/*Price %Chg -10 Years*/","CH=Fd RH=IN",B3)</f>
        <v>Updated at 14:24:27</v>
      </c>
      <c r="BE2" s="155" t="s">
        <v>473</v>
      </c>
    </row>
    <row r="3" spans="1:165" ht="15.75" thickBot="1" x14ac:dyDescent="0.3">
      <c r="A3" s="153" t="s">
        <v>1</v>
      </c>
      <c r="C3" s="153" t="s">
        <v>2</v>
      </c>
      <c r="D3" s="153" t="s">
        <v>3</v>
      </c>
      <c r="E3" s="153" t="s">
        <v>4</v>
      </c>
      <c r="F3" s="153" t="s">
        <v>5</v>
      </c>
      <c r="G3" s="153" t="s">
        <v>6</v>
      </c>
      <c r="H3" s="153" t="s">
        <v>7</v>
      </c>
      <c r="I3" s="153" t="s">
        <v>8</v>
      </c>
      <c r="J3" s="153" t="s">
        <v>9</v>
      </c>
      <c r="K3" s="153" t="s">
        <v>10</v>
      </c>
      <c r="L3" s="153" t="s">
        <v>11</v>
      </c>
      <c r="M3" s="153" t="s">
        <v>12</v>
      </c>
      <c r="N3" s="153" t="s">
        <v>13</v>
      </c>
      <c r="O3" s="153" t="s">
        <v>14</v>
      </c>
      <c r="P3" s="153" t="s">
        <v>15</v>
      </c>
      <c r="Q3" s="153" t="s">
        <v>16</v>
      </c>
      <c r="R3" s="153" t="s">
        <v>17</v>
      </c>
      <c r="S3" s="153" t="s">
        <v>18</v>
      </c>
      <c r="T3" s="153" t="s">
        <v>19</v>
      </c>
      <c r="U3" s="153" t="s">
        <v>20</v>
      </c>
      <c r="V3" s="153" t="s">
        <v>21</v>
      </c>
      <c r="W3" s="153" t="s">
        <v>22</v>
      </c>
      <c r="X3" s="153" t="s">
        <v>23</v>
      </c>
      <c r="Y3" s="153" t="s">
        <v>24</v>
      </c>
      <c r="Z3" s="153" t="s">
        <v>25</v>
      </c>
      <c r="AA3" s="153" t="s">
        <v>26</v>
      </c>
      <c r="AB3" s="153" t="s">
        <v>27</v>
      </c>
      <c r="AC3" s="153" t="s">
        <v>28</v>
      </c>
      <c r="AD3" s="153" t="s">
        <v>29</v>
      </c>
      <c r="AE3" s="153" t="s">
        <v>30</v>
      </c>
      <c r="AF3" s="153" t="s">
        <v>31</v>
      </c>
      <c r="AG3" s="153" t="s">
        <v>32</v>
      </c>
      <c r="AH3" s="153" t="s">
        <v>33</v>
      </c>
      <c r="AI3" s="153" t="s">
        <v>34</v>
      </c>
      <c r="AJ3" s="153" t="s">
        <v>35</v>
      </c>
      <c r="AK3" s="153" t="s">
        <v>36</v>
      </c>
      <c r="AL3" s="153" t="s">
        <v>37</v>
      </c>
      <c r="AM3" s="153" t="s">
        <v>38</v>
      </c>
      <c r="AN3" s="153" t="s">
        <v>39</v>
      </c>
      <c r="AO3" s="153" t="s">
        <v>40</v>
      </c>
      <c r="AP3" s="153" t="s">
        <v>41</v>
      </c>
      <c r="AQ3" s="153" t="s">
        <v>42</v>
      </c>
      <c r="AR3" s="153" t="s">
        <v>43</v>
      </c>
      <c r="AS3" s="153" t="s">
        <v>44</v>
      </c>
      <c r="AT3" s="153" t="s">
        <v>477</v>
      </c>
      <c r="AU3" s="153" t="s">
        <v>478</v>
      </c>
      <c r="AV3" s="153" t="s">
        <v>45</v>
      </c>
      <c r="AW3" s="153" t="s">
        <v>479</v>
      </c>
      <c r="AX3" s="153" t="s">
        <v>480</v>
      </c>
      <c r="AY3" s="153" t="s">
        <v>46</v>
      </c>
      <c r="AZ3" s="153" t="s">
        <v>481</v>
      </c>
      <c r="BA3" s="153" t="s">
        <v>482</v>
      </c>
      <c r="BB3" s="153" t="s">
        <v>483</v>
      </c>
      <c r="BC3" s="156" t="s">
        <v>484</v>
      </c>
      <c r="BE3" s="157" t="s">
        <v>440</v>
      </c>
      <c r="BF3" s="158" t="s">
        <v>439</v>
      </c>
      <c r="BG3" s="158" t="s">
        <v>441</v>
      </c>
      <c r="BH3" s="158" t="s">
        <v>442</v>
      </c>
      <c r="BI3" s="158" t="s">
        <v>443</v>
      </c>
      <c r="BJ3" s="158" t="s">
        <v>444</v>
      </c>
      <c r="BK3" s="158" t="s">
        <v>445</v>
      </c>
      <c r="BL3" s="158" t="s">
        <v>446</v>
      </c>
      <c r="BM3" s="158" t="s">
        <v>447</v>
      </c>
      <c r="BN3" s="158" t="s">
        <v>448</v>
      </c>
      <c r="BO3" s="158" t="s">
        <v>450</v>
      </c>
      <c r="BP3" s="159" t="s">
        <v>449</v>
      </c>
      <c r="BQ3" s="160" t="s">
        <v>451</v>
      </c>
      <c r="BR3" s="161" t="s">
        <v>452</v>
      </c>
      <c r="BS3" s="161" t="s">
        <v>453</v>
      </c>
      <c r="BT3" s="161" t="s">
        <v>454</v>
      </c>
      <c r="BU3" s="161" t="s">
        <v>455</v>
      </c>
      <c r="BV3" s="161" t="s">
        <v>456</v>
      </c>
      <c r="BW3" s="161" t="s">
        <v>457</v>
      </c>
      <c r="BX3" s="161" t="s">
        <v>458</v>
      </c>
      <c r="BY3" s="161" t="s">
        <v>459</v>
      </c>
      <c r="BZ3" s="161" t="s">
        <v>460</v>
      </c>
      <c r="CA3" s="161" t="s">
        <v>461</v>
      </c>
      <c r="CB3" s="161" t="s">
        <v>462</v>
      </c>
      <c r="CC3" s="162" t="s">
        <v>463</v>
      </c>
      <c r="CD3" s="163" t="s">
        <v>465</v>
      </c>
      <c r="CE3" s="164" t="s">
        <v>464</v>
      </c>
      <c r="CF3" s="164" t="s">
        <v>466</v>
      </c>
      <c r="CG3" s="164" t="s">
        <v>467</v>
      </c>
      <c r="CH3" s="164" t="s">
        <v>468</v>
      </c>
      <c r="CI3" s="164" t="s">
        <v>469</v>
      </c>
      <c r="CJ3" s="164" t="s">
        <v>470</v>
      </c>
      <c r="CK3" s="164" t="s">
        <v>471</v>
      </c>
      <c r="CL3" s="165" t="s">
        <v>472</v>
      </c>
      <c r="CM3" s="166" t="s">
        <v>474</v>
      </c>
      <c r="CN3" s="167" t="s">
        <v>475</v>
      </c>
      <c r="CO3" s="168" t="s">
        <v>476</v>
      </c>
      <c r="CP3" s="169" t="s">
        <v>485</v>
      </c>
      <c r="CQ3" s="169" t="s">
        <v>486</v>
      </c>
      <c r="CR3" s="169" t="s">
        <v>487</v>
      </c>
      <c r="CS3" s="154"/>
      <c r="CT3" s="154"/>
      <c r="CU3" s="169" t="s">
        <v>488</v>
      </c>
      <c r="CV3" s="154"/>
      <c r="CW3" s="154"/>
      <c r="CX3" s="154"/>
      <c r="CY3" s="154"/>
      <c r="CZ3" s="154"/>
      <c r="DA3" s="154"/>
      <c r="DB3" s="154"/>
      <c r="DC3" s="154"/>
      <c r="DD3" s="154"/>
      <c r="DE3" s="154"/>
      <c r="DF3" s="154"/>
      <c r="DG3" s="154"/>
      <c r="DH3" s="154"/>
      <c r="DI3" s="154"/>
      <c r="DJ3" s="154"/>
      <c r="DK3" s="154"/>
      <c r="DL3" s="154"/>
      <c r="DM3" s="154"/>
      <c r="DN3" s="154"/>
      <c r="DO3" s="154"/>
      <c r="DP3" s="154"/>
      <c r="DQ3" s="154"/>
      <c r="DR3" s="154"/>
      <c r="DS3" s="154"/>
      <c r="DT3" s="154"/>
      <c r="DU3" s="154"/>
      <c r="DV3" s="154"/>
      <c r="DW3" s="154"/>
      <c r="DX3" s="154"/>
      <c r="DY3" s="154"/>
      <c r="DZ3" s="154"/>
      <c r="EA3" s="154"/>
      <c r="EB3" s="154"/>
      <c r="EC3" s="154"/>
      <c r="ED3" s="154"/>
      <c r="EE3" s="154"/>
      <c r="EF3" s="154"/>
      <c r="EG3" s="154"/>
      <c r="EH3" s="154"/>
      <c r="EI3" s="154"/>
      <c r="EJ3" s="154"/>
      <c r="EK3" s="154"/>
      <c r="EL3" s="154"/>
      <c r="EM3" s="154"/>
      <c r="EN3" s="154"/>
      <c r="EO3" s="154"/>
      <c r="EP3" s="154"/>
      <c r="EQ3" s="154"/>
      <c r="ER3" s="154"/>
      <c r="ES3" s="154"/>
      <c r="ET3" s="154"/>
      <c r="EU3" s="154"/>
      <c r="EV3" s="154"/>
      <c r="EW3" s="154"/>
      <c r="EX3" s="154"/>
      <c r="EY3" s="154"/>
      <c r="EZ3" s="154"/>
      <c r="FA3" s="154"/>
      <c r="FB3" s="154"/>
      <c r="FC3" s="154"/>
      <c r="FD3" s="154"/>
      <c r="FE3" s="154"/>
      <c r="FF3" s="154"/>
      <c r="FG3" s="154"/>
      <c r="FH3" s="154"/>
      <c r="FI3" s="154"/>
    </row>
    <row r="4" spans="1:165" x14ac:dyDescent="0.25">
      <c r="A4" s="153" t="s">
        <v>47</v>
      </c>
      <c r="B4" s="170" t="s">
        <v>0</v>
      </c>
      <c r="C4" s="170" t="s">
        <v>48</v>
      </c>
      <c r="D4" s="153" t="s">
        <v>49</v>
      </c>
      <c r="E4" s="153">
        <v>626884608523.01099</v>
      </c>
      <c r="F4" s="153" t="s">
        <v>50</v>
      </c>
      <c r="G4" s="153">
        <v>53</v>
      </c>
      <c r="H4" s="153">
        <v>18.5617828084434</v>
      </c>
      <c r="I4" s="153">
        <v>27.891499289983798</v>
      </c>
      <c r="J4" s="153">
        <v>27.053193539407999</v>
      </c>
      <c r="K4" s="153">
        <v>23.359235484389799</v>
      </c>
      <c r="L4" s="153">
        <v>21.1206514740587</v>
      </c>
      <c r="M4" s="153">
        <v>20.108774880733801</v>
      </c>
      <c r="N4" s="153">
        <v>25.557142488516501</v>
      </c>
      <c r="O4" s="153">
        <v>23.804757337995799</v>
      </c>
      <c r="P4" s="153">
        <v>22.9075775149343</v>
      </c>
      <c r="Q4" s="153">
        <v>22.1671983301677</v>
      </c>
      <c r="R4" s="153">
        <v>23.436269205044798</v>
      </c>
      <c r="S4" s="153">
        <v>22.391054043054101</v>
      </c>
      <c r="T4" s="153">
        <v>23.181376519741502</v>
      </c>
      <c r="U4" s="153">
        <v>317.02</v>
      </c>
      <c r="V4" s="153">
        <v>316.51</v>
      </c>
      <c r="W4" s="153">
        <v>312.435</v>
      </c>
      <c r="X4" s="153">
        <v>309.66333333333301</v>
      </c>
      <c r="Y4" s="153">
        <v>307.19749999999999</v>
      </c>
      <c r="Z4" s="153">
        <v>303.96600000000001</v>
      </c>
      <c r="AA4" s="153">
        <v>300.28666666666697</v>
      </c>
      <c r="AB4" s="153">
        <v>293.05250000000001</v>
      </c>
      <c r="AC4" s="153">
        <v>291.47199999999998</v>
      </c>
      <c r="AD4" s="153">
        <v>289.29666666666702</v>
      </c>
      <c r="AE4" s="153">
        <v>279.080625</v>
      </c>
      <c r="AF4" s="153">
        <v>275.199444444444</v>
      </c>
      <c r="AG4" s="153">
        <v>272.05650000000003</v>
      </c>
      <c r="AH4" s="153">
        <v>267.57541666666702</v>
      </c>
      <c r="AI4" s="153" t="s">
        <v>51</v>
      </c>
      <c r="AJ4" s="153">
        <v>1.11728997469276</v>
      </c>
      <c r="AK4" s="153">
        <v>19.5049373596149</v>
      </c>
      <c r="AL4" s="170">
        <v>0.22305192048939099</v>
      </c>
      <c r="AM4" s="153">
        <v>0.27298067424004901</v>
      </c>
      <c r="AN4" s="153">
        <v>0.31682281420897801</v>
      </c>
      <c r="AO4" s="153">
        <v>323.103509736597</v>
      </c>
      <c r="AP4" s="153">
        <v>312.435</v>
      </c>
      <c r="AQ4" s="153">
        <v>301.766490263403</v>
      </c>
      <c r="AR4" s="153">
        <v>4.1310915456999799</v>
      </c>
      <c r="AS4" s="153">
        <v>318.3</v>
      </c>
      <c r="AT4" s="153">
        <v>4.7156589881763198</v>
      </c>
      <c r="AU4" s="153">
        <v>16.997755980834899</v>
      </c>
      <c r="AV4" s="153">
        <v>4.2581067802161803</v>
      </c>
      <c r="AW4" s="153">
        <v>20.568181818181799</v>
      </c>
      <c r="AX4" s="153">
        <v>19.751693002257301</v>
      </c>
      <c r="AY4" s="153">
        <v>13.9634801288937</v>
      </c>
      <c r="AZ4" s="153">
        <v>-15.503052827183399</v>
      </c>
      <c r="BA4" s="153">
        <v>19.0351533283471</v>
      </c>
      <c r="BB4" s="153">
        <v>71.129032258064498</v>
      </c>
      <c r="BC4" s="153">
        <v>415.04854368932001</v>
      </c>
      <c r="BE4" s="153" t="b">
        <f>IF(H4&lt;I4,TRUE)</f>
        <v>1</v>
      </c>
      <c r="BF4" s="153" t="b">
        <f t="shared" ref="BF4:BN4" si="0">IF(I4&lt;J4,TRUE)</f>
        <v>0</v>
      </c>
      <c r="BG4" s="153" t="b">
        <f t="shared" si="0"/>
        <v>0</v>
      </c>
      <c r="BH4" s="153" t="b">
        <f t="shared" si="0"/>
        <v>0</v>
      </c>
      <c r="BI4" s="153" t="b">
        <f t="shared" si="0"/>
        <v>0</v>
      </c>
      <c r="BJ4" s="153" t="b">
        <f t="shared" si="0"/>
        <v>1</v>
      </c>
      <c r="BK4" s="153" t="b">
        <f t="shared" si="0"/>
        <v>0</v>
      </c>
      <c r="BL4" s="153" t="b">
        <f t="shared" si="0"/>
        <v>0</v>
      </c>
      <c r="BM4" s="153" t="b">
        <f t="shared" si="0"/>
        <v>0</v>
      </c>
      <c r="BN4" s="153" t="b">
        <f t="shared" si="0"/>
        <v>1</v>
      </c>
      <c r="BO4" s="153" t="b">
        <f>IF(R4&lt;S4,TRUE)</f>
        <v>0</v>
      </c>
      <c r="BP4" s="153" t="b">
        <f>IF(S4&lt;T4,TRUE)</f>
        <v>1</v>
      </c>
      <c r="BQ4" s="153" t="b">
        <f>IF(U4&gt;V4,TRUE)</f>
        <v>1</v>
      </c>
      <c r="BR4" s="153" t="b">
        <f t="shared" ref="BR4:CB4" si="1">IF(V4&gt;W4,TRUE)</f>
        <v>1</v>
      </c>
      <c r="BS4" s="153" t="b">
        <f t="shared" si="1"/>
        <v>1</v>
      </c>
      <c r="BT4" s="153" t="b">
        <f t="shared" si="1"/>
        <v>1</v>
      </c>
      <c r="BU4" s="153" t="b">
        <f t="shared" si="1"/>
        <v>1</v>
      </c>
      <c r="BV4" s="153" t="b">
        <f t="shared" si="1"/>
        <v>1</v>
      </c>
      <c r="BW4" s="153" t="b">
        <f t="shared" si="1"/>
        <v>1</v>
      </c>
      <c r="BX4" s="153" t="b">
        <f t="shared" si="1"/>
        <v>1</v>
      </c>
      <c r="BY4" s="153" t="b">
        <f t="shared" si="1"/>
        <v>1</v>
      </c>
      <c r="BZ4" s="153" t="b">
        <f t="shared" si="1"/>
        <v>1</v>
      </c>
      <c r="CA4" s="153" t="b">
        <f t="shared" si="1"/>
        <v>1</v>
      </c>
      <c r="CB4" s="153" t="b">
        <f t="shared" si="1"/>
        <v>1</v>
      </c>
      <c r="CC4" s="153" t="b">
        <f>IF(AG4&gt;AH4,TRUE)</f>
        <v>1</v>
      </c>
      <c r="CD4" s="153">
        <f t="shared" ref="CD4:CD35" si="2">COUNTIF(BE4:BP4,TRUE)</f>
        <v>4</v>
      </c>
      <c r="CE4" s="153">
        <f t="shared" ref="CE4:CE35" si="3">COUNTIF(BE4:BP4,FALSE)</f>
        <v>8</v>
      </c>
      <c r="CF4" s="153">
        <f>CD4-CE4</f>
        <v>-4</v>
      </c>
      <c r="CG4" s="153">
        <f>COUNTIF(BQ4:CC4,TRUE)</f>
        <v>13</v>
      </c>
      <c r="CH4" s="153">
        <f>COUNTIF(BQ4:CC4,FALSE)</f>
        <v>0</v>
      </c>
      <c r="CI4" s="153">
        <f>CG4-CH4</f>
        <v>13</v>
      </c>
      <c r="CJ4" s="171">
        <f>CF4+CI4</f>
        <v>9</v>
      </c>
      <c r="CK4" s="153">
        <f>CF4*2+CI4</f>
        <v>5</v>
      </c>
      <c r="CL4" s="153">
        <f>CF4+CI4*2</f>
        <v>22</v>
      </c>
      <c r="CM4" s="172">
        <f>AM4-AL4</f>
        <v>4.9928753750658028E-2</v>
      </c>
      <c r="CN4" s="153" t="b">
        <f>IF(AN4&lt;AL4,TRUE)</f>
        <v>0</v>
      </c>
      <c r="CO4" s="153" t="b">
        <f>IF(AP4&gt;AS4,TRUE)</f>
        <v>0</v>
      </c>
      <c r="CP4" s="153" t="b">
        <f>IF(AT4&gt;0,TRUE)</f>
        <v>1</v>
      </c>
      <c r="CQ4" s="153" t="b">
        <f>IF(AU4&gt;0,TRUE)</f>
        <v>1</v>
      </c>
      <c r="CR4" s="153">
        <f>COUNTIF(CP4:CQ4,TRUE)</f>
        <v>2</v>
      </c>
      <c r="CT4" s="153" t="s">
        <v>469</v>
      </c>
      <c r="CU4" s="172">
        <f>AVERAGE(CI4:CI195)</f>
        <v>3.6458333333333335</v>
      </c>
    </row>
    <row r="5" spans="1:165" x14ac:dyDescent="0.25">
      <c r="A5" s="153" t="s">
        <v>52</v>
      </c>
      <c r="B5" s="170" t="s">
        <v>1</v>
      </c>
      <c r="C5" s="153" t="s">
        <v>53</v>
      </c>
      <c r="D5" s="153" t="s">
        <v>54</v>
      </c>
      <c r="E5" s="153">
        <v>66556734120.932701</v>
      </c>
      <c r="F5" s="153" t="s">
        <v>50</v>
      </c>
      <c r="G5" s="153">
        <v>3</v>
      </c>
      <c r="H5" s="153">
        <v>9.9143504267753908</v>
      </c>
      <c r="I5" s="153">
        <v>24.136266944214</v>
      </c>
      <c r="J5" s="153">
        <v>23.704364177280699</v>
      </c>
      <c r="K5" s="153">
        <v>29.810831079963801</v>
      </c>
      <c r="L5" s="153">
        <v>27.2155211120511</v>
      </c>
      <c r="M5" s="153">
        <v>28.105680863393601</v>
      </c>
      <c r="N5" s="153">
        <v>41.537160256152298</v>
      </c>
      <c r="O5" s="153">
        <v>40.412528940633202</v>
      </c>
      <c r="P5" s="153">
        <v>39.636305628202699</v>
      </c>
      <c r="Q5" s="153">
        <v>40.622977342857098</v>
      </c>
      <c r="R5" s="153">
        <v>42.096809013750701</v>
      </c>
      <c r="S5" s="153">
        <v>39.816363257081001</v>
      </c>
      <c r="T5" s="153">
        <v>36.619198594811898</v>
      </c>
      <c r="U5" s="153">
        <v>584.20000000000005</v>
      </c>
      <c r="V5" s="153">
        <v>582</v>
      </c>
      <c r="W5" s="153">
        <v>599.54999999999995</v>
      </c>
      <c r="X5" s="153">
        <v>607.98333333333301</v>
      </c>
      <c r="Y5" s="153">
        <v>615.97500000000002</v>
      </c>
      <c r="Z5" s="153">
        <v>622.16999999999996</v>
      </c>
      <c r="AA5" s="153">
        <v>628.875</v>
      </c>
      <c r="AB5" s="153">
        <v>645.33124999999995</v>
      </c>
      <c r="AC5" s="153">
        <v>644.02499999999998</v>
      </c>
      <c r="AD5" s="153">
        <v>644.30833333333305</v>
      </c>
      <c r="AE5" s="153">
        <v>671.23125000000005</v>
      </c>
      <c r="AF5" s="153">
        <v>689.37777777777796</v>
      </c>
      <c r="AG5" s="153">
        <v>708.69</v>
      </c>
      <c r="AH5" s="153">
        <v>733.85625000000005</v>
      </c>
      <c r="AI5" s="153" t="s">
        <v>51</v>
      </c>
      <c r="AJ5" s="153">
        <v>0.87791559073783998</v>
      </c>
      <c r="AK5" s="153">
        <v>9.3934699900411207</v>
      </c>
      <c r="AL5" s="170">
        <v>0.23712906005142001</v>
      </c>
      <c r="AM5" s="153">
        <v>0.19235104726890501</v>
      </c>
      <c r="AN5" s="153">
        <v>0.23879357693174</v>
      </c>
      <c r="AO5" s="153">
        <v>637.88653609808796</v>
      </c>
      <c r="AP5" s="153">
        <v>599.54999999999995</v>
      </c>
      <c r="AQ5" s="153">
        <v>561.21346390191195</v>
      </c>
      <c r="AR5" s="153">
        <v>-12.966682754656199</v>
      </c>
      <c r="AS5" s="153">
        <v>589.5</v>
      </c>
      <c r="AT5" s="153">
        <v>-5.2509764212353396</v>
      </c>
      <c r="AU5" s="153">
        <v>-16.818354993015301</v>
      </c>
      <c r="AV5" s="153">
        <v>-4.6887631366208602</v>
      </c>
      <c r="AW5" s="153">
        <v>-18.068102849200798</v>
      </c>
      <c r="AX5" s="153">
        <v>-19.7959183673469</v>
      </c>
      <c r="AY5" s="153">
        <v>-33.838383838383798</v>
      </c>
      <c r="AZ5" s="153">
        <v>-25.095298602287201</v>
      </c>
      <c r="BA5" s="153">
        <v>23.0688935281837</v>
      </c>
      <c r="BB5" s="153">
        <v>539.02439024390196</v>
      </c>
      <c r="BC5" s="153" t="s">
        <v>55</v>
      </c>
      <c r="BE5" s="153" t="b">
        <f t="shared" ref="BE5:BE68" si="4">IF(H5&lt;I5,TRUE)</f>
        <v>1</v>
      </c>
      <c r="BF5" s="153" t="b">
        <f t="shared" ref="BF5:BF68" si="5">IF(I5&lt;J5,TRUE)</f>
        <v>0</v>
      </c>
      <c r="BG5" s="153" t="b">
        <f t="shared" ref="BG5:BG68" si="6">IF(J5&lt;K5,TRUE)</f>
        <v>1</v>
      </c>
      <c r="BH5" s="153" t="b">
        <f t="shared" ref="BH5:BH68" si="7">IF(K5&lt;L5,TRUE)</f>
        <v>0</v>
      </c>
      <c r="BI5" s="153" t="b">
        <f t="shared" ref="BI5:BI68" si="8">IF(L5&lt;M5,TRUE)</f>
        <v>1</v>
      </c>
      <c r="BJ5" s="153" t="b">
        <f t="shared" ref="BJ5:BJ68" si="9">IF(M5&lt;N5,TRUE)</f>
        <v>1</v>
      </c>
      <c r="BK5" s="153" t="b">
        <f t="shared" ref="BK5:BK68" si="10">IF(N5&lt;O5,TRUE)</f>
        <v>0</v>
      </c>
      <c r="BL5" s="153" t="b">
        <f t="shared" ref="BL5:BL68" si="11">IF(O5&lt;P5,TRUE)</f>
        <v>0</v>
      </c>
      <c r="BM5" s="153" t="b">
        <f t="shared" ref="BM5:BM68" si="12">IF(P5&lt;Q5,TRUE)</f>
        <v>1</v>
      </c>
      <c r="BN5" s="153" t="b">
        <f t="shared" ref="BN5:BN68" si="13">IF(Q5&lt;R5,TRUE)</f>
        <v>1</v>
      </c>
      <c r="BO5" s="153" t="b">
        <f t="shared" ref="BO5:BO68" si="14">IF(R5&lt;S5,TRUE)</f>
        <v>0</v>
      </c>
      <c r="BP5" s="153" t="b">
        <f>IF(S5&lt;T5,TRUE)</f>
        <v>0</v>
      </c>
      <c r="BQ5" s="153" t="b">
        <f t="shared" ref="BQ5:BQ68" si="15">IF(U5&gt;V5,TRUE)</f>
        <v>1</v>
      </c>
      <c r="BR5" s="153" t="b">
        <f t="shared" ref="BR5:BR68" si="16">IF(V5&gt;W5,TRUE)</f>
        <v>0</v>
      </c>
      <c r="BS5" s="153" t="b">
        <f t="shared" ref="BS5:BS68" si="17">IF(W5&gt;X5,TRUE)</f>
        <v>0</v>
      </c>
      <c r="BT5" s="153" t="b">
        <f t="shared" ref="BT5:BT68" si="18">IF(X5&gt;Y5,TRUE)</f>
        <v>0</v>
      </c>
      <c r="BU5" s="153" t="b">
        <f t="shared" ref="BU5:BU68" si="19">IF(Y5&gt;Z5,TRUE)</f>
        <v>0</v>
      </c>
      <c r="BV5" s="153" t="b">
        <f t="shared" ref="BV5:BV68" si="20">IF(Z5&gt;AA5,TRUE)</f>
        <v>0</v>
      </c>
      <c r="BW5" s="153" t="b">
        <f t="shared" ref="BW5:BW68" si="21">IF(AA5&gt;AB5,TRUE)</f>
        <v>0</v>
      </c>
      <c r="BX5" s="153" t="b">
        <f t="shared" ref="BX5:BX68" si="22">IF(AB5&gt;AC5,TRUE)</f>
        <v>1</v>
      </c>
      <c r="BY5" s="153" t="b">
        <f t="shared" ref="BY5:BY68" si="23">IF(AC5&gt;AD5,TRUE)</f>
        <v>0</v>
      </c>
      <c r="BZ5" s="153" t="b">
        <f t="shared" ref="BZ5:BZ68" si="24">IF(AD5&gt;AE5,TRUE)</f>
        <v>0</v>
      </c>
      <c r="CA5" s="153" t="b">
        <f t="shared" ref="CA5:CA68" si="25">IF(AE5&gt;AF5,TRUE)</f>
        <v>0</v>
      </c>
      <c r="CB5" s="153" t="b">
        <f t="shared" ref="CB5:CB68" si="26">IF(AF5&gt;AG5,TRUE)</f>
        <v>0</v>
      </c>
      <c r="CC5" s="153" t="b">
        <f t="shared" ref="CC5:CC68" si="27">IF(AG5&gt;AH5,TRUE)</f>
        <v>0</v>
      </c>
      <c r="CD5" s="153">
        <f t="shared" si="2"/>
        <v>6</v>
      </c>
      <c r="CE5" s="153">
        <f t="shared" si="3"/>
        <v>6</v>
      </c>
      <c r="CF5" s="153">
        <f t="shared" ref="CF5:CF68" si="28">CD5-CE5</f>
        <v>0</v>
      </c>
      <c r="CG5" s="153">
        <f t="shared" ref="CG5:CG68" si="29">COUNTIF(BQ5:CC5,TRUE)</f>
        <v>2</v>
      </c>
      <c r="CH5" s="153">
        <f t="shared" ref="CH5:CH68" si="30">COUNTIF(BQ5:CC5,FALSE)</f>
        <v>11</v>
      </c>
      <c r="CI5" s="153">
        <f t="shared" ref="CI5:CI68" si="31">CG5-CH5</f>
        <v>-9</v>
      </c>
      <c r="CJ5" s="171">
        <f t="shared" ref="CJ5:CJ68" si="32">CF5+CI5</f>
        <v>-9</v>
      </c>
      <c r="CK5" s="153">
        <f t="shared" ref="CK5:CK68" si="33">CF5*2+CI5</f>
        <v>-9</v>
      </c>
      <c r="CL5" s="153">
        <f t="shared" ref="CL5:CL68" si="34">CF5+CI5*2</f>
        <v>-18</v>
      </c>
      <c r="CM5" s="172">
        <f>AM5-AL5</f>
        <v>-4.4778012782515003E-2</v>
      </c>
      <c r="CN5" s="153" t="b">
        <f t="shared" ref="CN5:CN68" si="35">IF(AN5&lt;AL5,TRUE)</f>
        <v>0</v>
      </c>
      <c r="CO5" s="153" t="b">
        <f>IF(AP5&gt;AS5,TRUE)</f>
        <v>1</v>
      </c>
      <c r="CP5" s="153" t="b">
        <f t="shared" ref="CP5:CP68" si="36">IF(AT5&gt;0,TRUE)</f>
        <v>0</v>
      </c>
      <c r="CQ5" s="153" t="b">
        <f t="shared" ref="CQ5:CQ68" si="37">IF(AU5&gt;0,TRUE)</f>
        <v>0</v>
      </c>
      <c r="CR5" s="153">
        <f t="shared" ref="CR5:CR68" si="38">COUNTIF(CP5:CQ5,TRUE)</f>
        <v>0</v>
      </c>
      <c r="CT5" s="153" t="s">
        <v>466</v>
      </c>
      <c r="CU5" s="172">
        <f>AVERAGE(CF4:CF195)</f>
        <v>-2.0520833333333335</v>
      </c>
    </row>
    <row r="6" spans="1:165" x14ac:dyDescent="0.25">
      <c r="A6" s="153" t="s">
        <v>56</v>
      </c>
      <c r="B6" s="170" t="s">
        <v>47</v>
      </c>
      <c r="C6" s="153" t="s">
        <v>57</v>
      </c>
      <c r="D6" s="153" t="s">
        <v>58</v>
      </c>
      <c r="E6" s="153">
        <v>120238362651.44901</v>
      </c>
      <c r="F6" s="153" t="s">
        <v>50</v>
      </c>
      <c r="G6" s="153">
        <v>43</v>
      </c>
      <c r="H6" s="153">
        <v>15.2396821801727</v>
      </c>
      <c r="I6" s="153">
        <v>23.815710995124999</v>
      </c>
      <c r="J6" s="153">
        <v>23.231450126081199</v>
      </c>
      <c r="K6" s="153">
        <v>23.781986464110801</v>
      </c>
      <c r="L6" s="153">
        <v>23.5944493090728</v>
      </c>
      <c r="M6" s="153">
        <v>22.194855898914799</v>
      </c>
      <c r="N6" s="153">
        <v>27.916709143991302</v>
      </c>
      <c r="O6" s="153">
        <v>25.8003205714319</v>
      </c>
      <c r="P6" s="153">
        <v>25.191650013749999</v>
      </c>
      <c r="Q6" s="153">
        <v>25.254099793152101</v>
      </c>
      <c r="R6" s="153">
        <v>24.748853907944099</v>
      </c>
      <c r="S6" s="153">
        <v>23.441219048669002</v>
      </c>
      <c r="T6" s="153">
        <v>24.7706728301049</v>
      </c>
      <c r="U6" s="153">
        <v>544.9</v>
      </c>
      <c r="V6" s="153">
        <v>544.6</v>
      </c>
      <c r="W6" s="153">
        <v>555.85</v>
      </c>
      <c r="X6" s="153">
        <v>556.23333333333301</v>
      </c>
      <c r="Y6" s="153">
        <v>558.36249999999995</v>
      </c>
      <c r="Z6" s="153">
        <v>560.11</v>
      </c>
      <c r="AA6" s="153">
        <v>567.42499999999995</v>
      </c>
      <c r="AB6" s="153">
        <v>578.8125</v>
      </c>
      <c r="AC6" s="153">
        <v>582.995</v>
      </c>
      <c r="AD6" s="153">
        <v>586.28333333333296</v>
      </c>
      <c r="AE6" s="153">
        <v>580.546875</v>
      </c>
      <c r="AF6" s="153">
        <v>573.80277777777803</v>
      </c>
      <c r="AG6" s="153">
        <v>564.64649999999995</v>
      </c>
      <c r="AH6" s="153">
        <v>544.64833333333297</v>
      </c>
      <c r="AI6" s="153" t="s">
        <v>51</v>
      </c>
      <c r="AJ6" s="153">
        <v>0.99196576973380701</v>
      </c>
      <c r="AK6" s="153">
        <v>109.632438845244</v>
      </c>
      <c r="AL6" s="170">
        <v>0.21027350687542201</v>
      </c>
      <c r="AM6" s="153">
        <v>0.25811136587816502</v>
      </c>
      <c r="AN6" s="153">
        <v>0.22433362808989499</v>
      </c>
      <c r="AO6" s="153">
        <v>583.08618916074602</v>
      </c>
      <c r="AP6" s="153">
        <v>555.85</v>
      </c>
      <c r="AQ6" s="153">
        <v>528.61381083925403</v>
      </c>
      <c r="AR6" s="153">
        <v>-5.2081296936573498</v>
      </c>
      <c r="AS6" s="153">
        <v>556</v>
      </c>
      <c r="AT6" s="153">
        <v>-0.73378443520023495</v>
      </c>
      <c r="AU6" s="153">
        <v>-1.5313120687014099</v>
      </c>
      <c r="AV6" s="153">
        <v>0.18018018018018001</v>
      </c>
      <c r="AW6" s="153">
        <v>-9.0016366612111298</v>
      </c>
      <c r="AX6" s="153">
        <v>-4.6312178387650098</v>
      </c>
      <c r="AY6" s="153">
        <v>2.8677150786309</v>
      </c>
      <c r="AZ6" s="153">
        <v>41.547861507128303</v>
      </c>
      <c r="BA6" s="153">
        <v>193.40369393139801</v>
      </c>
      <c r="BB6" s="153">
        <v>1709.3068662544699</v>
      </c>
      <c r="BC6" s="153">
        <v>20.607375271149699</v>
      </c>
      <c r="BE6" s="153" t="b">
        <f t="shared" si="4"/>
        <v>1</v>
      </c>
      <c r="BF6" s="153" t="b">
        <f t="shared" si="5"/>
        <v>0</v>
      </c>
      <c r="BG6" s="153" t="b">
        <f t="shared" si="6"/>
        <v>1</v>
      </c>
      <c r="BH6" s="153" t="b">
        <f t="shared" si="7"/>
        <v>0</v>
      </c>
      <c r="BI6" s="153" t="b">
        <f t="shared" si="8"/>
        <v>0</v>
      </c>
      <c r="BJ6" s="153" t="b">
        <f t="shared" si="9"/>
        <v>1</v>
      </c>
      <c r="BK6" s="153" t="b">
        <f t="shared" si="10"/>
        <v>0</v>
      </c>
      <c r="BL6" s="153" t="b">
        <f t="shared" si="11"/>
        <v>0</v>
      </c>
      <c r="BM6" s="153" t="b">
        <f t="shared" si="12"/>
        <v>1</v>
      </c>
      <c r="BN6" s="153" t="b">
        <f t="shared" si="13"/>
        <v>0</v>
      </c>
      <c r="BO6" s="153" t="b">
        <f t="shared" si="14"/>
        <v>0</v>
      </c>
      <c r="BP6" s="153" t="b">
        <f>IF(S6&lt;T6,TRUE)</f>
        <v>1</v>
      </c>
      <c r="BQ6" s="153" t="b">
        <f t="shared" si="15"/>
        <v>1</v>
      </c>
      <c r="BR6" s="153" t="b">
        <f t="shared" si="16"/>
        <v>0</v>
      </c>
      <c r="BS6" s="153" t="b">
        <f t="shared" si="17"/>
        <v>0</v>
      </c>
      <c r="BT6" s="153" t="b">
        <f t="shared" si="18"/>
        <v>0</v>
      </c>
      <c r="BU6" s="153" t="b">
        <f t="shared" si="19"/>
        <v>0</v>
      </c>
      <c r="BV6" s="153" t="b">
        <f t="shared" si="20"/>
        <v>0</v>
      </c>
      <c r="BW6" s="153" t="b">
        <f t="shared" si="21"/>
        <v>0</v>
      </c>
      <c r="BX6" s="153" t="b">
        <f t="shared" si="22"/>
        <v>0</v>
      </c>
      <c r="BY6" s="153" t="b">
        <f t="shared" si="23"/>
        <v>0</v>
      </c>
      <c r="BZ6" s="153" t="b">
        <f t="shared" si="24"/>
        <v>1</v>
      </c>
      <c r="CA6" s="153" t="b">
        <f t="shared" si="25"/>
        <v>1</v>
      </c>
      <c r="CB6" s="153" t="b">
        <f t="shared" si="26"/>
        <v>1</v>
      </c>
      <c r="CC6" s="153" t="b">
        <f t="shared" si="27"/>
        <v>1</v>
      </c>
      <c r="CD6" s="153">
        <f t="shared" si="2"/>
        <v>5</v>
      </c>
      <c r="CE6" s="153">
        <f t="shared" si="3"/>
        <v>7</v>
      </c>
      <c r="CF6" s="153">
        <f t="shared" si="28"/>
        <v>-2</v>
      </c>
      <c r="CG6" s="153">
        <f t="shared" si="29"/>
        <v>5</v>
      </c>
      <c r="CH6" s="153">
        <f t="shared" si="30"/>
        <v>8</v>
      </c>
      <c r="CI6" s="153">
        <f t="shared" si="31"/>
        <v>-3</v>
      </c>
      <c r="CJ6" s="171">
        <f t="shared" si="32"/>
        <v>-5</v>
      </c>
      <c r="CK6" s="153">
        <f t="shared" si="33"/>
        <v>-7</v>
      </c>
      <c r="CL6" s="153">
        <f t="shared" si="34"/>
        <v>-8</v>
      </c>
      <c r="CM6" s="172">
        <f t="shared" ref="CM6:CM68" si="39">AM6-AL6</f>
        <v>4.7837859002743011E-2</v>
      </c>
      <c r="CN6" s="153" t="b">
        <f t="shared" si="35"/>
        <v>0</v>
      </c>
      <c r="CO6" s="153" t="b">
        <f t="shared" ref="CO6:CO68" si="40">IF(AP6&gt;AS6,TRUE)</f>
        <v>0</v>
      </c>
      <c r="CP6" s="153" t="b">
        <f t="shared" si="36"/>
        <v>0</v>
      </c>
      <c r="CQ6" s="153" t="b">
        <f t="shared" si="37"/>
        <v>0</v>
      </c>
      <c r="CR6" s="153">
        <f t="shared" si="38"/>
        <v>0</v>
      </c>
      <c r="CT6" s="153" t="s">
        <v>470</v>
      </c>
      <c r="CU6" s="172">
        <f>AVERAGE(CJ4:CJ195)</f>
        <v>1.59375</v>
      </c>
    </row>
    <row r="7" spans="1:165" x14ac:dyDescent="0.25">
      <c r="A7" s="153" t="s">
        <v>59</v>
      </c>
      <c r="B7" s="170" t="s">
        <v>52</v>
      </c>
      <c r="C7" s="153" t="s">
        <v>60</v>
      </c>
      <c r="D7" s="153" t="s">
        <v>61</v>
      </c>
      <c r="E7" s="153">
        <v>226006712037.06799</v>
      </c>
      <c r="F7" s="153" t="s">
        <v>50</v>
      </c>
      <c r="G7" s="153">
        <v>65</v>
      </c>
      <c r="H7" s="153">
        <v>8.9193195313506699</v>
      </c>
      <c r="I7" s="153">
        <v>12.970620632101401</v>
      </c>
      <c r="J7" s="153">
        <v>13.2219436687647</v>
      </c>
      <c r="K7" s="153">
        <v>13.1811611266575</v>
      </c>
      <c r="L7" s="153">
        <v>14.121793583983401</v>
      </c>
      <c r="M7" s="153">
        <v>13.8383711506913</v>
      </c>
      <c r="N7" s="153">
        <v>13.437467095078301</v>
      </c>
      <c r="O7" s="153">
        <v>12.767441818907701</v>
      </c>
      <c r="P7" s="153">
        <v>13.533966044462201</v>
      </c>
      <c r="Q7" s="153">
        <v>13.060038301615799</v>
      </c>
      <c r="R7" s="153">
        <v>13.803929336278401</v>
      </c>
      <c r="S7" s="153">
        <v>14.165185158495399</v>
      </c>
      <c r="T7" s="153">
        <v>14.4597008315334</v>
      </c>
      <c r="U7" s="153">
        <v>245.68</v>
      </c>
      <c r="V7" s="153">
        <v>247.33</v>
      </c>
      <c r="W7" s="153">
        <v>248.89500000000001</v>
      </c>
      <c r="X7" s="153">
        <v>248.36</v>
      </c>
      <c r="Y7" s="153">
        <v>246.48249999999999</v>
      </c>
      <c r="Z7" s="153">
        <v>246.00399999999999</v>
      </c>
      <c r="AA7" s="153">
        <v>246.50333333333299</v>
      </c>
      <c r="AB7" s="153">
        <v>248.61750000000001</v>
      </c>
      <c r="AC7" s="153">
        <v>249.32599999999999</v>
      </c>
      <c r="AD7" s="153">
        <v>249.675833333333</v>
      </c>
      <c r="AE7" s="153">
        <v>247.50687500000001</v>
      </c>
      <c r="AF7" s="153">
        <v>246.58888888888899</v>
      </c>
      <c r="AG7" s="153">
        <v>244.7655</v>
      </c>
      <c r="AH7" s="153">
        <v>239.25291666666701</v>
      </c>
      <c r="AI7" s="153" t="s">
        <v>51</v>
      </c>
      <c r="AJ7" s="153">
        <v>1.0050599451311599</v>
      </c>
      <c r="AK7" s="153">
        <v>11.0742625891617</v>
      </c>
      <c r="AL7" s="170">
        <v>0.38180074285450499</v>
      </c>
      <c r="AM7" s="153">
        <v>6.6714642609691996E-2</v>
      </c>
      <c r="AN7" s="153">
        <v>0.26405042317545402</v>
      </c>
      <c r="AO7" s="153">
        <v>254.500880840685</v>
      </c>
      <c r="AP7" s="153">
        <v>248.89500000000001</v>
      </c>
      <c r="AQ7" s="153">
        <v>243.28911915931499</v>
      </c>
      <c r="AR7" s="153">
        <v>0.36165160045372102</v>
      </c>
      <c r="AS7" s="153">
        <v>240.4</v>
      </c>
      <c r="AT7" s="153">
        <v>-2.2780117396464798</v>
      </c>
      <c r="AU7" s="153">
        <v>-1.78354384094164</v>
      </c>
      <c r="AV7" s="153">
        <v>-3.2984714400643602</v>
      </c>
      <c r="AW7" s="153">
        <v>-6.1670569867291096</v>
      </c>
      <c r="AX7" s="153">
        <v>-0.66115702479338601</v>
      </c>
      <c r="AY7" s="153">
        <v>13.182674199623399</v>
      </c>
      <c r="AZ7" s="153">
        <v>21.783181357649401</v>
      </c>
      <c r="BA7" s="153">
        <v>53.121019108280301</v>
      </c>
      <c r="BB7" s="153">
        <v>136.38151425762001</v>
      </c>
      <c r="BC7" s="153">
        <v>22.397558974159899</v>
      </c>
      <c r="BE7" s="153" t="b">
        <f t="shared" si="4"/>
        <v>1</v>
      </c>
      <c r="BF7" s="153" t="b">
        <f t="shared" si="5"/>
        <v>1</v>
      </c>
      <c r="BG7" s="153" t="b">
        <f t="shared" si="6"/>
        <v>0</v>
      </c>
      <c r="BH7" s="153" t="b">
        <f t="shared" si="7"/>
        <v>1</v>
      </c>
      <c r="BI7" s="153" t="b">
        <f t="shared" si="8"/>
        <v>0</v>
      </c>
      <c r="BJ7" s="153" t="b">
        <f t="shared" si="9"/>
        <v>0</v>
      </c>
      <c r="BK7" s="153" t="b">
        <f t="shared" si="10"/>
        <v>0</v>
      </c>
      <c r="BL7" s="153" t="b">
        <f t="shared" si="11"/>
        <v>1</v>
      </c>
      <c r="BM7" s="153" t="b">
        <f t="shared" si="12"/>
        <v>0</v>
      </c>
      <c r="BN7" s="153" t="b">
        <f t="shared" si="13"/>
        <v>1</v>
      </c>
      <c r="BO7" s="153" t="b">
        <f t="shared" si="14"/>
        <v>1</v>
      </c>
      <c r="BP7" s="153" t="b">
        <f t="shared" ref="BP7:BP68" si="41">IF(S7&lt;T7,TRUE)</f>
        <v>1</v>
      </c>
      <c r="BQ7" s="153" t="b">
        <f t="shared" si="15"/>
        <v>0</v>
      </c>
      <c r="BR7" s="153" t="b">
        <f t="shared" si="16"/>
        <v>0</v>
      </c>
      <c r="BS7" s="153" t="b">
        <f t="shared" si="17"/>
        <v>1</v>
      </c>
      <c r="BT7" s="153" t="b">
        <f t="shared" si="18"/>
        <v>1</v>
      </c>
      <c r="BU7" s="153" t="b">
        <f t="shared" si="19"/>
        <v>1</v>
      </c>
      <c r="BV7" s="153" t="b">
        <f t="shared" si="20"/>
        <v>0</v>
      </c>
      <c r="BW7" s="153" t="b">
        <f t="shared" si="21"/>
        <v>0</v>
      </c>
      <c r="BX7" s="153" t="b">
        <f t="shared" si="22"/>
        <v>0</v>
      </c>
      <c r="BY7" s="153" t="b">
        <f t="shared" si="23"/>
        <v>0</v>
      </c>
      <c r="BZ7" s="153" t="b">
        <f t="shared" si="24"/>
        <v>1</v>
      </c>
      <c r="CA7" s="153" t="b">
        <f t="shared" si="25"/>
        <v>1</v>
      </c>
      <c r="CB7" s="153" t="b">
        <f t="shared" si="26"/>
        <v>1</v>
      </c>
      <c r="CC7" s="153" t="b">
        <f t="shared" si="27"/>
        <v>1</v>
      </c>
      <c r="CD7" s="153">
        <f t="shared" si="2"/>
        <v>7</v>
      </c>
      <c r="CE7" s="153">
        <f t="shared" si="3"/>
        <v>5</v>
      </c>
      <c r="CF7" s="153">
        <f t="shared" si="28"/>
        <v>2</v>
      </c>
      <c r="CG7" s="153">
        <f t="shared" si="29"/>
        <v>7</v>
      </c>
      <c r="CH7" s="153">
        <f t="shared" si="30"/>
        <v>6</v>
      </c>
      <c r="CI7" s="153">
        <f t="shared" si="31"/>
        <v>1</v>
      </c>
      <c r="CJ7" s="171">
        <f t="shared" si="32"/>
        <v>3</v>
      </c>
      <c r="CK7" s="153">
        <f t="shared" si="33"/>
        <v>5</v>
      </c>
      <c r="CL7" s="153">
        <f t="shared" si="34"/>
        <v>4</v>
      </c>
      <c r="CM7" s="172">
        <f t="shared" si="39"/>
        <v>-0.31508610024481298</v>
      </c>
      <c r="CN7" s="153" t="b">
        <f t="shared" si="35"/>
        <v>1</v>
      </c>
      <c r="CO7" s="153" t="b">
        <f t="shared" si="40"/>
        <v>1</v>
      </c>
      <c r="CP7" s="153" t="b">
        <f t="shared" si="36"/>
        <v>0</v>
      </c>
      <c r="CQ7" s="153" t="b">
        <f t="shared" si="37"/>
        <v>0</v>
      </c>
      <c r="CR7" s="153">
        <f t="shared" si="38"/>
        <v>0</v>
      </c>
      <c r="CT7" s="153" t="s">
        <v>471</v>
      </c>
      <c r="CU7" s="172">
        <f>AVERAGE(CK4:CK195)</f>
        <v>-0.45833333333333331</v>
      </c>
    </row>
    <row r="8" spans="1:165" x14ac:dyDescent="0.25">
      <c r="A8" s="153" t="s">
        <v>62</v>
      </c>
      <c r="B8" s="170" t="s">
        <v>56</v>
      </c>
      <c r="C8" s="153" t="s">
        <v>63</v>
      </c>
      <c r="D8" s="153" t="s">
        <v>58</v>
      </c>
      <c r="E8" s="153">
        <v>246991286279.35199</v>
      </c>
      <c r="F8" s="153" t="s">
        <v>50</v>
      </c>
      <c r="G8" s="153">
        <v>29</v>
      </c>
      <c r="H8" s="153">
        <v>15.491453383417999</v>
      </c>
      <c r="I8" s="153">
        <v>15.5853828444555</v>
      </c>
      <c r="J8" s="153">
        <v>19.318465905770399</v>
      </c>
      <c r="K8" s="153">
        <v>21.597377243085699</v>
      </c>
      <c r="L8" s="153">
        <v>24.2045547298973</v>
      </c>
      <c r="M8" s="153">
        <v>24.536730473745902</v>
      </c>
      <c r="N8" s="153">
        <v>25.285226938968201</v>
      </c>
      <c r="O8" s="153">
        <v>24.805974980690401</v>
      </c>
      <c r="P8" s="153">
        <v>23.3027568722697</v>
      </c>
      <c r="Q8" s="153">
        <v>23.3844214534925</v>
      </c>
      <c r="R8" s="153">
        <v>23.144164657638299</v>
      </c>
      <c r="S8" s="153">
        <v>23.904365293308299</v>
      </c>
      <c r="T8" s="153">
        <v>26.164194162259498</v>
      </c>
      <c r="U8" s="153">
        <v>11774</v>
      </c>
      <c r="V8" s="153">
        <v>11805</v>
      </c>
      <c r="W8" s="153">
        <v>11766</v>
      </c>
      <c r="X8" s="153">
        <v>11853.333333333299</v>
      </c>
      <c r="Y8" s="153">
        <v>11960.25</v>
      </c>
      <c r="Z8" s="153">
        <v>12166.6</v>
      </c>
      <c r="AA8" s="153">
        <v>12332.166666666701</v>
      </c>
      <c r="AB8" s="153">
        <v>12682.125</v>
      </c>
      <c r="AC8" s="153">
        <v>12723.3</v>
      </c>
      <c r="AD8" s="153">
        <v>12671.666666666701</v>
      </c>
      <c r="AE8" s="153">
        <v>12425.1875</v>
      </c>
      <c r="AF8" s="153">
        <v>12355.1111111111</v>
      </c>
      <c r="AG8" s="153">
        <v>12283</v>
      </c>
      <c r="AH8" s="153">
        <v>12004.333333333299</v>
      </c>
      <c r="AI8" s="153" t="s">
        <v>51</v>
      </c>
      <c r="AJ8" s="153">
        <v>0.99052348774729304</v>
      </c>
      <c r="AK8" s="153">
        <v>120.138439828426</v>
      </c>
      <c r="AL8" s="170">
        <v>0.200250005353974</v>
      </c>
      <c r="AM8" s="153">
        <v>0.28029248792892097</v>
      </c>
      <c r="AN8" s="153">
        <v>0.28500285309371898</v>
      </c>
      <c r="AO8" s="153">
        <v>12100.986566894901</v>
      </c>
      <c r="AP8" s="153">
        <v>11766</v>
      </c>
      <c r="AQ8" s="153">
        <v>11431.013433105099</v>
      </c>
      <c r="AR8" s="153">
        <v>-132.77522285827001</v>
      </c>
      <c r="AS8" s="153">
        <v>12030</v>
      </c>
      <c r="AT8" s="153">
        <v>-1.12274587805961</v>
      </c>
      <c r="AU8" s="153">
        <v>-2.0597573882601998</v>
      </c>
      <c r="AV8" s="153">
        <v>0.16652789342214799</v>
      </c>
      <c r="AW8" s="153">
        <v>-12.699564586357001</v>
      </c>
      <c r="AX8" s="153">
        <v>3.3505154639175299</v>
      </c>
      <c r="AY8" s="153">
        <v>15.7844080846968</v>
      </c>
      <c r="AZ8" s="153">
        <v>22.318251143873901</v>
      </c>
      <c r="BA8" s="153">
        <v>-9.8876404494381998</v>
      </c>
      <c r="BB8" s="153">
        <v>49.775896414342597</v>
      </c>
      <c r="BC8" s="153">
        <v>-14.0714285714286</v>
      </c>
      <c r="BE8" s="153" t="b">
        <f t="shared" si="4"/>
        <v>1</v>
      </c>
      <c r="BF8" s="153" t="b">
        <f t="shared" si="5"/>
        <v>1</v>
      </c>
      <c r="BG8" s="153" t="b">
        <f t="shared" si="6"/>
        <v>1</v>
      </c>
      <c r="BH8" s="153" t="b">
        <f t="shared" si="7"/>
        <v>1</v>
      </c>
      <c r="BI8" s="153" t="b">
        <f t="shared" si="8"/>
        <v>1</v>
      </c>
      <c r="BJ8" s="153" t="b">
        <f t="shared" si="9"/>
        <v>1</v>
      </c>
      <c r="BK8" s="153" t="b">
        <f t="shared" si="10"/>
        <v>0</v>
      </c>
      <c r="BL8" s="153" t="b">
        <f t="shared" si="11"/>
        <v>0</v>
      </c>
      <c r="BM8" s="153" t="b">
        <f t="shared" si="12"/>
        <v>1</v>
      </c>
      <c r="BN8" s="153" t="b">
        <f t="shared" si="13"/>
        <v>0</v>
      </c>
      <c r="BO8" s="153" t="b">
        <f t="shared" si="14"/>
        <v>1</v>
      </c>
      <c r="BP8" s="153" t="b">
        <f t="shared" si="41"/>
        <v>1</v>
      </c>
      <c r="BQ8" s="153" t="b">
        <f t="shared" si="15"/>
        <v>0</v>
      </c>
      <c r="BR8" s="153" t="b">
        <f t="shared" si="16"/>
        <v>1</v>
      </c>
      <c r="BS8" s="153" t="b">
        <f t="shared" si="17"/>
        <v>0</v>
      </c>
      <c r="BT8" s="153" t="b">
        <f t="shared" si="18"/>
        <v>0</v>
      </c>
      <c r="BU8" s="153" t="b">
        <f t="shared" si="19"/>
        <v>0</v>
      </c>
      <c r="BV8" s="153" t="b">
        <f t="shared" si="20"/>
        <v>0</v>
      </c>
      <c r="BW8" s="153" t="b">
        <f t="shared" si="21"/>
        <v>0</v>
      </c>
      <c r="BX8" s="153" t="b">
        <f t="shared" si="22"/>
        <v>0</v>
      </c>
      <c r="BY8" s="153" t="b">
        <f t="shared" si="23"/>
        <v>1</v>
      </c>
      <c r="BZ8" s="153" t="b">
        <f t="shared" si="24"/>
        <v>1</v>
      </c>
      <c r="CA8" s="153" t="b">
        <f t="shared" si="25"/>
        <v>1</v>
      </c>
      <c r="CB8" s="153" t="b">
        <f t="shared" si="26"/>
        <v>1</v>
      </c>
      <c r="CC8" s="153" t="b">
        <f t="shared" si="27"/>
        <v>1</v>
      </c>
      <c r="CD8" s="153">
        <f t="shared" si="2"/>
        <v>9</v>
      </c>
      <c r="CE8" s="153">
        <f t="shared" si="3"/>
        <v>3</v>
      </c>
      <c r="CF8" s="153">
        <f t="shared" si="28"/>
        <v>6</v>
      </c>
      <c r="CG8" s="153">
        <f t="shared" si="29"/>
        <v>6</v>
      </c>
      <c r="CH8" s="153">
        <f t="shared" si="30"/>
        <v>7</v>
      </c>
      <c r="CI8" s="153">
        <f t="shared" si="31"/>
        <v>-1</v>
      </c>
      <c r="CJ8" s="171">
        <f t="shared" si="32"/>
        <v>5</v>
      </c>
      <c r="CK8" s="153">
        <f t="shared" si="33"/>
        <v>11</v>
      </c>
      <c r="CL8" s="153">
        <f t="shared" si="34"/>
        <v>4</v>
      </c>
      <c r="CM8" s="172">
        <f t="shared" si="39"/>
        <v>8.0042482574946977E-2</v>
      </c>
      <c r="CN8" s="153" t="b">
        <f t="shared" si="35"/>
        <v>0</v>
      </c>
      <c r="CO8" s="153" t="b">
        <f t="shared" si="40"/>
        <v>0</v>
      </c>
      <c r="CP8" s="153" t="b">
        <f t="shared" si="36"/>
        <v>0</v>
      </c>
      <c r="CQ8" s="153" t="b">
        <f t="shared" si="37"/>
        <v>0</v>
      </c>
      <c r="CR8" s="153">
        <f t="shared" si="38"/>
        <v>0</v>
      </c>
      <c r="CT8" s="153" t="s">
        <v>472</v>
      </c>
      <c r="CU8" s="172">
        <f>AVERAGE(CL4:CL195)</f>
        <v>5.239583333333333</v>
      </c>
    </row>
    <row r="9" spans="1:165" x14ac:dyDescent="0.25">
      <c r="A9" s="153" t="s">
        <v>64</v>
      </c>
      <c r="B9" s="170" t="s">
        <v>59</v>
      </c>
      <c r="C9" s="153" t="s">
        <v>65</v>
      </c>
      <c r="D9" s="153" t="s">
        <v>49</v>
      </c>
      <c r="E9" s="153">
        <v>79608034913.395493</v>
      </c>
      <c r="F9" s="153" t="s">
        <v>50</v>
      </c>
      <c r="G9" s="153">
        <v>22</v>
      </c>
      <c r="H9" s="153">
        <v>32.447179590130702</v>
      </c>
      <c r="I9" s="153">
        <v>37.310879812623199</v>
      </c>
      <c r="J9" s="153">
        <v>32.033032176406103</v>
      </c>
      <c r="K9" s="153">
        <v>27.827126934734299</v>
      </c>
      <c r="L9" s="153">
        <v>25.691080526993701</v>
      </c>
      <c r="M9" s="153">
        <v>35.871067638800803</v>
      </c>
      <c r="N9" s="153">
        <v>34.539790139309297</v>
      </c>
      <c r="O9" s="153">
        <v>30.864047801882201</v>
      </c>
      <c r="P9" s="153">
        <v>29.664405408362299</v>
      </c>
      <c r="Q9" s="153">
        <v>30.879236394817301</v>
      </c>
      <c r="R9" s="153">
        <v>31.0253147862364</v>
      </c>
      <c r="S9" s="153">
        <v>30.141323863125098</v>
      </c>
      <c r="T9" s="153">
        <v>28.714865040083101</v>
      </c>
      <c r="U9" s="153">
        <v>1291.2</v>
      </c>
      <c r="V9" s="153">
        <v>1321.7</v>
      </c>
      <c r="W9" s="153">
        <v>1370.45</v>
      </c>
      <c r="X9" s="153">
        <v>1385.06666666667</v>
      </c>
      <c r="Y9" s="153">
        <v>1399.325</v>
      </c>
      <c r="Z9" s="153">
        <v>1399.68</v>
      </c>
      <c r="AA9" s="153">
        <v>1393.88333333333</v>
      </c>
      <c r="AB9" s="153">
        <v>1399.9375</v>
      </c>
      <c r="AC9" s="153">
        <v>1402.04</v>
      </c>
      <c r="AD9" s="153">
        <v>1401.05833333333</v>
      </c>
      <c r="AE9" s="153">
        <v>1390.3187499999999</v>
      </c>
      <c r="AF9" s="153">
        <v>1391.2666666666701</v>
      </c>
      <c r="AG9" s="153">
        <v>1383.55</v>
      </c>
      <c r="AH9" s="153">
        <v>1353.5875000000001</v>
      </c>
      <c r="AI9" s="153" t="s">
        <v>51</v>
      </c>
      <c r="AJ9" s="153">
        <v>1.01165841494706</v>
      </c>
      <c r="AK9" s="153">
        <v>43.145223595879898</v>
      </c>
      <c r="AL9" s="170">
        <v>0.39467934640411501</v>
      </c>
      <c r="AM9" s="153">
        <v>6.5602034168263004E-2</v>
      </c>
      <c r="AN9" s="153">
        <v>0.36941073239982503</v>
      </c>
      <c r="AO9" s="153">
        <v>1488.80113011712</v>
      </c>
      <c r="AP9" s="153">
        <v>1370.45</v>
      </c>
      <c r="AQ9" s="153">
        <v>1252.0988698828801</v>
      </c>
      <c r="AR9" s="153">
        <v>-23.581249673996499</v>
      </c>
      <c r="AS9" s="153">
        <v>1297</v>
      </c>
      <c r="AT9" s="153">
        <v>-7.3359625057156004</v>
      </c>
      <c r="AU9" s="153">
        <v>-6.25564670593762</v>
      </c>
      <c r="AV9" s="153">
        <v>-6.8247126436781604</v>
      </c>
      <c r="AW9" s="153">
        <v>-9.7425191370911595</v>
      </c>
      <c r="AX9" s="153">
        <v>-5.3975200583515699</v>
      </c>
      <c r="AY9" s="153">
        <v>13.5726795096322</v>
      </c>
      <c r="AZ9" s="153">
        <v>95.625942684766201</v>
      </c>
      <c r="BA9" s="153">
        <v>421.09280835676998</v>
      </c>
      <c r="BB9" s="153">
        <v>1463.59252561784</v>
      </c>
      <c r="BC9" s="153">
        <v>264.83825597749598</v>
      </c>
      <c r="BE9" s="153" t="b">
        <f t="shared" si="4"/>
        <v>1</v>
      </c>
      <c r="BF9" s="153" t="b">
        <f t="shared" si="5"/>
        <v>0</v>
      </c>
      <c r="BG9" s="153" t="b">
        <f t="shared" si="6"/>
        <v>0</v>
      </c>
      <c r="BH9" s="153" t="b">
        <f t="shared" si="7"/>
        <v>0</v>
      </c>
      <c r="BI9" s="153" t="b">
        <f t="shared" si="8"/>
        <v>1</v>
      </c>
      <c r="BJ9" s="153" t="b">
        <f t="shared" si="9"/>
        <v>0</v>
      </c>
      <c r="BK9" s="153" t="b">
        <f t="shared" si="10"/>
        <v>0</v>
      </c>
      <c r="BL9" s="153" t="b">
        <f t="shared" si="11"/>
        <v>0</v>
      </c>
      <c r="BM9" s="153" t="b">
        <f t="shared" si="12"/>
        <v>1</v>
      </c>
      <c r="BN9" s="153" t="b">
        <f t="shared" si="13"/>
        <v>1</v>
      </c>
      <c r="BO9" s="153" t="b">
        <f t="shared" si="14"/>
        <v>0</v>
      </c>
      <c r="BP9" s="153" t="b">
        <f t="shared" si="41"/>
        <v>0</v>
      </c>
      <c r="BQ9" s="153" t="b">
        <f t="shared" si="15"/>
        <v>0</v>
      </c>
      <c r="BR9" s="153" t="b">
        <f t="shared" si="16"/>
        <v>0</v>
      </c>
      <c r="BS9" s="153" t="b">
        <f t="shared" si="17"/>
        <v>0</v>
      </c>
      <c r="BT9" s="153" t="b">
        <f t="shared" si="18"/>
        <v>0</v>
      </c>
      <c r="BU9" s="153" t="b">
        <f t="shared" si="19"/>
        <v>0</v>
      </c>
      <c r="BV9" s="153" t="b">
        <f t="shared" si="20"/>
        <v>1</v>
      </c>
      <c r="BW9" s="153" t="b">
        <f t="shared" si="21"/>
        <v>0</v>
      </c>
      <c r="BX9" s="153" t="b">
        <f t="shared" si="22"/>
        <v>0</v>
      </c>
      <c r="BY9" s="153" t="b">
        <f t="shared" si="23"/>
        <v>1</v>
      </c>
      <c r="BZ9" s="153" t="b">
        <f t="shared" si="24"/>
        <v>1</v>
      </c>
      <c r="CA9" s="153" t="b">
        <f t="shared" si="25"/>
        <v>0</v>
      </c>
      <c r="CB9" s="153" t="b">
        <f t="shared" si="26"/>
        <v>1</v>
      </c>
      <c r="CC9" s="153" t="b">
        <f t="shared" si="27"/>
        <v>1</v>
      </c>
      <c r="CD9" s="153">
        <f t="shared" si="2"/>
        <v>4</v>
      </c>
      <c r="CE9" s="153">
        <f t="shared" si="3"/>
        <v>8</v>
      </c>
      <c r="CF9" s="153">
        <f t="shared" si="28"/>
        <v>-4</v>
      </c>
      <c r="CG9" s="153">
        <f t="shared" si="29"/>
        <v>5</v>
      </c>
      <c r="CH9" s="153">
        <f t="shared" si="30"/>
        <v>8</v>
      </c>
      <c r="CI9" s="153">
        <f t="shared" si="31"/>
        <v>-3</v>
      </c>
      <c r="CJ9" s="171">
        <f t="shared" si="32"/>
        <v>-7</v>
      </c>
      <c r="CK9" s="153">
        <f t="shared" si="33"/>
        <v>-11</v>
      </c>
      <c r="CL9" s="153">
        <f t="shared" si="34"/>
        <v>-10</v>
      </c>
      <c r="CM9" s="172">
        <f t="shared" si="39"/>
        <v>-0.32907731223585202</v>
      </c>
      <c r="CN9" s="153" t="b">
        <f t="shared" si="35"/>
        <v>1</v>
      </c>
      <c r="CO9" s="153" t="b">
        <f t="shared" si="40"/>
        <v>1</v>
      </c>
      <c r="CP9" s="153" t="b">
        <f t="shared" si="36"/>
        <v>0</v>
      </c>
      <c r="CQ9" s="153" t="b">
        <f t="shared" si="37"/>
        <v>0</v>
      </c>
      <c r="CR9" s="153">
        <f t="shared" si="38"/>
        <v>0</v>
      </c>
      <c r="CU9" s="172"/>
    </row>
    <row r="10" spans="1:165" x14ac:dyDescent="0.25">
      <c r="A10" s="153" t="s">
        <v>66</v>
      </c>
      <c r="B10" s="170" t="s">
        <v>62</v>
      </c>
      <c r="C10" s="153" t="s">
        <v>67</v>
      </c>
      <c r="D10" s="153" t="s">
        <v>58</v>
      </c>
      <c r="E10" s="153">
        <v>93847422769.828094</v>
      </c>
      <c r="F10" s="153" t="s">
        <v>50</v>
      </c>
      <c r="G10" s="153">
        <v>62</v>
      </c>
      <c r="H10" s="153">
        <v>24.695582781247101</v>
      </c>
      <c r="I10" s="153">
        <v>27.064750413677501</v>
      </c>
      <c r="J10" s="153">
        <v>23.7428527422604</v>
      </c>
      <c r="K10" s="153">
        <v>20.792881761785399</v>
      </c>
      <c r="L10" s="153">
        <v>19.2571535239742</v>
      </c>
      <c r="M10" s="153">
        <v>18.100001462678598</v>
      </c>
      <c r="N10" s="153">
        <v>17.033299813551299</v>
      </c>
      <c r="O10" s="153">
        <v>19.029191565729398</v>
      </c>
      <c r="P10" s="153">
        <v>18.453965014223801</v>
      </c>
      <c r="Q10" s="153">
        <v>17.876022421400599</v>
      </c>
      <c r="R10" s="153">
        <v>17.237093434169299</v>
      </c>
      <c r="S10" s="153">
        <v>16.795683860403599</v>
      </c>
      <c r="T10" s="153">
        <v>16.248832115481498</v>
      </c>
      <c r="U10" s="153">
        <v>472.82</v>
      </c>
      <c r="V10" s="153">
        <v>467.98</v>
      </c>
      <c r="W10" s="153">
        <v>469.82</v>
      </c>
      <c r="X10" s="153">
        <v>468.37333333333299</v>
      </c>
      <c r="Y10" s="153">
        <v>464.755</v>
      </c>
      <c r="Z10" s="153">
        <v>459.50799999999998</v>
      </c>
      <c r="AA10" s="153">
        <v>456.32333333333298</v>
      </c>
      <c r="AB10" s="153">
        <v>444.92374999999998</v>
      </c>
      <c r="AC10" s="153">
        <v>436.48599999999999</v>
      </c>
      <c r="AD10" s="153">
        <v>429.71916666666698</v>
      </c>
      <c r="AE10" s="153">
        <v>413.87562500000001</v>
      </c>
      <c r="AF10" s="153">
        <v>406.34055555555602</v>
      </c>
      <c r="AG10" s="153">
        <v>398.77</v>
      </c>
      <c r="AH10" s="153">
        <v>384.14875000000001</v>
      </c>
      <c r="AI10" s="153" t="s">
        <v>51</v>
      </c>
      <c r="AJ10" s="153">
        <v>1.15231336359305</v>
      </c>
      <c r="AK10" s="153">
        <v>24.563458387220798</v>
      </c>
      <c r="AL10" s="170">
        <v>0.11410214670464</v>
      </c>
      <c r="AM10" s="153">
        <v>0.41665060495513001</v>
      </c>
      <c r="AN10" s="153">
        <v>0.38909732038297601</v>
      </c>
      <c r="AO10" s="153">
        <v>489.30903281334798</v>
      </c>
      <c r="AP10" s="153">
        <v>469.82</v>
      </c>
      <c r="AQ10" s="153">
        <v>450.330967186652</v>
      </c>
      <c r="AR10" s="153">
        <v>2.7291359459000102</v>
      </c>
      <c r="AS10" s="153">
        <v>492.2</v>
      </c>
      <c r="AT10" s="153">
        <v>7.1145660140846196</v>
      </c>
      <c r="AU10" s="153">
        <v>23.429545853499501</v>
      </c>
      <c r="AV10" s="153">
        <v>5.2384006841992701</v>
      </c>
      <c r="AW10" s="153">
        <v>21.470878578479802</v>
      </c>
      <c r="AX10" s="153">
        <v>30.5570291777188</v>
      </c>
      <c r="AY10" s="153">
        <v>50.611995104039202</v>
      </c>
      <c r="AZ10" s="153">
        <v>80.491382471580494</v>
      </c>
      <c r="BA10" s="153">
        <v>201.039755351682</v>
      </c>
      <c r="BB10" s="153">
        <v>283.93135725428999</v>
      </c>
      <c r="BC10" s="153">
        <v>271.47169811320799</v>
      </c>
      <c r="BE10" s="153" t="b">
        <f t="shared" si="4"/>
        <v>1</v>
      </c>
      <c r="BF10" s="153" t="b">
        <f t="shared" si="5"/>
        <v>0</v>
      </c>
      <c r="BG10" s="153" t="b">
        <f t="shared" si="6"/>
        <v>0</v>
      </c>
      <c r="BH10" s="153" t="b">
        <f t="shared" si="7"/>
        <v>0</v>
      </c>
      <c r="BI10" s="153" t="b">
        <f t="shared" si="8"/>
        <v>0</v>
      </c>
      <c r="BJ10" s="153" t="b">
        <f t="shared" si="9"/>
        <v>0</v>
      </c>
      <c r="BK10" s="153" t="b">
        <f t="shared" si="10"/>
        <v>1</v>
      </c>
      <c r="BL10" s="153" t="b">
        <f t="shared" si="11"/>
        <v>0</v>
      </c>
      <c r="BM10" s="153" t="b">
        <f t="shared" si="12"/>
        <v>0</v>
      </c>
      <c r="BN10" s="153" t="b">
        <f t="shared" si="13"/>
        <v>0</v>
      </c>
      <c r="BO10" s="153" t="b">
        <f t="shared" si="14"/>
        <v>0</v>
      </c>
      <c r="BP10" s="153" t="b">
        <f t="shared" si="41"/>
        <v>0</v>
      </c>
      <c r="BQ10" s="153" t="b">
        <f t="shared" si="15"/>
        <v>1</v>
      </c>
      <c r="BR10" s="153" t="b">
        <f t="shared" si="16"/>
        <v>0</v>
      </c>
      <c r="BS10" s="153" t="b">
        <f t="shared" si="17"/>
        <v>1</v>
      </c>
      <c r="BT10" s="153" t="b">
        <f t="shared" si="18"/>
        <v>1</v>
      </c>
      <c r="BU10" s="153" t="b">
        <f t="shared" si="19"/>
        <v>1</v>
      </c>
      <c r="BV10" s="153" t="b">
        <f t="shared" si="20"/>
        <v>1</v>
      </c>
      <c r="BW10" s="153" t="b">
        <f t="shared" si="21"/>
        <v>1</v>
      </c>
      <c r="BX10" s="153" t="b">
        <f t="shared" si="22"/>
        <v>1</v>
      </c>
      <c r="BY10" s="153" t="b">
        <f t="shared" si="23"/>
        <v>1</v>
      </c>
      <c r="BZ10" s="153" t="b">
        <f t="shared" si="24"/>
        <v>1</v>
      </c>
      <c r="CA10" s="153" t="b">
        <f t="shared" si="25"/>
        <v>1</v>
      </c>
      <c r="CB10" s="153" t="b">
        <f t="shared" si="26"/>
        <v>1</v>
      </c>
      <c r="CC10" s="153" t="b">
        <f t="shared" si="27"/>
        <v>1</v>
      </c>
      <c r="CD10" s="153">
        <f t="shared" si="2"/>
        <v>2</v>
      </c>
      <c r="CE10" s="153">
        <f t="shared" si="3"/>
        <v>10</v>
      </c>
      <c r="CF10" s="153">
        <f t="shared" si="28"/>
        <v>-8</v>
      </c>
      <c r="CG10" s="153">
        <f t="shared" si="29"/>
        <v>12</v>
      </c>
      <c r="CH10" s="153">
        <f t="shared" si="30"/>
        <v>1</v>
      </c>
      <c r="CI10" s="153">
        <f t="shared" si="31"/>
        <v>11</v>
      </c>
      <c r="CJ10" s="171">
        <f t="shared" si="32"/>
        <v>3</v>
      </c>
      <c r="CK10" s="153">
        <f t="shared" si="33"/>
        <v>-5</v>
      </c>
      <c r="CL10" s="153">
        <f t="shared" si="34"/>
        <v>14</v>
      </c>
      <c r="CM10" s="172">
        <f t="shared" si="39"/>
        <v>0.30254845825049004</v>
      </c>
      <c r="CN10" s="153" t="b">
        <f t="shared" si="35"/>
        <v>0</v>
      </c>
      <c r="CO10" s="153" t="b">
        <f t="shared" si="40"/>
        <v>0</v>
      </c>
      <c r="CP10" s="153" t="b">
        <f t="shared" si="36"/>
        <v>1</v>
      </c>
      <c r="CQ10" s="153" t="b">
        <f t="shared" si="37"/>
        <v>1</v>
      </c>
      <c r="CR10" s="153">
        <f t="shared" si="38"/>
        <v>2</v>
      </c>
      <c r="CT10" s="153" t="s">
        <v>474</v>
      </c>
      <c r="CU10" s="172">
        <f>AVERAGE(CM4:CM195)</f>
        <v>4.3828091342516799E-2</v>
      </c>
    </row>
    <row r="11" spans="1:165" x14ac:dyDescent="0.25">
      <c r="A11" s="153" t="s">
        <v>68</v>
      </c>
      <c r="B11" s="170" t="s">
        <v>64</v>
      </c>
      <c r="C11" s="153" t="s">
        <v>69</v>
      </c>
      <c r="D11" s="153" t="s">
        <v>58</v>
      </c>
      <c r="E11" s="153">
        <v>11311778805.5</v>
      </c>
      <c r="F11" s="153" t="s">
        <v>70</v>
      </c>
      <c r="G11" s="153">
        <v>91</v>
      </c>
      <c r="H11" s="153">
        <v>44.306414962535698</v>
      </c>
      <c r="I11" s="153">
        <v>35.239647980476697</v>
      </c>
      <c r="J11" s="153">
        <v>28.918566309909799</v>
      </c>
      <c r="K11" s="153">
        <v>25.443233578140902</v>
      </c>
      <c r="L11" s="153">
        <v>22.4827776492345</v>
      </c>
      <c r="M11" s="153">
        <v>20.6821960156506</v>
      </c>
      <c r="N11" s="153">
        <v>20.461772316969501</v>
      </c>
      <c r="O11" s="153">
        <v>20.672630197569401</v>
      </c>
      <c r="P11" s="153">
        <v>21.192317361052901</v>
      </c>
      <c r="Q11" s="153">
        <v>21.031082183513199</v>
      </c>
      <c r="R11" s="153">
        <v>20.129620550334501</v>
      </c>
      <c r="S11" s="153">
        <v>19.1349011275889</v>
      </c>
      <c r="T11" s="153">
        <v>19.671289164954999</v>
      </c>
      <c r="U11" s="153">
        <v>58.41</v>
      </c>
      <c r="V11" s="153">
        <v>59.655000000000001</v>
      </c>
      <c r="W11" s="153">
        <v>59.782499999999999</v>
      </c>
      <c r="X11" s="153">
        <v>59.69</v>
      </c>
      <c r="Y11" s="153">
        <v>59.295000000000002</v>
      </c>
      <c r="Z11" s="153">
        <v>59.003999999999998</v>
      </c>
      <c r="AA11" s="153">
        <v>58.704999999999998</v>
      </c>
      <c r="AB11" s="153">
        <v>58.11</v>
      </c>
      <c r="AC11" s="153">
        <v>57.180999999999997</v>
      </c>
      <c r="AD11" s="153">
        <v>56.53</v>
      </c>
      <c r="AE11" s="153">
        <v>55.300750000000001</v>
      </c>
      <c r="AF11" s="153">
        <v>54.581666666666599</v>
      </c>
      <c r="AG11" s="153">
        <v>53.697499999999998</v>
      </c>
      <c r="AH11" s="153">
        <v>51.698166666666701</v>
      </c>
      <c r="AI11" s="153" t="s">
        <v>51</v>
      </c>
      <c r="AJ11" s="153">
        <v>1.0988221053121701</v>
      </c>
      <c r="AK11" s="153">
        <v>21.537816362105701</v>
      </c>
      <c r="AL11" s="170">
        <v>0.36392277744969798</v>
      </c>
      <c r="AM11" s="153">
        <v>0.112731263719372</v>
      </c>
      <c r="AN11" s="153">
        <v>0.28296421234193803</v>
      </c>
      <c r="AO11" s="153">
        <v>62.681685230368799</v>
      </c>
      <c r="AP11" s="153">
        <v>59.782499999999999</v>
      </c>
      <c r="AQ11" s="153">
        <v>56.883314769631198</v>
      </c>
      <c r="AR11" s="153">
        <v>0.204434976233411</v>
      </c>
      <c r="AS11" s="153">
        <v>57.35</v>
      </c>
      <c r="AT11" s="153">
        <v>-2.8031997830655699</v>
      </c>
      <c r="AU11" s="153">
        <v>6.8019926439778899</v>
      </c>
      <c r="AV11" s="153">
        <v>-4.0969899665551797</v>
      </c>
      <c r="AW11" s="153">
        <v>0.61403508771930104</v>
      </c>
      <c r="AX11" s="153">
        <v>3.0548068283917398</v>
      </c>
      <c r="AY11" s="153">
        <v>48.575129533678798</v>
      </c>
      <c r="AZ11" s="153">
        <v>50.288259958071301</v>
      </c>
      <c r="BA11" s="153">
        <v>63.250782806717901</v>
      </c>
      <c r="BB11" s="153">
        <v>88.962108731466202</v>
      </c>
      <c r="BC11" s="153">
        <v>131.43664245359199</v>
      </c>
      <c r="BE11" s="153" t="b">
        <f t="shared" si="4"/>
        <v>0</v>
      </c>
      <c r="BF11" s="153" t="b">
        <f t="shared" si="5"/>
        <v>0</v>
      </c>
      <c r="BG11" s="153" t="b">
        <f t="shared" si="6"/>
        <v>0</v>
      </c>
      <c r="BH11" s="153" t="b">
        <f t="shared" si="7"/>
        <v>0</v>
      </c>
      <c r="BI11" s="153" t="b">
        <f t="shared" si="8"/>
        <v>0</v>
      </c>
      <c r="BJ11" s="153" t="b">
        <f t="shared" si="9"/>
        <v>0</v>
      </c>
      <c r="BK11" s="153" t="b">
        <f t="shared" si="10"/>
        <v>1</v>
      </c>
      <c r="BL11" s="153" t="b">
        <f t="shared" si="11"/>
        <v>1</v>
      </c>
      <c r="BM11" s="153" t="b">
        <f t="shared" si="12"/>
        <v>0</v>
      </c>
      <c r="BN11" s="153" t="b">
        <f t="shared" si="13"/>
        <v>0</v>
      </c>
      <c r="BO11" s="153" t="b">
        <f t="shared" si="14"/>
        <v>0</v>
      </c>
      <c r="BP11" s="153" t="b">
        <f t="shared" si="41"/>
        <v>1</v>
      </c>
      <c r="BQ11" s="153" t="b">
        <f t="shared" si="15"/>
        <v>0</v>
      </c>
      <c r="BR11" s="153" t="b">
        <f t="shared" si="16"/>
        <v>0</v>
      </c>
      <c r="BS11" s="153" t="b">
        <f t="shared" si="17"/>
        <v>1</v>
      </c>
      <c r="BT11" s="153" t="b">
        <f t="shared" si="18"/>
        <v>1</v>
      </c>
      <c r="BU11" s="153" t="b">
        <f t="shared" si="19"/>
        <v>1</v>
      </c>
      <c r="BV11" s="153" t="b">
        <f t="shared" si="20"/>
        <v>1</v>
      </c>
      <c r="BW11" s="153" t="b">
        <f t="shared" si="21"/>
        <v>1</v>
      </c>
      <c r="BX11" s="153" t="b">
        <f t="shared" si="22"/>
        <v>1</v>
      </c>
      <c r="BY11" s="153" t="b">
        <f t="shared" si="23"/>
        <v>1</v>
      </c>
      <c r="BZ11" s="153" t="b">
        <f t="shared" si="24"/>
        <v>1</v>
      </c>
      <c r="CA11" s="153" t="b">
        <f t="shared" si="25"/>
        <v>1</v>
      </c>
      <c r="CB11" s="153" t="b">
        <f t="shared" si="26"/>
        <v>1</v>
      </c>
      <c r="CC11" s="153" t="b">
        <f t="shared" si="27"/>
        <v>1</v>
      </c>
      <c r="CD11" s="153">
        <f t="shared" si="2"/>
        <v>3</v>
      </c>
      <c r="CE11" s="153">
        <f t="shared" si="3"/>
        <v>9</v>
      </c>
      <c r="CF11" s="153">
        <f t="shared" si="28"/>
        <v>-6</v>
      </c>
      <c r="CG11" s="153">
        <f t="shared" si="29"/>
        <v>11</v>
      </c>
      <c r="CH11" s="153">
        <f t="shared" si="30"/>
        <v>2</v>
      </c>
      <c r="CI11" s="153">
        <f t="shared" si="31"/>
        <v>9</v>
      </c>
      <c r="CJ11" s="171">
        <f t="shared" si="32"/>
        <v>3</v>
      </c>
      <c r="CK11" s="153">
        <f t="shared" si="33"/>
        <v>-3</v>
      </c>
      <c r="CL11" s="153">
        <f t="shared" si="34"/>
        <v>12</v>
      </c>
      <c r="CM11" s="172">
        <f t="shared" si="39"/>
        <v>-0.251191513730326</v>
      </c>
      <c r="CN11" s="153" t="b">
        <f t="shared" si="35"/>
        <v>1</v>
      </c>
      <c r="CO11" s="153" t="b">
        <f t="shared" si="40"/>
        <v>1</v>
      </c>
      <c r="CP11" s="153" t="b">
        <f t="shared" si="36"/>
        <v>0</v>
      </c>
      <c r="CQ11" s="153" t="b">
        <f t="shared" si="37"/>
        <v>1</v>
      </c>
      <c r="CR11" s="153">
        <f t="shared" si="38"/>
        <v>1</v>
      </c>
      <c r="CT11" s="153" t="s">
        <v>487</v>
      </c>
      <c r="CU11" s="172">
        <f>AVERAGE(CR4:CR195)</f>
        <v>1.34375</v>
      </c>
    </row>
    <row r="12" spans="1:165" x14ac:dyDescent="0.25">
      <c r="A12" s="153" t="s">
        <v>71</v>
      </c>
      <c r="B12" s="170" t="s">
        <v>66</v>
      </c>
      <c r="C12" s="153" t="s">
        <v>72</v>
      </c>
      <c r="D12" s="153" t="s">
        <v>73</v>
      </c>
      <c r="E12" s="153">
        <v>111226587276.082</v>
      </c>
      <c r="F12" s="153" t="s">
        <v>50</v>
      </c>
      <c r="G12" s="153">
        <v>86</v>
      </c>
      <c r="H12" s="153">
        <v>16.0863577074409</v>
      </c>
      <c r="I12" s="153">
        <v>19.4004221483662</v>
      </c>
      <c r="J12" s="153">
        <v>15.234008598765399</v>
      </c>
      <c r="K12" s="153">
        <v>14.009247697160299</v>
      </c>
      <c r="L12" s="153">
        <v>13.321566036517799</v>
      </c>
      <c r="M12" s="153">
        <v>13.185520380740099</v>
      </c>
      <c r="N12" s="153">
        <v>15.704933543993</v>
      </c>
      <c r="O12" s="153">
        <v>15.020176062856301</v>
      </c>
      <c r="P12" s="153">
        <v>15.041569822964201</v>
      </c>
      <c r="Q12" s="153">
        <v>14.7071601362499</v>
      </c>
      <c r="R12" s="153">
        <v>14.501232140018701</v>
      </c>
      <c r="S12" s="153">
        <v>13.757247996552</v>
      </c>
      <c r="T12" s="153">
        <v>13.842683650300801</v>
      </c>
      <c r="U12" s="153">
        <v>727.9</v>
      </c>
      <c r="V12" s="153">
        <v>728.15</v>
      </c>
      <c r="W12" s="153">
        <v>716.2</v>
      </c>
      <c r="X12" s="153">
        <v>710.3</v>
      </c>
      <c r="Y12" s="153">
        <v>712.875</v>
      </c>
      <c r="Z12" s="153">
        <v>713.21</v>
      </c>
      <c r="AA12" s="153">
        <v>709.95</v>
      </c>
      <c r="AB12" s="153">
        <v>705.26874999999995</v>
      </c>
      <c r="AC12" s="153">
        <v>705.55499999999995</v>
      </c>
      <c r="AD12" s="153">
        <v>706.14583333333303</v>
      </c>
      <c r="AE12" s="153">
        <v>692.07187499999998</v>
      </c>
      <c r="AF12" s="153">
        <v>683.58888888888896</v>
      </c>
      <c r="AG12" s="153">
        <v>676.98249999999996</v>
      </c>
      <c r="AH12" s="153">
        <v>663.65208333333305</v>
      </c>
      <c r="AI12" s="153" t="s">
        <v>51</v>
      </c>
      <c r="AJ12" s="153">
        <v>1.0535132001196501</v>
      </c>
      <c r="AK12" s="153">
        <v>21.159222205722699</v>
      </c>
      <c r="AL12" s="170">
        <v>0.25420659677665802</v>
      </c>
      <c r="AM12" s="153">
        <v>0.382812706349347</v>
      </c>
      <c r="AN12" s="153">
        <v>0.29671873483711397</v>
      </c>
      <c r="AO12" s="153">
        <v>745.01041478354398</v>
      </c>
      <c r="AP12" s="153">
        <v>716.2</v>
      </c>
      <c r="AQ12" s="153">
        <v>687.389585216456</v>
      </c>
      <c r="AR12" s="153">
        <v>5.4469461217685797</v>
      </c>
      <c r="AS12" s="153">
        <v>730.5</v>
      </c>
      <c r="AT12" s="153">
        <v>2.4242509218883601</v>
      </c>
      <c r="AU12" s="153">
        <v>7.9053003585764801</v>
      </c>
      <c r="AV12" s="153">
        <v>6.1773255813953503</v>
      </c>
      <c r="AW12" s="153">
        <v>4.2082738944365197</v>
      </c>
      <c r="AX12" s="153">
        <v>6.8763716166788598</v>
      </c>
      <c r="AY12" s="153">
        <v>19.460343417825001</v>
      </c>
      <c r="AZ12" s="153">
        <v>35.528756957328397</v>
      </c>
      <c r="BA12" s="153">
        <v>42.259006815968803</v>
      </c>
      <c r="BB12" s="153">
        <v>43.657817109144503</v>
      </c>
      <c r="BC12" s="153">
        <v>33.474595317086298</v>
      </c>
      <c r="BE12" s="153" t="b">
        <f t="shared" si="4"/>
        <v>1</v>
      </c>
      <c r="BF12" s="153" t="b">
        <f t="shared" si="5"/>
        <v>0</v>
      </c>
      <c r="BG12" s="153" t="b">
        <f t="shared" si="6"/>
        <v>0</v>
      </c>
      <c r="BH12" s="153" t="b">
        <f t="shared" si="7"/>
        <v>0</v>
      </c>
      <c r="BI12" s="153" t="b">
        <f t="shared" si="8"/>
        <v>0</v>
      </c>
      <c r="BJ12" s="153" t="b">
        <f t="shared" si="9"/>
        <v>1</v>
      </c>
      <c r="BK12" s="153" t="b">
        <f t="shared" si="10"/>
        <v>0</v>
      </c>
      <c r="BL12" s="153" t="b">
        <f t="shared" si="11"/>
        <v>1</v>
      </c>
      <c r="BM12" s="153" t="b">
        <f t="shared" si="12"/>
        <v>0</v>
      </c>
      <c r="BN12" s="153" t="b">
        <f t="shared" si="13"/>
        <v>0</v>
      </c>
      <c r="BO12" s="153" t="b">
        <f t="shared" si="14"/>
        <v>0</v>
      </c>
      <c r="BP12" s="153" t="b">
        <f t="shared" si="41"/>
        <v>1</v>
      </c>
      <c r="BQ12" s="153" t="b">
        <f t="shared" si="15"/>
        <v>0</v>
      </c>
      <c r="BR12" s="153" t="b">
        <f t="shared" si="16"/>
        <v>1</v>
      </c>
      <c r="BS12" s="153" t="b">
        <f t="shared" si="17"/>
        <v>1</v>
      </c>
      <c r="BT12" s="153" t="b">
        <f t="shared" si="18"/>
        <v>0</v>
      </c>
      <c r="BU12" s="153" t="b">
        <f t="shared" si="19"/>
        <v>0</v>
      </c>
      <c r="BV12" s="153" t="b">
        <f t="shared" si="20"/>
        <v>1</v>
      </c>
      <c r="BW12" s="153" t="b">
        <f t="shared" si="21"/>
        <v>1</v>
      </c>
      <c r="BX12" s="153" t="b">
        <f t="shared" si="22"/>
        <v>0</v>
      </c>
      <c r="BY12" s="153" t="b">
        <f t="shared" si="23"/>
        <v>0</v>
      </c>
      <c r="BZ12" s="153" t="b">
        <f t="shared" si="24"/>
        <v>1</v>
      </c>
      <c r="CA12" s="153" t="b">
        <f t="shared" si="25"/>
        <v>1</v>
      </c>
      <c r="CB12" s="153" t="b">
        <f t="shared" si="26"/>
        <v>1</v>
      </c>
      <c r="CC12" s="153" t="b">
        <f t="shared" si="27"/>
        <v>1</v>
      </c>
      <c r="CD12" s="153">
        <f t="shared" si="2"/>
        <v>4</v>
      </c>
      <c r="CE12" s="153">
        <f t="shared" si="3"/>
        <v>8</v>
      </c>
      <c r="CF12" s="153">
        <f t="shared" si="28"/>
        <v>-4</v>
      </c>
      <c r="CG12" s="153">
        <f t="shared" si="29"/>
        <v>8</v>
      </c>
      <c r="CH12" s="153">
        <f t="shared" si="30"/>
        <v>5</v>
      </c>
      <c r="CI12" s="153">
        <f t="shared" si="31"/>
        <v>3</v>
      </c>
      <c r="CJ12" s="171">
        <f t="shared" si="32"/>
        <v>-1</v>
      </c>
      <c r="CK12" s="153">
        <f t="shared" si="33"/>
        <v>-5</v>
      </c>
      <c r="CL12" s="153">
        <f t="shared" si="34"/>
        <v>2</v>
      </c>
      <c r="CM12" s="172">
        <f t="shared" si="39"/>
        <v>0.12860610957268898</v>
      </c>
      <c r="CN12" s="153" t="b">
        <f t="shared" si="35"/>
        <v>0</v>
      </c>
      <c r="CO12" s="153" t="b">
        <f t="shared" si="40"/>
        <v>0</v>
      </c>
      <c r="CP12" s="153" t="b">
        <f t="shared" si="36"/>
        <v>1</v>
      </c>
      <c r="CQ12" s="153" t="b">
        <f t="shared" si="37"/>
        <v>1</v>
      </c>
      <c r="CR12" s="153">
        <f t="shared" si="38"/>
        <v>2</v>
      </c>
    </row>
    <row r="13" spans="1:165" x14ac:dyDescent="0.25">
      <c r="A13" s="153" t="s">
        <v>74</v>
      </c>
      <c r="B13" s="170" t="s">
        <v>68</v>
      </c>
      <c r="C13" s="153" t="s">
        <v>75</v>
      </c>
      <c r="D13" s="153" t="s">
        <v>49</v>
      </c>
      <c r="E13" s="153">
        <v>77836604946.688004</v>
      </c>
      <c r="F13" s="153" t="s">
        <v>50</v>
      </c>
      <c r="G13" s="153">
        <v>41</v>
      </c>
      <c r="H13" s="153">
        <v>14.9945715064203</v>
      </c>
      <c r="I13" s="153">
        <v>22.0894731515051</v>
      </c>
      <c r="J13" s="153">
        <v>19.895585741103499</v>
      </c>
      <c r="K13" s="153">
        <v>22.331934050544199</v>
      </c>
      <c r="L13" s="153">
        <v>43.981732924629497</v>
      </c>
      <c r="M13" s="153">
        <v>41.088918202339499</v>
      </c>
      <c r="N13" s="153">
        <v>40.1740261009639</v>
      </c>
      <c r="O13" s="153">
        <v>37.513968439731897</v>
      </c>
      <c r="P13" s="153">
        <v>36.357707391428001</v>
      </c>
      <c r="Q13" s="153">
        <v>34.591568739727499</v>
      </c>
      <c r="R13" s="153">
        <v>33.840479709070301</v>
      </c>
      <c r="S13" s="153">
        <v>31.621946213339601</v>
      </c>
      <c r="T13" s="153">
        <v>29.703099923091202</v>
      </c>
      <c r="U13" s="153">
        <v>388.46</v>
      </c>
      <c r="V13" s="153">
        <v>386.06</v>
      </c>
      <c r="W13" s="153">
        <v>385.19499999999999</v>
      </c>
      <c r="X13" s="153">
        <v>378.52333333333303</v>
      </c>
      <c r="Y13" s="153">
        <v>378.89749999999998</v>
      </c>
      <c r="Z13" s="153">
        <v>381.77800000000002</v>
      </c>
      <c r="AA13" s="153">
        <v>380.93166666666701</v>
      </c>
      <c r="AB13" s="153">
        <v>380.40875</v>
      </c>
      <c r="AC13" s="153">
        <v>377.67200000000003</v>
      </c>
      <c r="AD13" s="153">
        <v>371.92916666666702</v>
      </c>
      <c r="AE13" s="153">
        <v>360.43937499999998</v>
      </c>
      <c r="AF13" s="153">
        <v>352.782222222222</v>
      </c>
      <c r="AG13" s="153">
        <v>347.00400000000002</v>
      </c>
      <c r="AH13" s="153">
        <v>335.15249999999997</v>
      </c>
      <c r="AI13" s="153" t="s">
        <v>51</v>
      </c>
      <c r="AJ13" s="153">
        <v>1.1002121013014301</v>
      </c>
      <c r="AK13" s="153">
        <v>23.489937603158801</v>
      </c>
      <c r="AL13" s="170">
        <v>0.189191408149785</v>
      </c>
      <c r="AM13" s="153">
        <v>0.28069749396793298</v>
      </c>
      <c r="AN13" s="153">
        <v>0.219469462758283</v>
      </c>
      <c r="AO13" s="153">
        <v>399.22503563787598</v>
      </c>
      <c r="AP13" s="153">
        <v>385.19499999999999</v>
      </c>
      <c r="AQ13" s="153">
        <v>371.16496436212401</v>
      </c>
      <c r="AR13" s="153">
        <v>2.88846230903241</v>
      </c>
      <c r="AS13" s="153">
        <v>389.9</v>
      </c>
      <c r="AT13" s="153">
        <v>2.1274143612256302</v>
      </c>
      <c r="AU13" s="153">
        <v>12.3618171548455</v>
      </c>
      <c r="AV13" s="153">
        <v>7.4696802646085896</v>
      </c>
      <c r="AW13" s="153">
        <v>1.5364583333333299</v>
      </c>
      <c r="AX13" s="153">
        <v>9.1239854464035695</v>
      </c>
      <c r="AY13" s="153">
        <v>77.146751476601594</v>
      </c>
      <c r="AZ13" s="153">
        <v>94.366899302093699</v>
      </c>
      <c r="BA13" s="153">
        <v>212.921348314607</v>
      </c>
      <c r="BB13" s="153">
        <v>291.26944305067701</v>
      </c>
      <c r="BC13" s="153">
        <v>167.054794520548</v>
      </c>
      <c r="BE13" s="153" t="b">
        <f t="shared" si="4"/>
        <v>1</v>
      </c>
      <c r="BF13" s="153" t="b">
        <f t="shared" si="5"/>
        <v>0</v>
      </c>
      <c r="BG13" s="153" t="b">
        <f t="shared" si="6"/>
        <v>1</v>
      </c>
      <c r="BH13" s="153" t="b">
        <f t="shared" si="7"/>
        <v>1</v>
      </c>
      <c r="BI13" s="153" t="b">
        <f t="shared" si="8"/>
        <v>0</v>
      </c>
      <c r="BJ13" s="153" t="b">
        <f t="shared" si="9"/>
        <v>0</v>
      </c>
      <c r="BK13" s="153" t="b">
        <f t="shared" si="10"/>
        <v>0</v>
      </c>
      <c r="BL13" s="153" t="b">
        <f t="shared" si="11"/>
        <v>0</v>
      </c>
      <c r="BM13" s="153" t="b">
        <f t="shared" si="12"/>
        <v>0</v>
      </c>
      <c r="BN13" s="153" t="b">
        <f t="shared" si="13"/>
        <v>0</v>
      </c>
      <c r="BO13" s="153" t="b">
        <f t="shared" si="14"/>
        <v>0</v>
      </c>
      <c r="BP13" s="153" t="b">
        <f t="shared" si="41"/>
        <v>0</v>
      </c>
      <c r="BQ13" s="153" t="b">
        <f t="shared" si="15"/>
        <v>1</v>
      </c>
      <c r="BR13" s="153" t="b">
        <f t="shared" si="16"/>
        <v>1</v>
      </c>
      <c r="BS13" s="153" t="b">
        <f t="shared" si="17"/>
        <v>1</v>
      </c>
      <c r="BT13" s="153" t="b">
        <f t="shared" si="18"/>
        <v>0</v>
      </c>
      <c r="BU13" s="153" t="b">
        <f t="shared" si="19"/>
        <v>0</v>
      </c>
      <c r="BV13" s="153" t="b">
        <f t="shared" si="20"/>
        <v>1</v>
      </c>
      <c r="BW13" s="153" t="b">
        <f t="shared" si="21"/>
        <v>1</v>
      </c>
      <c r="BX13" s="153" t="b">
        <f t="shared" si="22"/>
        <v>1</v>
      </c>
      <c r="BY13" s="153" t="b">
        <f t="shared" si="23"/>
        <v>1</v>
      </c>
      <c r="BZ13" s="153" t="b">
        <f t="shared" si="24"/>
        <v>1</v>
      </c>
      <c r="CA13" s="153" t="b">
        <f t="shared" si="25"/>
        <v>1</v>
      </c>
      <c r="CB13" s="153" t="b">
        <f t="shared" si="26"/>
        <v>1</v>
      </c>
      <c r="CC13" s="153" t="b">
        <f t="shared" si="27"/>
        <v>1</v>
      </c>
      <c r="CD13" s="153">
        <f t="shared" si="2"/>
        <v>3</v>
      </c>
      <c r="CE13" s="153">
        <f t="shared" si="3"/>
        <v>9</v>
      </c>
      <c r="CF13" s="153">
        <f t="shared" si="28"/>
        <v>-6</v>
      </c>
      <c r="CG13" s="153">
        <f t="shared" si="29"/>
        <v>11</v>
      </c>
      <c r="CH13" s="153">
        <f t="shared" si="30"/>
        <v>2</v>
      </c>
      <c r="CI13" s="153">
        <f t="shared" si="31"/>
        <v>9</v>
      </c>
      <c r="CJ13" s="171">
        <f t="shared" si="32"/>
        <v>3</v>
      </c>
      <c r="CK13" s="153">
        <f t="shared" si="33"/>
        <v>-3</v>
      </c>
      <c r="CL13" s="153">
        <f t="shared" si="34"/>
        <v>12</v>
      </c>
      <c r="CM13" s="172">
        <f t="shared" si="39"/>
        <v>9.1506085818147981E-2</v>
      </c>
      <c r="CN13" s="153" t="b">
        <f t="shared" si="35"/>
        <v>0</v>
      </c>
      <c r="CO13" s="153" t="b">
        <f t="shared" si="40"/>
        <v>0</v>
      </c>
      <c r="CP13" s="153" t="b">
        <f t="shared" si="36"/>
        <v>1</v>
      </c>
      <c r="CQ13" s="153" t="b">
        <f t="shared" si="37"/>
        <v>1</v>
      </c>
      <c r="CR13" s="153">
        <f t="shared" si="38"/>
        <v>2</v>
      </c>
    </row>
    <row r="14" spans="1:165" x14ac:dyDescent="0.25">
      <c r="A14" s="153" t="s">
        <v>76</v>
      </c>
      <c r="B14" s="170" t="s">
        <v>71</v>
      </c>
      <c r="C14" s="153" t="s">
        <v>77</v>
      </c>
      <c r="D14" s="153" t="s">
        <v>78</v>
      </c>
      <c r="E14" s="153">
        <v>150773442200.10001</v>
      </c>
      <c r="F14" s="153" t="s">
        <v>50</v>
      </c>
      <c r="G14" s="153">
        <v>55</v>
      </c>
      <c r="H14" s="153">
        <v>18.2043715589292</v>
      </c>
      <c r="I14" s="153">
        <v>15.265020341126499</v>
      </c>
      <c r="J14" s="153">
        <v>24.189660986091301</v>
      </c>
      <c r="K14" s="153">
        <v>21.9537968783651</v>
      </c>
      <c r="L14" s="153">
        <v>19.500177505782698</v>
      </c>
      <c r="M14" s="153">
        <v>18.177602988652101</v>
      </c>
      <c r="N14" s="153">
        <v>17.0313280225628</v>
      </c>
      <c r="O14" s="153">
        <v>16.832626516157099</v>
      </c>
      <c r="P14" s="153">
        <v>16.983284530834698</v>
      </c>
      <c r="Q14" s="153">
        <v>16.520906500510801</v>
      </c>
      <c r="R14" s="153">
        <v>17.1853840653772</v>
      </c>
      <c r="S14" s="153">
        <v>16.792886815684401</v>
      </c>
      <c r="T14" s="153">
        <v>19.7212564457061</v>
      </c>
      <c r="U14" s="153">
        <v>366.82</v>
      </c>
      <c r="V14" s="153">
        <v>369.83</v>
      </c>
      <c r="W14" s="153">
        <v>371.08499999999998</v>
      </c>
      <c r="X14" s="153">
        <v>363.68</v>
      </c>
      <c r="Y14" s="153">
        <v>355.29250000000002</v>
      </c>
      <c r="Z14" s="153">
        <v>349.67200000000003</v>
      </c>
      <c r="AA14" s="153">
        <v>343.85500000000002</v>
      </c>
      <c r="AB14" s="153">
        <v>333.15875</v>
      </c>
      <c r="AC14" s="153">
        <v>326.11099999999999</v>
      </c>
      <c r="AD14" s="153">
        <v>319.35916666666702</v>
      </c>
      <c r="AE14" s="153">
        <v>306.02937500000002</v>
      </c>
      <c r="AF14" s="153">
        <v>300.48888888888899</v>
      </c>
      <c r="AG14" s="153">
        <v>296.36849999999998</v>
      </c>
      <c r="AH14" s="153">
        <v>288.76125000000002</v>
      </c>
      <c r="AI14" s="153" t="s">
        <v>51</v>
      </c>
      <c r="AJ14" s="153">
        <v>1.1798554839667501</v>
      </c>
      <c r="AK14" s="153">
        <v>15.007408175678201</v>
      </c>
      <c r="AL14" s="170">
        <v>0.35445520037160799</v>
      </c>
      <c r="AM14" s="153">
        <v>9.8862710573679E-2</v>
      </c>
      <c r="AN14" s="153">
        <v>0.62279870438659901</v>
      </c>
      <c r="AO14" s="153">
        <v>383.54489967855898</v>
      </c>
      <c r="AP14" s="153">
        <v>371.08499999999998</v>
      </c>
      <c r="AQ14" s="153">
        <v>358.62510032144098</v>
      </c>
      <c r="AR14" s="153">
        <v>7.6880813291535901</v>
      </c>
      <c r="AS14" s="153">
        <v>357.4</v>
      </c>
      <c r="AT14" s="153">
        <v>2.21007115239422</v>
      </c>
      <c r="AU14" s="153">
        <v>20.593112965784201</v>
      </c>
      <c r="AV14" s="153">
        <v>-0.30683403068340898</v>
      </c>
      <c r="AW14" s="153">
        <v>17.3342087984241</v>
      </c>
      <c r="AX14" s="153">
        <v>33.358208955223901</v>
      </c>
      <c r="AY14" s="153">
        <v>33.308466989929101</v>
      </c>
      <c r="AZ14" s="153" t="s">
        <v>55</v>
      </c>
      <c r="BA14" s="153" t="s">
        <v>55</v>
      </c>
      <c r="BB14" s="153" t="s">
        <v>55</v>
      </c>
      <c r="BC14" s="153" t="s">
        <v>55</v>
      </c>
      <c r="BE14" s="153" t="b">
        <f t="shared" si="4"/>
        <v>0</v>
      </c>
      <c r="BF14" s="153" t="b">
        <f t="shared" si="5"/>
        <v>1</v>
      </c>
      <c r="BG14" s="153" t="b">
        <f t="shared" si="6"/>
        <v>0</v>
      </c>
      <c r="BH14" s="153" t="b">
        <f t="shared" si="7"/>
        <v>0</v>
      </c>
      <c r="BI14" s="153" t="b">
        <f t="shared" si="8"/>
        <v>0</v>
      </c>
      <c r="BJ14" s="153" t="b">
        <f t="shared" si="9"/>
        <v>0</v>
      </c>
      <c r="BK14" s="153" t="b">
        <f t="shared" si="10"/>
        <v>0</v>
      </c>
      <c r="BL14" s="153" t="b">
        <f t="shared" si="11"/>
        <v>1</v>
      </c>
      <c r="BM14" s="153" t="b">
        <f t="shared" si="12"/>
        <v>0</v>
      </c>
      <c r="BN14" s="153" t="b">
        <f t="shared" si="13"/>
        <v>1</v>
      </c>
      <c r="BO14" s="153" t="b">
        <f t="shared" si="14"/>
        <v>0</v>
      </c>
      <c r="BP14" s="153" t="b">
        <f t="shared" si="41"/>
        <v>1</v>
      </c>
      <c r="BQ14" s="153" t="b">
        <f t="shared" si="15"/>
        <v>0</v>
      </c>
      <c r="BR14" s="153" t="b">
        <f t="shared" si="16"/>
        <v>0</v>
      </c>
      <c r="BS14" s="153" t="b">
        <f t="shared" si="17"/>
        <v>1</v>
      </c>
      <c r="BT14" s="153" t="b">
        <f t="shared" si="18"/>
        <v>1</v>
      </c>
      <c r="BU14" s="153" t="b">
        <f t="shared" si="19"/>
        <v>1</v>
      </c>
      <c r="BV14" s="153" t="b">
        <f t="shared" si="20"/>
        <v>1</v>
      </c>
      <c r="BW14" s="153" t="b">
        <f t="shared" si="21"/>
        <v>1</v>
      </c>
      <c r="BX14" s="153" t="b">
        <f t="shared" si="22"/>
        <v>1</v>
      </c>
      <c r="BY14" s="153" t="b">
        <f t="shared" si="23"/>
        <v>1</v>
      </c>
      <c r="BZ14" s="153" t="b">
        <f t="shared" si="24"/>
        <v>1</v>
      </c>
      <c r="CA14" s="153" t="b">
        <f t="shared" si="25"/>
        <v>1</v>
      </c>
      <c r="CB14" s="153" t="b">
        <f t="shared" si="26"/>
        <v>1</v>
      </c>
      <c r="CC14" s="153" t="b">
        <f t="shared" si="27"/>
        <v>1</v>
      </c>
      <c r="CD14" s="153">
        <f t="shared" si="2"/>
        <v>4</v>
      </c>
      <c r="CE14" s="153">
        <f t="shared" si="3"/>
        <v>8</v>
      </c>
      <c r="CF14" s="153">
        <f t="shared" si="28"/>
        <v>-4</v>
      </c>
      <c r="CG14" s="153">
        <f t="shared" si="29"/>
        <v>11</v>
      </c>
      <c r="CH14" s="153">
        <f t="shared" si="30"/>
        <v>2</v>
      </c>
      <c r="CI14" s="153">
        <f t="shared" si="31"/>
        <v>9</v>
      </c>
      <c r="CJ14" s="171">
        <f t="shared" si="32"/>
        <v>5</v>
      </c>
      <c r="CK14" s="153">
        <f t="shared" si="33"/>
        <v>1</v>
      </c>
      <c r="CL14" s="153">
        <f t="shared" si="34"/>
        <v>14</v>
      </c>
      <c r="CM14" s="172">
        <f t="shared" si="39"/>
        <v>-0.25559248979792898</v>
      </c>
      <c r="CN14" s="153" t="b">
        <f t="shared" si="35"/>
        <v>0</v>
      </c>
      <c r="CO14" s="153" t="b">
        <f t="shared" si="40"/>
        <v>1</v>
      </c>
      <c r="CP14" s="153" t="b">
        <f t="shared" si="36"/>
        <v>1</v>
      </c>
      <c r="CQ14" s="153" t="b">
        <f t="shared" si="37"/>
        <v>1</v>
      </c>
      <c r="CR14" s="153">
        <f t="shared" si="38"/>
        <v>2</v>
      </c>
    </row>
    <row r="15" spans="1:165" x14ac:dyDescent="0.25">
      <c r="A15" s="153" t="s">
        <v>79</v>
      </c>
      <c r="B15" s="170" t="s">
        <v>74</v>
      </c>
      <c r="C15" s="153" t="s">
        <v>80</v>
      </c>
      <c r="D15" s="153" t="s">
        <v>49</v>
      </c>
      <c r="E15" s="153">
        <v>112462766258.57201</v>
      </c>
      <c r="F15" s="153" t="s">
        <v>50</v>
      </c>
      <c r="G15" s="153">
        <v>60</v>
      </c>
      <c r="H15" s="153">
        <v>14.047099696354</v>
      </c>
      <c r="I15" s="153">
        <v>16.247995222832099</v>
      </c>
      <c r="J15" s="153">
        <v>17.438489869963899</v>
      </c>
      <c r="K15" s="153">
        <v>15.993765307195099</v>
      </c>
      <c r="L15" s="153">
        <v>15.852129749237999</v>
      </c>
      <c r="M15" s="153">
        <v>15.439133140500299</v>
      </c>
      <c r="N15" s="153">
        <v>21.686469474549501</v>
      </c>
      <c r="O15" s="153">
        <v>20.552435035706299</v>
      </c>
      <c r="P15" s="153">
        <v>19.814044367228298</v>
      </c>
      <c r="Q15" s="153">
        <v>19.169686891026601</v>
      </c>
      <c r="R15" s="153">
        <v>19.906488334513</v>
      </c>
      <c r="S15" s="153">
        <v>18.884806655056099</v>
      </c>
      <c r="T15" s="153">
        <v>18.635880904570001</v>
      </c>
      <c r="U15" s="153">
        <v>554.1</v>
      </c>
      <c r="V15" s="153">
        <v>550.85</v>
      </c>
      <c r="W15" s="153">
        <v>544.22500000000002</v>
      </c>
      <c r="X15" s="153">
        <v>531.96333333333303</v>
      </c>
      <c r="Y15" s="153">
        <v>526.18499999999995</v>
      </c>
      <c r="Z15" s="153">
        <v>523.87800000000004</v>
      </c>
      <c r="AA15" s="153">
        <v>525.70666666666705</v>
      </c>
      <c r="AB15" s="153">
        <v>529.88625000000002</v>
      </c>
      <c r="AC15" s="153">
        <v>536.82399999999996</v>
      </c>
      <c r="AD15" s="153">
        <v>540.41166666666697</v>
      </c>
      <c r="AE15" s="153">
        <v>541.45187499999997</v>
      </c>
      <c r="AF15" s="153">
        <v>536.50222222222203</v>
      </c>
      <c r="AG15" s="153">
        <v>531.99350000000004</v>
      </c>
      <c r="AH15" s="153">
        <v>520.32000000000005</v>
      </c>
      <c r="AI15" s="153" t="s">
        <v>51</v>
      </c>
      <c r="AJ15" s="153">
        <v>0.98474511436699896</v>
      </c>
      <c r="AK15" s="153">
        <v>27.938815146605801</v>
      </c>
      <c r="AL15" s="170">
        <v>7.7850432682653001E-2</v>
      </c>
      <c r="AM15" s="153">
        <v>0.33019956044359799</v>
      </c>
      <c r="AN15" s="153">
        <v>0.44445905174690198</v>
      </c>
      <c r="AO15" s="153">
        <v>563.93153444926202</v>
      </c>
      <c r="AP15" s="153">
        <v>544.22500000000002</v>
      </c>
      <c r="AQ15" s="153">
        <v>524.51846555073803</v>
      </c>
      <c r="AR15" s="153">
        <v>8.4374264785198001</v>
      </c>
      <c r="AS15" s="153">
        <v>566</v>
      </c>
      <c r="AT15" s="153">
        <v>8.0404216248821196</v>
      </c>
      <c r="AU15" s="153">
        <v>6.3922773492533196</v>
      </c>
      <c r="AV15" s="153">
        <v>11.5270935960591</v>
      </c>
      <c r="AW15" s="153">
        <v>4.2357274401473299</v>
      </c>
      <c r="AX15" s="153">
        <v>-2.32959447799827</v>
      </c>
      <c r="AY15" s="153">
        <v>18.7578682333193</v>
      </c>
      <c r="AZ15" s="153">
        <v>17.160008279859198</v>
      </c>
      <c r="BA15" s="153">
        <v>16.7491749174917</v>
      </c>
      <c r="BB15" s="153">
        <v>121.439749608764</v>
      </c>
      <c r="BC15" s="153">
        <v>464.87025948103798</v>
      </c>
      <c r="BE15" s="153" t="b">
        <f t="shared" si="4"/>
        <v>1</v>
      </c>
      <c r="BF15" s="153" t="b">
        <f t="shared" si="5"/>
        <v>1</v>
      </c>
      <c r="BG15" s="153" t="b">
        <f t="shared" si="6"/>
        <v>0</v>
      </c>
      <c r="BH15" s="153" t="b">
        <f t="shared" si="7"/>
        <v>0</v>
      </c>
      <c r="BI15" s="153" t="b">
        <f t="shared" si="8"/>
        <v>0</v>
      </c>
      <c r="BJ15" s="153" t="b">
        <f t="shared" si="9"/>
        <v>1</v>
      </c>
      <c r="BK15" s="153" t="b">
        <f t="shared" si="10"/>
        <v>0</v>
      </c>
      <c r="BL15" s="153" t="b">
        <f t="shared" si="11"/>
        <v>0</v>
      </c>
      <c r="BM15" s="153" t="b">
        <f t="shared" si="12"/>
        <v>0</v>
      </c>
      <c r="BN15" s="153" t="b">
        <f t="shared" si="13"/>
        <v>1</v>
      </c>
      <c r="BO15" s="153" t="b">
        <f t="shared" si="14"/>
        <v>0</v>
      </c>
      <c r="BP15" s="153" t="b">
        <f t="shared" si="41"/>
        <v>0</v>
      </c>
      <c r="BQ15" s="153" t="b">
        <f t="shared" si="15"/>
        <v>1</v>
      </c>
      <c r="BR15" s="153" t="b">
        <f t="shared" si="16"/>
        <v>1</v>
      </c>
      <c r="BS15" s="153" t="b">
        <f t="shared" si="17"/>
        <v>1</v>
      </c>
      <c r="BT15" s="153" t="b">
        <f t="shared" si="18"/>
        <v>1</v>
      </c>
      <c r="BU15" s="153" t="b">
        <f t="shared" si="19"/>
        <v>1</v>
      </c>
      <c r="BV15" s="153" t="b">
        <f t="shared" si="20"/>
        <v>0</v>
      </c>
      <c r="BW15" s="153" t="b">
        <f t="shared" si="21"/>
        <v>0</v>
      </c>
      <c r="BX15" s="153" t="b">
        <f t="shared" si="22"/>
        <v>0</v>
      </c>
      <c r="BY15" s="153" t="b">
        <f t="shared" si="23"/>
        <v>0</v>
      </c>
      <c r="BZ15" s="153" t="b">
        <f t="shared" si="24"/>
        <v>0</v>
      </c>
      <c r="CA15" s="153" t="b">
        <f t="shared" si="25"/>
        <v>1</v>
      </c>
      <c r="CB15" s="153" t="b">
        <f t="shared" si="26"/>
        <v>1</v>
      </c>
      <c r="CC15" s="153" t="b">
        <f t="shared" si="27"/>
        <v>1</v>
      </c>
      <c r="CD15" s="153">
        <f t="shared" si="2"/>
        <v>4</v>
      </c>
      <c r="CE15" s="153">
        <f t="shared" si="3"/>
        <v>8</v>
      </c>
      <c r="CF15" s="153">
        <f t="shared" si="28"/>
        <v>-4</v>
      </c>
      <c r="CG15" s="153">
        <f t="shared" si="29"/>
        <v>8</v>
      </c>
      <c r="CH15" s="153">
        <f t="shared" si="30"/>
        <v>5</v>
      </c>
      <c r="CI15" s="153">
        <f t="shared" si="31"/>
        <v>3</v>
      </c>
      <c r="CJ15" s="171">
        <f t="shared" si="32"/>
        <v>-1</v>
      </c>
      <c r="CK15" s="153">
        <f t="shared" si="33"/>
        <v>-5</v>
      </c>
      <c r="CL15" s="153">
        <f t="shared" si="34"/>
        <v>2</v>
      </c>
      <c r="CM15" s="172">
        <f t="shared" si="39"/>
        <v>0.25234912776094498</v>
      </c>
      <c r="CN15" s="153" t="b">
        <f t="shared" si="35"/>
        <v>0</v>
      </c>
      <c r="CO15" s="153" t="b">
        <f t="shared" si="40"/>
        <v>0</v>
      </c>
      <c r="CP15" s="153" t="b">
        <f t="shared" si="36"/>
        <v>1</v>
      </c>
      <c r="CQ15" s="153" t="b">
        <f t="shared" si="37"/>
        <v>1</v>
      </c>
      <c r="CR15" s="153">
        <f t="shared" si="38"/>
        <v>2</v>
      </c>
    </row>
    <row r="16" spans="1:165" x14ac:dyDescent="0.25">
      <c r="A16" s="153" t="s">
        <v>81</v>
      </c>
      <c r="B16" s="170" t="s">
        <v>76</v>
      </c>
      <c r="C16" s="170" t="s">
        <v>82</v>
      </c>
      <c r="D16" s="153" t="s">
        <v>83</v>
      </c>
      <c r="E16" s="153">
        <v>88123442281.181702</v>
      </c>
      <c r="F16" s="153" t="s">
        <v>50</v>
      </c>
      <c r="G16" s="153">
        <v>77</v>
      </c>
      <c r="H16" s="153">
        <v>16.7009839757214</v>
      </c>
      <c r="I16" s="153">
        <v>27.114766319969501</v>
      </c>
      <c r="J16" s="153">
        <v>20.560499579023102</v>
      </c>
      <c r="K16" s="153">
        <v>18.085898989916799</v>
      </c>
      <c r="L16" s="153">
        <v>17.947348585856901</v>
      </c>
      <c r="M16" s="153">
        <v>19.126972882900699</v>
      </c>
      <c r="N16" s="153">
        <v>19.577410631318902</v>
      </c>
      <c r="O16" s="153">
        <v>20.264209330562899</v>
      </c>
      <c r="P16" s="153">
        <v>19.792286531070602</v>
      </c>
      <c r="Q16" s="153">
        <v>19.3241320810146</v>
      </c>
      <c r="R16" s="153">
        <v>19.5608612847195</v>
      </c>
      <c r="S16" s="153">
        <v>18.615989584782898</v>
      </c>
      <c r="T16" s="153">
        <v>19.923470579086999</v>
      </c>
      <c r="U16" s="153">
        <v>338.84</v>
      </c>
      <c r="V16" s="153">
        <v>333.77</v>
      </c>
      <c r="W16" s="153">
        <v>332.08499999999998</v>
      </c>
      <c r="X16" s="153">
        <v>328.82666666666699</v>
      </c>
      <c r="Y16" s="153">
        <v>325.79000000000002</v>
      </c>
      <c r="Z16" s="153">
        <v>323.358</v>
      </c>
      <c r="AA16" s="153">
        <v>318.14833333333303</v>
      </c>
      <c r="AB16" s="153">
        <v>310.94625000000002</v>
      </c>
      <c r="AC16" s="153">
        <v>306.89600000000002</v>
      </c>
      <c r="AD16" s="153">
        <v>305.27833333333302</v>
      </c>
      <c r="AE16" s="153">
        <v>299.06187499999999</v>
      </c>
      <c r="AF16" s="153">
        <v>296.12888888888898</v>
      </c>
      <c r="AG16" s="153">
        <v>292.64249999999998</v>
      </c>
      <c r="AH16" s="153">
        <v>283.92166666666702</v>
      </c>
      <c r="AI16" s="153" t="s">
        <v>51</v>
      </c>
      <c r="AJ16" s="153">
        <v>1.10495912247879</v>
      </c>
      <c r="AK16" s="153">
        <v>31.013998006052802</v>
      </c>
      <c r="AL16" s="170">
        <v>4.8946281345361997E-2</v>
      </c>
      <c r="AM16" s="153">
        <v>0.51081156195805799</v>
      </c>
      <c r="AN16" s="153">
        <v>0.35480670579771201</v>
      </c>
      <c r="AO16" s="153">
        <v>343.92801904076202</v>
      </c>
      <c r="AP16" s="153">
        <v>332.08499999999998</v>
      </c>
      <c r="AQ16" s="153">
        <v>320.24198095923799</v>
      </c>
      <c r="AR16" s="153">
        <v>3.96499235602723</v>
      </c>
      <c r="AS16" s="153">
        <v>349.5</v>
      </c>
      <c r="AT16" s="153">
        <v>8.0845378806152901</v>
      </c>
      <c r="AU16" s="153">
        <v>19.4289961300905</v>
      </c>
      <c r="AV16" s="153">
        <v>7.8703703703703702</v>
      </c>
      <c r="AW16" s="153">
        <v>17.6767676767677</v>
      </c>
      <c r="AX16" s="153">
        <v>17.400067181726602</v>
      </c>
      <c r="AY16" s="153">
        <v>41.9001218026796</v>
      </c>
      <c r="AZ16" s="153">
        <v>14.702986544141799</v>
      </c>
      <c r="BA16" s="153">
        <v>31.9365798414496</v>
      </c>
      <c r="BB16" s="153">
        <v>115.07692307692299</v>
      </c>
      <c r="BC16" s="153">
        <v>199.22945205479499</v>
      </c>
      <c r="BE16" s="153" t="b">
        <f t="shared" si="4"/>
        <v>1</v>
      </c>
      <c r="BF16" s="153" t="b">
        <f t="shared" si="5"/>
        <v>0</v>
      </c>
      <c r="BG16" s="153" t="b">
        <f t="shared" si="6"/>
        <v>0</v>
      </c>
      <c r="BH16" s="153" t="b">
        <f t="shared" si="7"/>
        <v>0</v>
      </c>
      <c r="BI16" s="153" t="b">
        <f t="shared" si="8"/>
        <v>1</v>
      </c>
      <c r="BJ16" s="153" t="b">
        <f t="shared" si="9"/>
        <v>1</v>
      </c>
      <c r="BK16" s="153" t="b">
        <f t="shared" si="10"/>
        <v>1</v>
      </c>
      <c r="BL16" s="153" t="b">
        <f t="shared" si="11"/>
        <v>0</v>
      </c>
      <c r="BM16" s="153" t="b">
        <f t="shared" si="12"/>
        <v>0</v>
      </c>
      <c r="BN16" s="153" t="b">
        <f t="shared" si="13"/>
        <v>1</v>
      </c>
      <c r="BO16" s="153" t="b">
        <f t="shared" si="14"/>
        <v>0</v>
      </c>
      <c r="BP16" s="153" t="b">
        <f t="shared" si="41"/>
        <v>1</v>
      </c>
      <c r="BQ16" s="153" t="b">
        <f t="shared" si="15"/>
        <v>1</v>
      </c>
      <c r="BR16" s="153" t="b">
        <f t="shared" si="16"/>
        <v>1</v>
      </c>
      <c r="BS16" s="153" t="b">
        <f t="shared" si="17"/>
        <v>1</v>
      </c>
      <c r="BT16" s="153" t="b">
        <f t="shared" si="18"/>
        <v>1</v>
      </c>
      <c r="BU16" s="153" t="b">
        <f t="shared" si="19"/>
        <v>1</v>
      </c>
      <c r="BV16" s="153" t="b">
        <f t="shared" si="20"/>
        <v>1</v>
      </c>
      <c r="BW16" s="153" t="b">
        <f t="shared" si="21"/>
        <v>1</v>
      </c>
      <c r="BX16" s="153" t="b">
        <f t="shared" si="22"/>
        <v>1</v>
      </c>
      <c r="BY16" s="153" t="b">
        <f t="shared" si="23"/>
        <v>1</v>
      </c>
      <c r="BZ16" s="153" t="b">
        <f t="shared" si="24"/>
        <v>1</v>
      </c>
      <c r="CA16" s="153" t="b">
        <f t="shared" si="25"/>
        <v>1</v>
      </c>
      <c r="CB16" s="153" t="b">
        <f t="shared" si="26"/>
        <v>1</v>
      </c>
      <c r="CC16" s="153" t="b">
        <f t="shared" si="27"/>
        <v>1</v>
      </c>
      <c r="CD16" s="153">
        <f t="shared" si="2"/>
        <v>6</v>
      </c>
      <c r="CE16" s="153">
        <f t="shared" si="3"/>
        <v>6</v>
      </c>
      <c r="CF16" s="153">
        <f t="shared" si="28"/>
        <v>0</v>
      </c>
      <c r="CG16" s="153">
        <f t="shared" si="29"/>
        <v>13</v>
      </c>
      <c r="CH16" s="153">
        <f t="shared" si="30"/>
        <v>0</v>
      </c>
      <c r="CI16" s="153">
        <f t="shared" si="31"/>
        <v>13</v>
      </c>
      <c r="CJ16" s="171">
        <f t="shared" si="32"/>
        <v>13</v>
      </c>
      <c r="CK16" s="153">
        <f t="shared" si="33"/>
        <v>13</v>
      </c>
      <c r="CL16" s="153">
        <f t="shared" si="34"/>
        <v>26</v>
      </c>
      <c r="CM16" s="172">
        <f t="shared" si="39"/>
        <v>0.46186528061269599</v>
      </c>
      <c r="CN16" s="153" t="b">
        <f t="shared" si="35"/>
        <v>0</v>
      </c>
      <c r="CO16" s="153" t="b">
        <f t="shared" si="40"/>
        <v>0</v>
      </c>
      <c r="CP16" s="153" t="b">
        <f t="shared" si="36"/>
        <v>1</v>
      </c>
      <c r="CQ16" s="153" t="b">
        <f t="shared" si="37"/>
        <v>1</v>
      </c>
      <c r="CR16" s="153">
        <f t="shared" si="38"/>
        <v>2</v>
      </c>
    </row>
    <row r="17" spans="1:106" x14ac:dyDescent="0.25">
      <c r="A17" s="153" t="s">
        <v>84</v>
      </c>
      <c r="B17" s="170" t="s">
        <v>79</v>
      </c>
      <c r="C17" s="153" t="s">
        <v>85</v>
      </c>
      <c r="D17" s="153" t="s">
        <v>49</v>
      </c>
      <c r="E17" s="153">
        <v>30438297720.3451</v>
      </c>
      <c r="F17" s="153" t="s">
        <v>50</v>
      </c>
      <c r="G17" s="153">
        <v>93</v>
      </c>
      <c r="H17" s="153">
        <v>15.5309493344591</v>
      </c>
      <c r="I17" s="153">
        <v>23.6880784027062</v>
      </c>
      <c r="J17" s="153">
        <v>26.277575818025699</v>
      </c>
      <c r="K17" s="153">
        <v>22.4574251617831</v>
      </c>
      <c r="L17" s="153">
        <v>22.141721581587898</v>
      </c>
      <c r="M17" s="153">
        <v>21.8154532658425</v>
      </c>
      <c r="N17" s="153">
        <v>24.4254045330987</v>
      </c>
      <c r="O17" s="153">
        <v>22.850567526779699</v>
      </c>
      <c r="P17" s="153">
        <v>22.216418723569902</v>
      </c>
      <c r="Q17" s="153">
        <v>21.506081956493801</v>
      </c>
      <c r="R17" s="153">
        <v>21.704847446459201</v>
      </c>
      <c r="S17" s="153">
        <v>20.499992115463002</v>
      </c>
      <c r="T17" s="153">
        <v>19.360288971016299</v>
      </c>
      <c r="U17" s="153">
        <v>204.52</v>
      </c>
      <c r="V17" s="153">
        <v>205.01</v>
      </c>
      <c r="W17" s="153">
        <v>210.35499999999999</v>
      </c>
      <c r="X17" s="153">
        <v>212.04333333333301</v>
      </c>
      <c r="Y17" s="153">
        <v>212.255</v>
      </c>
      <c r="Z17" s="153">
        <v>211.56</v>
      </c>
      <c r="AA17" s="153">
        <v>207.98333333333301</v>
      </c>
      <c r="AB17" s="153">
        <v>203.87375</v>
      </c>
      <c r="AC17" s="153">
        <v>202.59299999999999</v>
      </c>
      <c r="AD17" s="153">
        <v>201.92666666666699</v>
      </c>
      <c r="AE17" s="153">
        <v>193.26499999999999</v>
      </c>
      <c r="AF17" s="153">
        <v>189.74222222222201</v>
      </c>
      <c r="AG17" s="153">
        <v>186.09700000000001</v>
      </c>
      <c r="AH17" s="153">
        <v>178.79083333333301</v>
      </c>
      <c r="AI17" s="153" t="s">
        <v>51</v>
      </c>
      <c r="AJ17" s="153">
        <v>1.1368264937102699</v>
      </c>
      <c r="AK17" s="153">
        <v>21.062279399937498</v>
      </c>
      <c r="AL17" s="170">
        <v>0.23069646608379901</v>
      </c>
      <c r="AM17" s="153">
        <v>0.243857531081108</v>
      </c>
      <c r="AN17" s="153">
        <v>0.33634664630670102</v>
      </c>
      <c r="AO17" s="153">
        <v>225.31193484641699</v>
      </c>
      <c r="AP17" s="153">
        <v>210.35499999999999</v>
      </c>
      <c r="AQ17" s="153">
        <v>195.39806515358299</v>
      </c>
      <c r="AR17" s="153">
        <v>-1.71650729985442</v>
      </c>
      <c r="AS17" s="153">
        <v>208.2</v>
      </c>
      <c r="AT17" s="153">
        <v>-1.5882019285309299</v>
      </c>
      <c r="AU17" s="153">
        <v>11.877139341311199</v>
      </c>
      <c r="AV17" s="153">
        <v>-2.7102803738317802</v>
      </c>
      <c r="AW17" s="153">
        <v>7.8756476683937802</v>
      </c>
      <c r="AX17" s="153">
        <v>17.960339943342799</v>
      </c>
      <c r="AY17" s="153">
        <v>51.859956236323796</v>
      </c>
      <c r="AZ17" s="153">
        <v>62.023346303501903</v>
      </c>
      <c r="BA17" s="153">
        <v>56.895252449133402</v>
      </c>
      <c r="BB17" s="153">
        <v>127.41671217913699</v>
      </c>
      <c r="BC17" s="153">
        <v>278.54545454545502</v>
      </c>
      <c r="BE17" s="153" t="b">
        <f t="shared" si="4"/>
        <v>1</v>
      </c>
      <c r="BF17" s="153" t="b">
        <f t="shared" si="5"/>
        <v>1</v>
      </c>
      <c r="BG17" s="153" t="b">
        <f t="shared" si="6"/>
        <v>0</v>
      </c>
      <c r="BH17" s="153" t="b">
        <f t="shared" si="7"/>
        <v>0</v>
      </c>
      <c r="BI17" s="153" t="b">
        <f t="shared" si="8"/>
        <v>0</v>
      </c>
      <c r="BJ17" s="153" t="b">
        <f t="shared" si="9"/>
        <v>1</v>
      </c>
      <c r="BK17" s="153" t="b">
        <f t="shared" si="10"/>
        <v>0</v>
      </c>
      <c r="BL17" s="153" t="b">
        <f t="shared" si="11"/>
        <v>0</v>
      </c>
      <c r="BM17" s="153" t="b">
        <f t="shared" si="12"/>
        <v>0</v>
      </c>
      <c r="BN17" s="153" t="b">
        <f t="shared" si="13"/>
        <v>1</v>
      </c>
      <c r="BO17" s="153" t="b">
        <f t="shared" si="14"/>
        <v>0</v>
      </c>
      <c r="BP17" s="153" t="b">
        <f t="shared" si="41"/>
        <v>0</v>
      </c>
      <c r="BQ17" s="153" t="b">
        <f t="shared" si="15"/>
        <v>0</v>
      </c>
      <c r="BR17" s="153" t="b">
        <f t="shared" si="16"/>
        <v>0</v>
      </c>
      <c r="BS17" s="153" t="b">
        <f t="shared" si="17"/>
        <v>0</v>
      </c>
      <c r="BT17" s="153" t="b">
        <f t="shared" si="18"/>
        <v>0</v>
      </c>
      <c r="BU17" s="153" t="b">
        <f t="shared" si="19"/>
        <v>1</v>
      </c>
      <c r="BV17" s="153" t="b">
        <f t="shared" si="20"/>
        <v>1</v>
      </c>
      <c r="BW17" s="153" t="b">
        <f t="shared" si="21"/>
        <v>1</v>
      </c>
      <c r="BX17" s="153" t="b">
        <f t="shared" si="22"/>
        <v>1</v>
      </c>
      <c r="BY17" s="153" t="b">
        <f t="shared" si="23"/>
        <v>1</v>
      </c>
      <c r="BZ17" s="153" t="b">
        <f t="shared" si="24"/>
        <v>1</v>
      </c>
      <c r="CA17" s="153" t="b">
        <f t="shared" si="25"/>
        <v>1</v>
      </c>
      <c r="CB17" s="153" t="b">
        <f t="shared" si="26"/>
        <v>1</v>
      </c>
      <c r="CC17" s="153" t="b">
        <f t="shared" si="27"/>
        <v>1</v>
      </c>
      <c r="CD17" s="153">
        <f t="shared" si="2"/>
        <v>4</v>
      </c>
      <c r="CE17" s="153">
        <f t="shared" si="3"/>
        <v>8</v>
      </c>
      <c r="CF17" s="153">
        <f t="shared" si="28"/>
        <v>-4</v>
      </c>
      <c r="CG17" s="153">
        <f t="shared" si="29"/>
        <v>9</v>
      </c>
      <c r="CH17" s="153">
        <f t="shared" si="30"/>
        <v>4</v>
      </c>
      <c r="CI17" s="153">
        <f t="shared" si="31"/>
        <v>5</v>
      </c>
      <c r="CJ17" s="171">
        <f t="shared" si="32"/>
        <v>1</v>
      </c>
      <c r="CK17" s="153">
        <f t="shared" si="33"/>
        <v>-3</v>
      </c>
      <c r="CL17" s="153">
        <f t="shared" si="34"/>
        <v>6</v>
      </c>
      <c r="CM17" s="172">
        <f t="shared" si="39"/>
        <v>1.3161064997308985E-2</v>
      </c>
      <c r="CN17" s="153" t="b">
        <f t="shared" si="35"/>
        <v>0</v>
      </c>
      <c r="CO17" s="153" t="b">
        <f t="shared" si="40"/>
        <v>1</v>
      </c>
      <c r="CP17" s="153" t="b">
        <f t="shared" si="36"/>
        <v>0</v>
      </c>
      <c r="CQ17" s="153" t="b">
        <f t="shared" si="37"/>
        <v>1</v>
      </c>
      <c r="CR17" s="153">
        <f t="shared" si="38"/>
        <v>1</v>
      </c>
      <c r="CT17" s="153" t="s">
        <v>489</v>
      </c>
      <c r="CU17" s="172">
        <f t="shared" ref="CU17:DB17" si="42">AVERAGE(AV4:AV195)</f>
        <v>2.311456909297835</v>
      </c>
      <c r="CV17" s="172">
        <f t="shared" si="42"/>
        <v>4.5017108375553692</v>
      </c>
      <c r="CW17" s="172">
        <f t="shared" si="42"/>
        <v>6.0187689683880841</v>
      </c>
      <c r="CX17" s="172">
        <f t="shared" si="42"/>
        <v>23.089457392537305</v>
      </c>
      <c r="CY17" s="172">
        <f t="shared" si="42"/>
        <v>47.234834663936567</v>
      </c>
      <c r="CZ17" s="172">
        <f t="shared" si="42"/>
        <v>82.847645136012289</v>
      </c>
      <c r="DA17" s="172">
        <f t="shared" si="42"/>
        <v>237.59444574482185</v>
      </c>
      <c r="DB17" s="172">
        <f t="shared" si="42"/>
        <v>197.88162978452149</v>
      </c>
    </row>
    <row r="18" spans="1:106" x14ac:dyDescent="0.25">
      <c r="A18" s="153" t="s">
        <v>86</v>
      </c>
      <c r="B18" s="170" t="s">
        <v>81</v>
      </c>
      <c r="C18" s="153" t="s">
        <v>87</v>
      </c>
      <c r="D18" s="153" t="s">
        <v>58</v>
      </c>
      <c r="E18" s="153">
        <v>50102053959.056396</v>
      </c>
      <c r="F18" s="153" t="s">
        <v>50</v>
      </c>
      <c r="G18" s="153">
        <v>17</v>
      </c>
      <c r="H18" s="153">
        <v>10.978784255424801</v>
      </c>
      <c r="I18" s="153">
        <v>27.154243151331599</v>
      </c>
      <c r="J18" s="153">
        <v>19.759573408413399</v>
      </c>
      <c r="K18" s="153">
        <v>17.6037974319926</v>
      </c>
      <c r="L18" s="153">
        <v>18.455880913611399</v>
      </c>
      <c r="M18" s="153">
        <v>18.561348981510001</v>
      </c>
      <c r="N18" s="153">
        <v>26.482884131093702</v>
      </c>
      <c r="O18" s="153">
        <v>23.946046695504201</v>
      </c>
      <c r="P18" s="153">
        <v>22.441765608845799</v>
      </c>
      <c r="Q18" s="153">
        <v>20.983194795419301</v>
      </c>
      <c r="R18" s="153">
        <v>20.093965500586702</v>
      </c>
      <c r="S18" s="153">
        <v>19.153086389727299</v>
      </c>
      <c r="T18" s="153">
        <v>18.6132433964342</v>
      </c>
      <c r="U18" s="153">
        <v>268.48</v>
      </c>
      <c r="V18" s="153">
        <v>267.19</v>
      </c>
      <c r="W18" s="153">
        <v>261.51</v>
      </c>
      <c r="X18" s="153">
        <v>257.72333333333302</v>
      </c>
      <c r="Y18" s="153">
        <v>254.42750000000001</v>
      </c>
      <c r="Z18" s="153">
        <v>252.52600000000001</v>
      </c>
      <c r="AA18" s="153">
        <v>253.05500000000001</v>
      </c>
      <c r="AB18" s="153">
        <v>254.1925</v>
      </c>
      <c r="AC18" s="153">
        <v>256.11700000000002</v>
      </c>
      <c r="AD18" s="153">
        <v>259.631666666667</v>
      </c>
      <c r="AE18" s="153">
        <v>263.8</v>
      </c>
      <c r="AF18" s="153">
        <v>263.722222222222</v>
      </c>
      <c r="AG18" s="153">
        <v>261.77749999999997</v>
      </c>
      <c r="AH18" s="153">
        <v>258.0675</v>
      </c>
      <c r="AI18" s="153" t="s">
        <v>51</v>
      </c>
      <c r="AJ18" s="153">
        <v>0.96465891835623796</v>
      </c>
      <c r="AK18" s="153">
        <v>16.144193443740399</v>
      </c>
      <c r="AL18" s="170">
        <v>0.169533208681349</v>
      </c>
      <c r="AM18" s="153">
        <v>0.364931299113194</v>
      </c>
      <c r="AN18" s="153">
        <v>0.40262631388996201</v>
      </c>
      <c r="AO18" s="153">
        <v>275.03817800000797</v>
      </c>
      <c r="AP18" s="153">
        <v>261.51</v>
      </c>
      <c r="AQ18" s="153">
        <v>247.98182199999201</v>
      </c>
      <c r="AR18" s="153">
        <v>4.3516090397645701</v>
      </c>
      <c r="AS18" s="153">
        <v>268.89999999999998</v>
      </c>
      <c r="AT18" s="153">
        <v>6.4840848071089603</v>
      </c>
      <c r="AU18" s="153">
        <v>2.7208220721796499</v>
      </c>
      <c r="AV18" s="153">
        <v>7.8620136381869097</v>
      </c>
      <c r="AW18" s="153">
        <v>4.1037553232675004</v>
      </c>
      <c r="AX18" s="153">
        <v>-5.3169014084507102</v>
      </c>
      <c r="AY18" s="153">
        <v>1.4334213504337801</v>
      </c>
      <c r="AZ18" s="153">
        <v>13.988978380669799</v>
      </c>
      <c r="BA18" s="153">
        <v>63.365735115431299</v>
      </c>
      <c r="BB18" s="153" t="s">
        <v>55</v>
      </c>
      <c r="BC18" s="153" t="s">
        <v>55</v>
      </c>
      <c r="BE18" s="153" t="b">
        <f t="shared" si="4"/>
        <v>1</v>
      </c>
      <c r="BF18" s="153" t="b">
        <f t="shared" si="5"/>
        <v>0</v>
      </c>
      <c r="BG18" s="153" t="b">
        <f t="shared" si="6"/>
        <v>0</v>
      </c>
      <c r="BH18" s="153" t="b">
        <f t="shared" si="7"/>
        <v>1</v>
      </c>
      <c r="BI18" s="153" t="b">
        <f t="shared" si="8"/>
        <v>1</v>
      </c>
      <c r="BJ18" s="153" t="b">
        <f t="shared" si="9"/>
        <v>1</v>
      </c>
      <c r="BK18" s="153" t="b">
        <f t="shared" si="10"/>
        <v>0</v>
      </c>
      <c r="BL18" s="153" t="b">
        <f t="shared" si="11"/>
        <v>0</v>
      </c>
      <c r="BM18" s="153" t="b">
        <f t="shared" si="12"/>
        <v>0</v>
      </c>
      <c r="BN18" s="153" t="b">
        <f t="shared" si="13"/>
        <v>0</v>
      </c>
      <c r="BO18" s="153" t="b">
        <f t="shared" si="14"/>
        <v>0</v>
      </c>
      <c r="BP18" s="153" t="b">
        <f t="shared" si="41"/>
        <v>0</v>
      </c>
      <c r="BQ18" s="153" t="b">
        <f t="shared" si="15"/>
        <v>1</v>
      </c>
      <c r="BR18" s="153" t="b">
        <f t="shared" si="16"/>
        <v>1</v>
      </c>
      <c r="BS18" s="153" t="b">
        <f t="shared" si="17"/>
        <v>1</v>
      </c>
      <c r="BT18" s="153" t="b">
        <f t="shared" si="18"/>
        <v>1</v>
      </c>
      <c r="BU18" s="153" t="b">
        <f t="shared" si="19"/>
        <v>1</v>
      </c>
      <c r="BV18" s="153" t="b">
        <f t="shared" si="20"/>
        <v>0</v>
      </c>
      <c r="BW18" s="153" t="b">
        <f t="shared" si="21"/>
        <v>0</v>
      </c>
      <c r="BX18" s="153" t="b">
        <f t="shared" si="22"/>
        <v>0</v>
      </c>
      <c r="BY18" s="153" t="b">
        <f t="shared" si="23"/>
        <v>0</v>
      </c>
      <c r="BZ18" s="153" t="b">
        <f t="shared" si="24"/>
        <v>0</v>
      </c>
      <c r="CA18" s="153" t="b">
        <f t="shared" si="25"/>
        <v>1</v>
      </c>
      <c r="CB18" s="153" t="b">
        <f t="shared" si="26"/>
        <v>1</v>
      </c>
      <c r="CC18" s="153" t="b">
        <f t="shared" si="27"/>
        <v>1</v>
      </c>
      <c r="CD18" s="153">
        <f t="shared" si="2"/>
        <v>4</v>
      </c>
      <c r="CE18" s="153">
        <f t="shared" si="3"/>
        <v>8</v>
      </c>
      <c r="CF18" s="153">
        <f t="shared" si="28"/>
        <v>-4</v>
      </c>
      <c r="CG18" s="153">
        <f t="shared" si="29"/>
        <v>8</v>
      </c>
      <c r="CH18" s="153">
        <f t="shared" si="30"/>
        <v>5</v>
      </c>
      <c r="CI18" s="153">
        <f t="shared" si="31"/>
        <v>3</v>
      </c>
      <c r="CJ18" s="171">
        <f t="shared" si="32"/>
        <v>-1</v>
      </c>
      <c r="CK18" s="153">
        <f t="shared" si="33"/>
        <v>-5</v>
      </c>
      <c r="CL18" s="153">
        <f t="shared" si="34"/>
        <v>2</v>
      </c>
      <c r="CM18" s="172">
        <f t="shared" si="39"/>
        <v>0.195398090431845</v>
      </c>
      <c r="CN18" s="153" t="b">
        <f t="shared" si="35"/>
        <v>0</v>
      </c>
      <c r="CO18" s="153" t="b">
        <f t="shared" si="40"/>
        <v>0</v>
      </c>
      <c r="CP18" s="153" t="b">
        <f t="shared" si="36"/>
        <v>1</v>
      </c>
      <c r="CQ18" s="153" t="b">
        <f t="shared" si="37"/>
        <v>1</v>
      </c>
      <c r="CR18" s="153">
        <f t="shared" si="38"/>
        <v>2</v>
      </c>
    </row>
    <row r="19" spans="1:106" x14ac:dyDescent="0.25">
      <c r="A19" s="153" t="s">
        <v>88</v>
      </c>
      <c r="B19" s="170" t="s">
        <v>84</v>
      </c>
      <c r="C19" s="153" t="s">
        <v>89</v>
      </c>
      <c r="D19" s="153" t="s">
        <v>83</v>
      </c>
      <c r="E19" s="153">
        <v>72518872800</v>
      </c>
      <c r="F19" s="153" t="s">
        <v>50</v>
      </c>
      <c r="G19" s="153">
        <v>96</v>
      </c>
      <c r="H19" s="153">
        <v>12.321119659135601</v>
      </c>
      <c r="I19" s="153">
        <v>10.703029740450599</v>
      </c>
      <c r="J19" s="153">
        <v>15.550062191462199</v>
      </c>
      <c r="K19" s="153">
        <v>14.408319312193299</v>
      </c>
      <c r="L19" s="153">
        <v>14.7297727356141</v>
      </c>
      <c r="M19" s="153">
        <v>15.871921248268</v>
      </c>
      <c r="N19" s="153">
        <v>15.631239440924</v>
      </c>
      <c r="O19" s="153">
        <v>15.8537559453891</v>
      </c>
      <c r="P19" s="153">
        <v>19.4707616135927</v>
      </c>
      <c r="Q19" s="153">
        <v>18.8935075337242</v>
      </c>
      <c r="R19" s="153">
        <v>19.345920819605801</v>
      </c>
      <c r="S19" s="153">
        <v>18.509035040066301</v>
      </c>
      <c r="T19" s="153">
        <v>18.334006057077598</v>
      </c>
      <c r="U19" s="153">
        <v>542.6</v>
      </c>
      <c r="V19" s="153">
        <v>543</v>
      </c>
      <c r="W19" s="153">
        <v>544.02499999999998</v>
      </c>
      <c r="X19" s="153">
        <v>544.58333333333303</v>
      </c>
      <c r="Y19" s="153">
        <v>546.02499999999998</v>
      </c>
      <c r="Z19" s="153">
        <v>542.48</v>
      </c>
      <c r="AA19" s="153">
        <v>537.20000000000005</v>
      </c>
      <c r="AB19" s="153">
        <v>527.9375</v>
      </c>
      <c r="AC19" s="153">
        <v>518.928</v>
      </c>
      <c r="AD19" s="153">
        <v>509.6875</v>
      </c>
      <c r="AE19" s="153">
        <v>492.84249999999997</v>
      </c>
      <c r="AF19" s="153">
        <v>484.72055555555499</v>
      </c>
      <c r="AG19" s="153">
        <v>477.31299999999999</v>
      </c>
      <c r="AH19" s="153">
        <v>462.68416666666599</v>
      </c>
      <c r="AI19" s="153" t="s">
        <v>51</v>
      </c>
      <c r="AJ19" s="153">
        <v>1.1365288605171</v>
      </c>
      <c r="AK19" s="153">
        <v>293.27285395367397</v>
      </c>
      <c r="AL19" s="170">
        <v>0.237109621371318</v>
      </c>
      <c r="AM19" s="153">
        <v>0.10400197192817801</v>
      </c>
      <c r="AN19" s="153">
        <v>0.25139655836265301</v>
      </c>
      <c r="AO19" s="153">
        <v>553.85085874109598</v>
      </c>
      <c r="AP19" s="153">
        <v>544.02499999999998</v>
      </c>
      <c r="AQ19" s="153">
        <v>534.19914125890398</v>
      </c>
      <c r="AR19" s="153">
        <v>0.67544289662693702</v>
      </c>
      <c r="AS19" s="153">
        <v>550</v>
      </c>
      <c r="AT19" s="153">
        <v>1.3862262203214699</v>
      </c>
      <c r="AU19" s="153">
        <v>15.2283721583113</v>
      </c>
      <c r="AV19" s="153">
        <v>1.8518518518518501</v>
      </c>
      <c r="AW19" s="153">
        <v>9.4527363184079594</v>
      </c>
      <c r="AX19" s="153">
        <v>18.279569892473098</v>
      </c>
      <c r="AY19" s="153">
        <v>33.592421666261799</v>
      </c>
      <c r="AZ19" s="153">
        <v>37.259795358123299</v>
      </c>
      <c r="BA19" s="153">
        <v>135.24379811804999</v>
      </c>
      <c r="BB19" s="153">
        <v>216.63788140472101</v>
      </c>
      <c r="BC19" s="153" t="s">
        <v>55</v>
      </c>
      <c r="BE19" s="153" t="b">
        <f t="shared" si="4"/>
        <v>0</v>
      </c>
      <c r="BF19" s="153" t="b">
        <f t="shared" si="5"/>
        <v>1</v>
      </c>
      <c r="BG19" s="153" t="b">
        <f t="shared" si="6"/>
        <v>0</v>
      </c>
      <c r="BH19" s="153" t="b">
        <f t="shared" si="7"/>
        <v>1</v>
      </c>
      <c r="BI19" s="153" t="b">
        <f t="shared" si="8"/>
        <v>1</v>
      </c>
      <c r="BJ19" s="153" t="b">
        <f t="shared" si="9"/>
        <v>0</v>
      </c>
      <c r="BK19" s="153" t="b">
        <f t="shared" si="10"/>
        <v>1</v>
      </c>
      <c r="BL19" s="153" t="b">
        <f t="shared" si="11"/>
        <v>1</v>
      </c>
      <c r="BM19" s="153" t="b">
        <f t="shared" si="12"/>
        <v>0</v>
      </c>
      <c r="BN19" s="153" t="b">
        <f t="shared" si="13"/>
        <v>1</v>
      </c>
      <c r="BO19" s="153" t="b">
        <f t="shared" si="14"/>
        <v>0</v>
      </c>
      <c r="BP19" s="153" t="b">
        <f t="shared" si="41"/>
        <v>0</v>
      </c>
      <c r="BQ19" s="153" t="b">
        <f t="shared" si="15"/>
        <v>0</v>
      </c>
      <c r="BR19" s="153" t="b">
        <f t="shared" si="16"/>
        <v>0</v>
      </c>
      <c r="BS19" s="153" t="b">
        <f t="shared" si="17"/>
        <v>0</v>
      </c>
      <c r="BT19" s="153" t="b">
        <f t="shared" si="18"/>
        <v>0</v>
      </c>
      <c r="BU19" s="153" t="b">
        <f t="shared" si="19"/>
        <v>1</v>
      </c>
      <c r="BV19" s="153" t="b">
        <f t="shared" si="20"/>
        <v>1</v>
      </c>
      <c r="BW19" s="153" t="b">
        <f t="shared" si="21"/>
        <v>1</v>
      </c>
      <c r="BX19" s="153" t="b">
        <f t="shared" si="22"/>
        <v>1</v>
      </c>
      <c r="BY19" s="153" t="b">
        <f t="shared" si="23"/>
        <v>1</v>
      </c>
      <c r="BZ19" s="153" t="b">
        <f t="shared" si="24"/>
        <v>1</v>
      </c>
      <c r="CA19" s="153" t="b">
        <f t="shared" si="25"/>
        <v>1</v>
      </c>
      <c r="CB19" s="153" t="b">
        <f t="shared" si="26"/>
        <v>1</v>
      </c>
      <c r="CC19" s="153" t="b">
        <f t="shared" si="27"/>
        <v>1</v>
      </c>
      <c r="CD19" s="153">
        <f t="shared" si="2"/>
        <v>6</v>
      </c>
      <c r="CE19" s="153">
        <f t="shared" si="3"/>
        <v>6</v>
      </c>
      <c r="CF19" s="153">
        <f t="shared" si="28"/>
        <v>0</v>
      </c>
      <c r="CG19" s="153">
        <f t="shared" si="29"/>
        <v>9</v>
      </c>
      <c r="CH19" s="153">
        <f t="shared" si="30"/>
        <v>4</v>
      </c>
      <c r="CI19" s="153">
        <f t="shared" si="31"/>
        <v>5</v>
      </c>
      <c r="CJ19" s="171">
        <f t="shared" si="32"/>
        <v>5</v>
      </c>
      <c r="CK19" s="153">
        <f t="shared" si="33"/>
        <v>5</v>
      </c>
      <c r="CL19" s="153">
        <f t="shared" si="34"/>
        <v>10</v>
      </c>
      <c r="CM19" s="172">
        <f t="shared" si="39"/>
        <v>-0.13310764944313999</v>
      </c>
      <c r="CN19" s="153" t="b">
        <f t="shared" si="35"/>
        <v>0</v>
      </c>
      <c r="CO19" s="153" t="b">
        <f t="shared" si="40"/>
        <v>0</v>
      </c>
      <c r="CP19" s="153" t="b">
        <f t="shared" si="36"/>
        <v>1</v>
      </c>
      <c r="CQ19" s="153" t="b">
        <f t="shared" si="37"/>
        <v>1</v>
      </c>
      <c r="CR19" s="153">
        <f t="shared" si="38"/>
        <v>2</v>
      </c>
    </row>
    <row r="20" spans="1:106" x14ac:dyDescent="0.25">
      <c r="A20" s="153" t="s">
        <v>90</v>
      </c>
      <c r="B20" s="170" t="s">
        <v>86</v>
      </c>
      <c r="C20" s="153" t="s">
        <v>91</v>
      </c>
      <c r="D20" s="153" t="s">
        <v>92</v>
      </c>
      <c r="E20" s="153">
        <v>32862526641.788502</v>
      </c>
      <c r="F20" s="153" t="s">
        <v>50</v>
      </c>
      <c r="G20" s="153">
        <v>72</v>
      </c>
      <c r="H20" s="153">
        <v>3.27844199259318</v>
      </c>
      <c r="I20" s="153">
        <v>2.5949268986796299</v>
      </c>
      <c r="J20" s="153">
        <v>2.8586676439229302</v>
      </c>
      <c r="K20" s="153">
        <v>17.68548781162</v>
      </c>
      <c r="L20" s="153">
        <v>21.845842134539101</v>
      </c>
      <c r="M20" s="153">
        <v>21.801554060675599</v>
      </c>
      <c r="N20" s="153">
        <v>21.6505517208196</v>
      </c>
      <c r="O20" s="153">
        <v>20.0564346516746</v>
      </c>
      <c r="P20" s="153">
        <v>26.386606369893801</v>
      </c>
      <c r="Q20" s="153">
        <v>25.602645298810799</v>
      </c>
      <c r="R20" s="153">
        <v>24.5854020664747</v>
      </c>
      <c r="S20" s="153">
        <v>24.835561532368001</v>
      </c>
      <c r="T20" s="153">
        <v>24.639220695921502</v>
      </c>
      <c r="U20" s="153">
        <v>163.34</v>
      </c>
      <c r="V20" s="153">
        <v>162.97</v>
      </c>
      <c r="W20" s="153">
        <v>162.745</v>
      </c>
      <c r="X20" s="153">
        <v>160.773333333333</v>
      </c>
      <c r="Y20" s="153">
        <v>158.82499999999999</v>
      </c>
      <c r="Z20" s="153">
        <v>157.71199999999999</v>
      </c>
      <c r="AA20" s="153">
        <v>155.87166666666701</v>
      </c>
      <c r="AB20" s="153">
        <v>154.41624999999999</v>
      </c>
      <c r="AC20" s="153">
        <v>150.07</v>
      </c>
      <c r="AD20" s="153">
        <v>147.18583333333299</v>
      </c>
      <c r="AE20" s="153">
        <v>139.24625</v>
      </c>
      <c r="AF20" s="153">
        <v>136.96444444444401</v>
      </c>
      <c r="AG20" s="153">
        <v>135.61449999999999</v>
      </c>
      <c r="AH20" s="153">
        <v>133.11666666666699</v>
      </c>
      <c r="AI20" s="153" t="s">
        <v>51</v>
      </c>
      <c r="AJ20" s="153">
        <v>1.1629434905559499</v>
      </c>
      <c r="AK20" s="153">
        <v>17.8940048513122</v>
      </c>
      <c r="AL20" s="170">
        <v>7.9423220536501998E-2</v>
      </c>
      <c r="AM20" s="153">
        <v>0.34834341354797099</v>
      </c>
      <c r="AN20" s="153">
        <v>0.47207528267978999</v>
      </c>
      <c r="AO20" s="153">
        <v>163.489244583508</v>
      </c>
      <c r="AP20" s="153">
        <v>162.745</v>
      </c>
      <c r="AQ20" s="153">
        <v>162.00075541649201</v>
      </c>
      <c r="AR20" s="153">
        <v>1.97720684441822</v>
      </c>
      <c r="AS20" s="153">
        <v>163.4</v>
      </c>
      <c r="AT20" s="153">
        <v>3.6065740083189599</v>
      </c>
      <c r="AU20" s="153">
        <v>20.488590821777901</v>
      </c>
      <c r="AV20" s="153">
        <v>0.73982737361283402</v>
      </c>
      <c r="AW20" s="153">
        <v>7.3587385019711</v>
      </c>
      <c r="AX20" s="153">
        <v>31.5619967793881</v>
      </c>
      <c r="AY20" s="153">
        <v>27.956147220047001</v>
      </c>
      <c r="AZ20" s="153" t="s">
        <v>55</v>
      </c>
      <c r="BA20" s="153" t="s">
        <v>55</v>
      </c>
      <c r="BB20" s="153" t="s">
        <v>55</v>
      </c>
      <c r="BC20" s="153" t="s">
        <v>55</v>
      </c>
      <c r="BE20" s="153" t="b">
        <f t="shared" si="4"/>
        <v>0</v>
      </c>
      <c r="BF20" s="153" t="b">
        <f t="shared" si="5"/>
        <v>1</v>
      </c>
      <c r="BG20" s="153" t="b">
        <f t="shared" si="6"/>
        <v>1</v>
      </c>
      <c r="BH20" s="153" t="b">
        <f t="shared" si="7"/>
        <v>1</v>
      </c>
      <c r="BI20" s="153" t="b">
        <f t="shared" si="8"/>
        <v>0</v>
      </c>
      <c r="BJ20" s="153" t="b">
        <f t="shared" si="9"/>
        <v>0</v>
      </c>
      <c r="BK20" s="153" t="b">
        <f t="shared" si="10"/>
        <v>0</v>
      </c>
      <c r="BL20" s="153" t="b">
        <f t="shared" si="11"/>
        <v>1</v>
      </c>
      <c r="BM20" s="153" t="b">
        <f t="shared" si="12"/>
        <v>0</v>
      </c>
      <c r="BN20" s="153" t="b">
        <f t="shared" si="13"/>
        <v>0</v>
      </c>
      <c r="BO20" s="153" t="b">
        <f t="shared" si="14"/>
        <v>1</v>
      </c>
      <c r="BP20" s="153" t="b">
        <f t="shared" si="41"/>
        <v>0</v>
      </c>
      <c r="BQ20" s="153" t="b">
        <f t="shared" si="15"/>
        <v>1</v>
      </c>
      <c r="BR20" s="153" t="b">
        <f t="shared" si="16"/>
        <v>1</v>
      </c>
      <c r="BS20" s="153" t="b">
        <f t="shared" si="17"/>
        <v>1</v>
      </c>
      <c r="BT20" s="153" t="b">
        <f t="shared" si="18"/>
        <v>1</v>
      </c>
      <c r="BU20" s="153" t="b">
        <f t="shared" si="19"/>
        <v>1</v>
      </c>
      <c r="BV20" s="153" t="b">
        <f t="shared" si="20"/>
        <v>1</v>
      </c>
      <c r="BW20" s="153" t="b">
        <f t="shared" si="21"/>
        <v>1</v>
      </c>
      <c r="BX20" s="153" t="b">
        <f t="shared" si="22"/>
        <v>1</v>
      </c>
      <c r="BY20" s="153" t="b">
        <f t="shared" si="23"/>
        <v>1</v>
      </c>
      <c r="BZ20" s="153" t="b">
        <f t="shared" si="24"/>
        <v>1</v>
      </c>
      <c r="CA20" s="153" t="b">
        <f t="shared" si="25"/>
        <v>1</v>
      </c>
      <c r="CB20" s="153" t="b">
        <f t="shared" si="26"/>
        <v>1</v>
      </c>
      <c r="CC20" s="153" t="b">
        <f t="shared" si="27"/>
        <v>1</v>
      </c>
      <c r="CD20" s="153">
        <f t="shared" si="2"/>
        <v>5</v>
      </c>
      <c r="CE20" s="153">
        <f t="shared" si="3"/>
        <v>7</v>
      </c>
      <c r="CF20" s="153">
        <f t="shared" si="28"/>
        <v>-2</v>
      </c>
      <c r="CG20" s="153">
        <f t="shared" si="29"/>
        <v>13</v>
      </c>
      <c r="CH20" s="153">
        <f t="shared" si="30"/>
        <v>0</v>
      </c>
      <c r="CI20" s="153">
        <f t="shared" si="31"/>
        <v>13</v>
      </c>
      <c r="CJ20" s="171">
        <f t="shared" si="32"/>
        <v>11</v>
      </c>
      <c r="CK20" s="153">
        <f t="shared" si="33"/>
        <v>9</v>
      </c>
      <c r="CL20" s="153">
        <f t="shared" si="34"/>
        <v>24</v>
      </c>
      <c r="CM20" s="172">
        <f t="shared" si="39"/>
        <v>0.26892019301146897</v>
      </c>
      <c r="CN20" s="153" t="b">
        <f t="shared" si="35"/>
        <v>0</v>
      </c>
      <c r="CO20" s="153" t="b">
        <f t="shared" si="40"/>
        <v>0</v>
      </c>
      <c r="CP20" s="153" t="b">
        <f t="shared" si="36"/>
        <v>1</v>
      </c>
      <c r="CQ20" s="153" t="b">
        <f t="shared" si="37"/>
        <v>1</v>
      </c>
      <c r="CR20" s="153">
        <f t="shared" si="38"/>
        <v>2</v>
      </c>
    </row>
    <row r="21" spans="1:106" x14ac:dyDescent="0.25">
      <c r="A21" s="153" t="s">
        <v>93</v>
      </c>
      <c r="B21" s="170" t="s">
        <v>88</v>
      </c>
      <c r="C21" s="153" t="s">
        <v>94</v>
      </c>
      <c r="D21" s="153" t="s">
        <v>61</v>
      </c>
      <c r="E21" s="153">
        <v>31485588142.924801</v>
      </c>
      <c r="F21" s="153" t="s">
        <v>50</v>
      </c>
      <c r="G21" s="153">
        <v>34</v>
      </c>
      <c r="H21" s="153">
        <v>33.925790506743503</v>
      </c>
      <c r="I21" s="153">
        <v>33.234059716032398</v>
      </c>
      <c r="J21" s="153">
        <v>24.674243728041599</v>
      </c>
      <c r="K21" s="153">
        <v>21.557581398652701</v>
      </c>
      <c r="L21" s="153">
        <v>23.302616950557301</v>
      </c>
      <c r="M21" s="153">
        <v>22.229477041335599</v>
      </c>
      <c r="N21" s="153">
        <v>21.680052664352999</v>
      </c>
      <c r="O21" s="153">
        <v>19.6527733342378</v>
      </c>
      <c r="P21" s="153">
        <v>18.7009023679786</v>
      </c>
      <c r="Q21" s="153">
        <v>18.846952396663401</v>
      </c>
      <c r="R21" s="153">
        <v>18.716317518878999</v>
      </c>
      <c r="S21" s="153">
        <v>18.384551412116</v>
      </c>
      <c r="T21" s="153">
        <v>18.579171755248701</v>
      </c>
      <c r="U21" s="153">
        <v>356.8</v>
      </c>
      <c r="V21" s="153">
        <v>358.47</v>
      </c>
      <c r="W21" s="153">
        <v>359.69499999999999</v>
      </c>
      <c r="X21" s="153">
        <v>358.87333333333299</v>
      </c>
      <c r="Y21" s="153">
        <v>359.05250000000001</v>
      </c>
      <c r="Z21" s="153">
        <v>363.524</v>
      </c>
      <c r="AA21" s="153">
        <v>367.37333333333299</v>
      </c>
      <c r="AB21" s="153">
        <v>372.84375</v>
      </c>
      <c r="AC21" s="153">
        <v>372.92</v>
      </c>
      <c r="AD21" s="153">
        <v>370.484166666666</v>
      </c>
      <c r="AE21" s="153">
        <v>367.47687500000001</v>
      </c>
      <c r="AF21" s="153">
        <v>367.727222222222</v>
      </c>
      <c r="AG21" s="153">
        <v>365.97</v>
      </c>
      <c r="AH21" s="153">
        <v>359.35750000000002</v>
      </c>
      <c r="AI21" s="153" t="s">
        <v>51</v>
      </c>
      <c r="AJ21" s="153">
        <v>0.99331639205399402</v>
      </c>
      <c r="AK21" s="153">
        <v>10.717161549053699</v>
      </c>
      <c r="AL21" s="170">
        <v>0.23501717960250201</v>
      </c>
      <c r="AM21" s="153">
        <v>0.16690764307658701</v>
      </c>
      <c r="AN21" s="153">
        <v>0.244184694139504</v>
      </c>
      <c r="AO21" s="153">
        <v>368.51304400080699</v>
      </c>
      <c r="AP21" s="153">
        <v>359.69499999999999</v>
      </c>
      <c r="AQ21" s="153">
        <v>350.87695599919198</v>
      </c>
      <c r="AR21" s="153">
        <v>-1.6198963233866801</v>
      </c>
      <c r="AS21" s="153">
        <v>351.9</v>
      </c>
      <c r="AT21" s="153">
        <v>-3.1975880547089002</v>
      </c>
      <c r="AU21" s="153">
        <v>-3.8445774243790001</v>
      </c>
      <c r="AV21" s="153">
        <v>-1.92307692307693</v>
      </c>
      <c r="AW21" s="153">
        <v>-11.582914572864301</v>
      </c>
      <c r="AX21" s="153">
        <v>-1.56643356643357</v>
      </c>
      <c r="AY21" s="153">
        <v>8.6111111111111001</v>
      </c>
      <c r="AZ21" s="153">
        <v>0.199316628701591</v>
      </c>
      <c r="BA21" s="153">
        <v>13.2239382239382</v>
      </c>
      <c r="BB21" s="153">
        <v>99.376770538243605</v>
      </c>
      <c r="BC21" s="153">
        <v>-8.3137102135923993</v>
      </c>
      <c r="BE21" s="153" t="b">
        <f t="shared" si="4"/>
        <v>0</v>
      </c>
      <c r="BF21" s="153" t="b">
        <f t="shared" si="5"/>
        <v>0</v>
      </c>
      <c r="BG21" s="153" t="b">
        <f t="shared" si="6"/>
        <v>0</v>
      </c>
      <c r="BH21" s="153" t="b">
        <f t="shared" si="7"/>
        <v>1</v>
      </c>
      <c r="BI21" s="153" t="b">
        <f t="shared" si="8"/>
        <v>0</v>
      </c>
      <c r="BJ21" s="153" t="b">
        <f t="shared" si="9"/>
        <v>0</v>
      </c>
      <c r="BK21" s="153" t="b">
        <f t="shared" si="10"/>
        <v>0</v>
      </c>
      <c r="BL21" s="153" t="b">
        <f t="shared" si="11"/>
        <v>0</v>
      </c>
      <c r="BM21" s="153" t="b">
        <f t="shared" si="12"/>
        <v>1</v>
      </c>
      <c r="BN21" s="153" t="b">
        <f t="shared" si="13"/>
        <v>0</v>
      </c>
      <c r="BO21" s="153" t="b">
        <f t="shared" si="14"/>
        <v>0</v>
      </c>
      <c r="BP21" s="153" t="b">
        <f t="shared" si="41"/>
        <v>1</v>
      </c>
      <c r="BQ21" s="153" t="b">
        <f t="shared" si="15"/>
        <v>0</v>
      </c>
      <c r="BR21" s="153" t="b">
        <f t="shared" si="16"/>
        <v>0</v>
      </c>
      <c r="BS21" s="153" t="b">
        <f t="shared" si="17"/>
        <v>1</v>
      </c>
      <c r="BT21" s="153" t="b">
        <f t="shared" si="18"/>
        <v>0</v>
      </c>
      <c r="BU21" s="153" t="b">
        <f t="shared" si="19"/>
        <v>0</v>
      </c>
      <c r="BV21" s="153" t="b">
        <f t="shared" si="20"/>
        <v>0</v>
      </c>
      <c r="BW21" s="153" t="b">
        <f t="shared" si="21"/>
        <v>0</v>
      </c>
      <c r="BX21" s="153" t="b">
        <f t="shared" si="22"/>
        <v>0</v>
      </c>
      <c r="BY21" s="153" t="b">
        <f t="shared" si="23"/>
        <v>1</v>
      </c>
      <c r="BZ21" s="153" t="b">
        <f t="shared" si="24"/>
        <v>1</v>
      </c>
      <c r="CA21" s="153" t="b">
        <f t="shared" si="25"/>
        <v>0</v>
      </c>
      <c r="CB21" s="153" t="b">
        <f t="shared" si="26"/>
        <v>1</v>
      </c>
      <c r="CC21" s="153" t="b">
        <f t="shared" si="27"/>
        <v>1</v>
      </c>
      <c r="CD21" s="153">
        <f t="shared" si="2"/>
        <v>3</v>
      </c>
      <c r="CE21" s="153">
        <f t="shared" si="3"/>
        <v>9</v>
      </c>
      <c r="CF21" s="153">
        <f t="shared" si="28"/>
        <v>-6</v>
      </c>
      <c r="CG21" s="153">
        <f t="shared" si="29"/>
        <v>5</v>
      </c>
      <c r="CH21" s="153">
        <f t="shared" si="30"/>
        <v>8</v>
      </c>
      <c r="CI21" s="153">
        <f t="shared" si="31"/>
        <v>-3</v>
      </c>
      <c r="CJ21" s="171">
        <f t="shared" si="32"/>
        <v>-9</v>
      </c>
      <c r="CK21" s="153">
        <f t="shared" si="33"/>
        <v>-15</v>
      </c>
      <c r="CL21" s="153">
        <f t="shared" si="34"/>
        <v>-12</v>
      </c>
      <c r="CM21" s="172">
        <f t="shared" si="39"/>
        <v>-6.8109536525915004E-2</v>
      </c>
      <c r="CN21" s="153" t="b">
        <f t="shared" si="35"/>
        <v>0</v>
      </c>
      <c r="CO21" s="153" t="b">
        <f t="shared" si="40"/>
        <v>1</v>
      </c>
      <c r="CP21" s="153" t="b">
        <f t="shared" si="36"/>
        <v>0</v>
      </c>
      <c r="CQ21" s="153" t="b">
        <f t="shared" si="37"/>
        <v>0</v>
      </c>
      <c r="CR21" s="153">
        <f t="shared" si="38"/>
        <v>0</v>
      </c>
    </row>
    <row r="22" spans="1:106" x14ac:dyDescent="0.25">
      <c r="A22" s="153" t="s">
        <v>95</v>
      </c>
      <c r="B22" s="170" t="s">
        <v>90</v>
      </c>
      <c r="C22" s="153" t="s">
        <v>96</v>
      </c>
      <c r="D22" s="153" t="s">
        <v>58</v>
      </c>
      <c r="E22" s="153">
        <v>22217989479.2873</v>
      </c>
      <c r="F22" s="153" t="s">
        <v>50</v>
      </c>
      <c r="G22" s="153">
        <v>50</v>
      </c>
      <c r="H22" s="153">
        <v>9.4898714696980999</v>
      </c>
      <c r="I22" s="153">
        <v>11.081845142715499</v>
      </c>
      <c r="J22" s="153">
        <v>11.091540618769899</v>
      </c>
      <c r="K22" s="153">
        <v>13.003414342407099</v>
      </c>
      <c r="L22" s="153">
        <v>12.8216412072158</v>
      </c>
      <c r="M22" s="153">
        <v>16.9309783843076</v>
      </c>
      <c r="N22" s="153">
        <v>19.3324531722335</v>
      </c>
      <c r="O22" s="153">
        <v>19.628126735747301</v>
      </c>
      <c r="P22" s="153">
        <v>21.689461823346701</v>
      </c>
      <c r="Q22" s="153">
        <v>22.426799701709999</v>
      </c>
      <c r="R22" s="153">
        <v>23.072650706213398</v>
      </c>
      <c r="S22" s="153">
        <v>24.758158557938099</v>
      </c>
      <c r="T22" s="153">
        <v>24.710352286458601</v>
      </c>
      <c r="U22" s="153">
        <v>429.78</v>
      </c>
      <c r="V22" s="153">
        <v>424.3</v>
      </c>
      <c r="W22" s="153">
        <v>420.065</v>
      </c>
      <c r="X22" s="153">
        <v>418.83</v>
      </c>
      <c r="Y22" s="153">
        <v>415.98</v>
      </c>
      <c r="Z22" s="153">
        <v>410.83</v>
      </c>
      <c r="AA22" s="153">
        <v>404.82</v>
      </c>
      <c r="AB22" s="153">
        <v>403.34249999999997</v>
      </c>
      <c r="AC22" s="153">
        <v>405.49700000000001</v>
      </c>
      <c r="AD22" s="153">
        <v>404.386666666667</v>
      </c>
      <c r="AE22" s="153">
        <v>398.76937500000003</v>
      </c>
      <c r="AF22" s="153">
        <v>393.212777777778</v>
      </c>
      <c r="AG22" s="153">
        <v>385.94</v>
      </c>
      <c r="AH22" s="153">
        <v>370.696666666667</v>
      </c>
      <c r="AI22" s="153" t="s">
        <v>51</v>
      </c>
      <c r="AJ22" s="153">
        <v>1.06449188993108</v>
      </c>
      <c r="AK22" s="153">
        <v>19.896693786658599</v>
      </c>
      <c r="AL22" s="170">
        <v>8.5032893956464004E-2</v>
      </c>
      <c r="AM22" s="153">
        <v>0.31800831339619401</v>
      </c>
      <c r="AN22" s="153">
        <v>0.32792091433841603</v>
      </c>
      <c r="AO22" s="153">
        <v>432.13053355638101</v>
      </c>
      <c r="AP22" s="153">
        <v>420.065</v>
      </c>
      <c r="AQ22" s="153">
        <v>407.99946644361899</v>
      </c>
      <c r="AR22" s="153">
        <v>4.2847826182154103</v>
      </c>
      <c r="AS22" s="153">
        <v>432</v>
      </c>
      <c r="AT22" s="153">
        <v>5.1529829856631801</v>
      </c>
      <c r="AU22" s="153">
        <v>11.934497590299101</v>
      </c>
      <c r="AV22" s="153">
        <v>3.0288576198425901</v>
      </c>
      <c r="AW22" s="153">
        <v>10.9969167523124</v>
      </c>
      <c r="AX22" s="153">
        <v>6.5351418002466097</v>
      </c>
      <c r="AY22" s="153">
        <v>72.386272944932202</v>
      </c>
      <c r="AZ22" s="153">
        <v>70.886075949367097</v>
      </c>
      <c r="BA22" s="153">
        <v>63.512490537471599</v>
      </c>
      <c r="BB22" s="153">
        <v>26.3897015798713</v>
      </c>
      <c r="BC22" s="153">
        <v>-21.880650994574999</v>
      </c>
      <c r="BE22" s="153" t="b">
        <f t="shared" si="4"/>
        <v>1</v>
      </c>
      <c r="BF22" s="153" t="b">
        <f t="shared" si="5"/>
        <v>1</v>
      </c>
      <c r="BG22" s="153" t="b">
        <f t="shared" si="6"/>
        <v>1</v>
      </c>
      <c r="BH22" s="153" t="b">
        <f t="shared" si="7"/>
        <v>0</v>
      </c>
      <c r="BI22" s="153" t="b">
        <f t="shared" si="8"/>
        <v>1</v>
      </c>
      <c r="BJ22" s="153" t="b">
        <f t="shared" si="9"/>
        <v>1</v>
      </c>
      <c r="BK22" s="153" t="b">
        <f t="shared" si="10"/>
        <v>1</v>
      </c>
      <c r="BL22" s="153" t="b">
        <f t="shared" si="11"/>
        <v>1</v>
      </c>
      <c r="BM22" s="153" t="b">
        <f t="shared" si="12"/>
        <v>1</v>
      </c>
      <c r="BN22" s="153" t="b">
        <f t="shared" si="13"/>
        <v>1</v>
      </c>
      <c r="BO22" s="153" t="b">
        <f t="shared" si="14"/>
        <v>1</v>
      </c>
      <c r="BP22" s="153" t="b">
        <f t="shared" si="41"/>
        <v>0</v>
      </c>
      <c r="BQ22" s="153" t="b">
        <f t="shared" si="15"/>
        <v>1</v>
      </c>
      <c r="BR22" s="153" t="b">
        <f t="shared" si="16"/>
        <v>1</v>
      </c>
      <c r="BS22" s="153" t="b">
        <f t="shared" si="17"/>
        <v>1</v>
      </c>
      <c r="BT22" s="153" t="b">
        <f t="shared" si="18"/>
        <v>1</v>
      </c>
      <c r="BU22" s="153" t="b">
        <f t="shared" si="19"/>
        <v>1</v>
      </c>
      <c r="BV22" s="153" t="b">
        <f t="shared" si="20"/>
        <v>1</v>
      </c>
      <c r="BW22" s="153" t="b">
        <f t="shared" si="21"/>
        <v>1</v>
      </c>
      <c r="BX22" s="153" t="b">
        <f t="shared" si="22"/>
        <v>0</v>
      </c>
      <c r="BY22" s="153" t="b">
        <f t="shared" si="23"/>
        <v>1</v>
      </c>
      <c r="BZ22" s="153" t="b">
        <f t="shared" si="24"/>
        <v>1</v>
      </c>
      <c r="CA22" s="153" t="b">
        <f t="shared" si="25"/>
        <v>1</v>
      </c>
      <c r="CB22" s="153" t="b">
        <f t="shared" si="26"/>
        <v>1</v>
      </c>
      <c r="CC22" s="153" t="b">
        <f t="shared" si="27"/>
        <v>1</v>
      </c>
      <c r="CD22" s="153">
        <f t="shared" si="2"/>
        <v>10</v>
      </c>
      <c r="CE22" s="153">
        <f t="shared" si="3"/>
        <v>2</v>
      </c>
      <c r="CF22" s="153">
        <f t="shared" si="28"/>
        <v>8</v>
      </c>
      <c r="CG22" s="153">
        <f t="shared" si="29"/>
        <v>12</v>
      </c>
      <c r="CH22" s="153">
        <f t="shared" si="30"/>
        <v>1</v>
      </c>
      <c r="CI22" s="153">
        <f t="shared" si="31"/>
        <v>11</v>
      </c>
      <c r="CJ22" s="171">
        <f t="shared" si="32"/>
        <v>19</v>
      </c>
      <c r="CK22" s="153">
        <f t="shared" si="33"/>
        <v>27</v>
      </c>
      <c r="CL22" s="153">
        <f t="shared" si="34"/>
        <v>30</v>
      </c>
      <c r="CM22" s="172">
        <f t="shared" si="39"/>
        <v>0.23297541943972999</v>
      </c>
      <c r="CN22" s="153" t="b">
        <f t="shared" si="35"/>
        <v>0</v>
      </c>
      <c r="CO22" s="153" t="b">
        <f t="shared" si="40"/>
        <v>0</v>
      </c>
      <c r="CP22" s="153" t="b">
        <f t="shared" si="36"/>
        <v>1</v>
      </c>
      <c r="CQ22" s="153" t="b">
        <f t="shared" si="37"/>
        <v>1</v>
      </c>
      <c r="CR22" s="153">
        <f t="shared" si="38"/>
        <v>2</v>
      </c>
    </row>
    <row r="23" spans="1:106" x14ac:dyDescent="0.25">
      <c r="A23" s="153" t="s">
        <v>97</v>
      </c>
      <c r="B23" s="170" t="s">
        <v>93</v>
      </c>
      <c r="C23" s="153" t="s">
        <v>98</v>
      </c>
      <c r="D23" s="153" t="s">
        <v>49</v>
      </c>
      <c r="E23" s="153">
        <v>48025546661.777603</v>
      </c>
      <c r="F23" s="153" t="s">
        <v>50</v>
      </c>
      <c r="G23" s="153">
        <v>89</v>
      </c>
      <c r="H23" s="153">
        <v>21.873608650312999</v>
      </c>
      <c r="I23" s="153">
        <v>19.3879583376245</v>
      </c>
      <c r="J23" s="153">
        <v>20.6835634782129</v>
      </c>
      <c r="K23" s="153">
        <v>18.370193832095399</v>
      </c>
      <c r="L23" s="153">
        <v>18.127494011786901</v>
      </c>
      <c r="M23" s="153">
        <v>18.134610649214999</v>
      </c>
      <c r="N23" s="153">
        <v>18.605543700434801</v>
      </c>
      <c r="O23" s="153">
        <v>17.690612333011099</v>
      </c>
      <c r="P23" s="153">
        <v>17.351643816582399</v>
      </c>
      <c r="Q23" s="153">
        <v>18.372135462188702</v>
      </c>
      <c r="R23" s="153">
        <v>18.215732443811401</v>
      </c>
      <c r="S23" s="153">
        <v>18.557301066547101</v>
      </c>
      <c r="T23" s="153">
        <v>18.986222618430901</v>
      </c>
      <c r="U23" s="153">
        <v>179.5</v>
      </c>
      <c r="V23" s="153">
        <v>178.71</v>
      </c>
      <c r="W23" s="153">
        <v>177.995</v>
      </c>
      <c r="X23" s="153">
        <v>174.58666666666701</v>
      </c>
      <c r="Y23" s="153">
        <v>172.70750000000001</v>
      </c>
      <c r="Z23" s="153">
        <v>171.48599999999999</v>
      </c>
      <c r="AA23" s="153">
        <v>170.12</v>
      </c>
      <c r="AB23" s="153">
        <v>169.57374999999999</v>
      </c>
      <c r="AC23" s="153">
        <v>169.887</v>
      </c>
      <c r="AD23" s="153">
        <v>169.699166666667</v>
      </c>
      <c r="AE23" s="153">
        <v>164.595</v>
      </c>
      <c r="AF23" s="153">
        <v>161.65444444444401</v>
      </c>
      <c r="AG23" s="153">
        <v>158.17949999999999</v>
      </c>
      <c r="AH23" s="153">
        <v>151.83375000000001</v>
      </c>
      <c r="AI23" s="153" t="s">
        <v>51</v>
      </c>
      <c r="AJ23" s="153">
        <v>1.0841227845580499</v>
      </c>
      <c r="AK23" s="153">
        <v>24.030818744818799</v>
      </c>
      <c r="AL23" s="170">
        <v>0.124701910516551</v>
      </c>
      <c r="AM23" s="153">
        <v>0.34853503486992399</v>
      </c>
      <c r="AN23" s="153">
        <v>0.33549471315068902</v>
      </c>
      <c r="AO23" s="153">
        <v>183.00757418897601</v>
      </c>
      <c r="AP23" s="153">
        <v>177.995</v>
      </c>
      <c r="AQ23" s="153">
        <v>172.982425811024</v>
      </c>
      <c r="AR23" s="153">
        <v>2.4812636105973001</v>
      </c>
      <c r="AS23" s="153">
        <v>184.8</v>
      </c>
      <c r="AT23" s="153">
        <v>7.7638990938035999</v>
      </c>
      <c r="AU23" s="153">
        <v>16.829298360407002</v>
      </c>
      <c r="AV23" s="153">
        <v>11.1244738424534</v>
      </c>
      <c r="AW23" s="153">
        <v>9.4786729857819907</v>
      </c>
      <c r="AX23" s="153">
        <v>21.0216110019647</v>
      </c>
      <c r="AY23" s="153">
        <v>45.283018867924497</v>
      </c>
      <c r="AZ23" s="153">
        <v>57.948717948717999</v>
      </c>
      <c r="BA23" s="153">
        <v>112.36497356929399</v>
      </c>
      <c r="BB23" s="153">
        <v>79.591836734693899</v>
      </c>
      <c r="BC23" s="153">
        <v>97.647058823529406</v>
      </c>
      <c r="BE23" s="153" t="b">
        <f t="shared" si="4"/>
        <v>0</v>
      </c>
      <c r="BF23" s="153" t="b">
        <f t="shared" si="5"/>
        <v>1</v>
      </c>
      <c r="BG23" s="153" t="b">
        <f t="shared" si="6"/>
        <v>0</v>
      </c>
      <c r="BH23" s="153" t="b">
        <f t="shared" si="7"/>
        <v>0</v>
      </c>
      <c r="BI23" s="153" t="b">
        <f t="shared" si="8"/>
        <v>1</v>
      </c>
      <c r="BJ23" s="153" t="b">
        <f t="shared" si="9"/>
        <v>1</v>
      </c>
      <c r="BK23" s="153" t="b">
        <f t="shared" si="10"/>
        <v>0</v>
      </c>
      <c r="BL23" s="153" t="b">
        <f t="shared" si="11"/>
        <v>0</v>
      </c>
      <c r="BM23" s="153" t="b">
        <f t="shared" si="12"/>
        <v>1</v>
      </c>
      <c r="BN23" s="153" t="b">
        <f t="shared" si="13"/>
        <v>0</v>
      </c>
      <c r="BO23" s="153" t="b">
        <f t="shared" si="14"/>
        <v>1</v>
      </c>
      <c r="BP23" s="153" t="b">
        <f t="shared" si="41"/>
        <v>1</v>
      </c>
      <c r="BQ23" s="153" t="b">
        <f t="shared" si="15"/>
        <v>1</v>
      </c>
      <c r="BR23" s="153" t="b">
        <f t="shared" si="16"/>
        <v>1</v>
      </c>
      <c r="BS23" s="153" t="b">
        <f t="shared" si="17"/>
        <v>1</v>
      </c>
      <c r="BT23" s="153" t="b">
        <f t="shared" si="18"/>
        <v>1</v>
      </c>
      <c r="BU23" s="153" t="b">
        <f t="shared" si="19"/>
        <v>1</v>
      </c>
      <c r="BV23" s="153" t="b">
        <f t="shared" si="20"/>
        <v>1</v>
      </c>
      <c r="BW23" s="153" t="b">
        <f t="shared" si="21"/>
        <v>1</v>
      </c>
      <c r="BX23" s="153" t="b">
        <f t="shared" si="22"/>
        <v>0</v>
      </c>
      <c r="BY23" s="153" t="b">
        <f t="shared" si="23"/>
        <v>1</v>
      </c>
      <c r="BZ23" s="153" t="b">
        <f t="shared" si="24"/>
        <v>1</v>
      </c>
      <c r="CA23" s="153" t="b">
        <f t="shared" si="25"/>
        <v>1</v>
      </c>
      <c r="CB23" s="153" t="b">
        <f t="shared" si="26"/>
        <v>1</v>
      </c>
      <c r="CC23" s="153" t="b">
        <f t="shared" si="27"/>
        <v>1</v>
      </c>
      <c r="CD23" s="153">
        <f t="shared" si="2"/>
        <v>6</v>
      </c>
      <c r="CE23" s="153">
        <f t="shared" si="3"/>
        <v>6</v>
      </c>
      <c r="CF23" s="153">
        <f t="shared" si="28"/>
        <v>0</v>
      </c>
      <c r="CG23" s="153">
        <f t="shared" si="29"/>
        <v>12</v>
      </c>
      <c r="CH23" s="153">
        <f t="shared" si="30"/>
        <v>1</v>
      </c>
      <c r="CI23" s="153">
        <f t="shared" si="31"/>
        <v>11</v>
      </c>
      <c r="CJ23" s="171">
        <f t="shared" si="32"/>
        <v>11</v>
      </c>
      <c r="CK23" s="153">
        <f t="shared" si="33"/>
        <v>11</v>
      </c>
      <c r="CL23" s="153">
        <f t="shared" si="34"/>
        <v>22</v>
      </c>
      <c r="CM23" s="172">
        <f t="shared" si="39"/>
        <v>0.22383312435337299</v>
      </c>
      <c r="CN23" s="153" t="b">
        <f t="shared" si="35"/>
        <v>0</v>
      </c>
      <c r="CO23" s="153" t="b">
        <f t="shared" si="40"/>
        <v>0</v>
      </c>
      <c r="CP23" s="153" t="b">
        <f t="shared" si="36"/>
        <v>1</v>
      </c>
      <c r="CQ23" s="153" t="b">
        <f t="shared" si="37"/>
        <v>1</v>
      </c>
      <c r="CR23" s="153">
        <f t="shared" si="38"/>
        <v>2</v>
      </c>
    </row>
    <row r="24" spans="1:106" x14ac:dyDescent="0.25">
      <c r="A24" s="153" t="s">
        <v>99</v>
      </c>
      <c r="B24" s="170" t="s">
        <v>95</v>
      </c>
      <c r="C24" s="153" t="s">
        <v>100</v>
      </c>
      <c r="D24" s="153" t="s">
        <v>101</v>
      </c>
      <c r="E24" s="153">
        <v>30932097699.8466</v>
      </c>
      <c r="F24" s="153" t="s">
        <v>50</v>
      </c>
      <c r="G24" s="153">
        <v>27</v>
      </c>
      <c r="H24" s="153">
        <v>9.8497475125075802</v>
      </c>
      <c r="I24" s="153">
        <v>14.238667103458001</v>
      </c>
      <c r="J24" s="153">
        <v>19.9506632778876</v>
      </c>
      <c r="K24" s="153">
        <v>18.184241374052402</v>
      </c>
      <c r="L24" s="153">
        <v>17.8684130924801</v>
      </c>
      <c r="M24" s="153">
        <v>17.365326773215202</v>
      </c>
      <c r="N24" s="153">
        <v>17.251699913509501</v>
      </c>
      <c r="O24" s="153">
        <v>16.434364457836999</v>
      </c>
      <c r="P24" s="153">
        <v>15.936896617552399</v>
      </c>
      <c r="Q24" s="153">
        <v>16.560725255443401</v>
      </c>
      <c r="R24" s="153">
        <v>16.926157145438001</v>
      </c>
      <c r="S24" s="153">
        <v>16.514862815659502</v>
      </c>
      <c r="T24" s="153">
        <v>18.769969563343398</v>
      </c>
      <c r="U24" s="153">
        <v>38.311999999999998</v>
      </c>
      <c r="V24" s="153">
        <v>38.308999999999997</v>
      </c>
      <c r="W24" s="153">
        <v>37.840000000000003</v>
      </c>
      <c r="X24" s="153">
        <v>37.226333333333301</v>
      </c>
      <c r="Y24" s="153">
        <v>36.957999999999998</v>
      </c>
      <c r="Z24" s="153">
        <v>36.9024</v>
      </c>
      <c r="AA24" s="153">
        <v>37.054833333333299</v>
      </c>
      <c r="AB24" s="153">
        <v>37.391624999999998</v>
      </c>
      <c r="AC24" s="153">
        <v>37.5505</v>
      </c>
      <c r="AD24" s="153">
        <v>37.598416666666701</v>
      </c>
      <c r="AE24" s="153">
        <v>37.293062499999998</v>
      </c>
      <c r="AF24" s="153">
        <v>37.302722222222201</v>
      </c>
      <c r="AG24" s="153">
        <v>37.262050000000002</v>
      </c>
      <c r="AH24" s="153">
        <v>36.961125000000003</v>
      </c>
      <c r="AI24" s="153" t="s">
        <v>51</v>
      </c>
      <c r="AJ24" s="153">
        <v>0.99034808873907898</v>
      </c>
      <c r="AK24" s="153">
        <v>13.786566088170799</v>
      </c>
      <c r="AL24" s="170">
        <v>0.21256856936072699</v>
      </c>
      <c r="AM24" s="153">
        <v>0.14676265236855099</v>
      </c>
      <c r="AN24" s="153">
        <v>0.29463751378795699</v>
      </c>
      <c r="AO24" s="153">
        <v>39.454732175935398</v>
      </c>
      <c r="AP24" s="153">
        <v>37.840000000000003</v>
      </c>
      <c r="AQ24" s="153">
        <v>36.225267824064602</v>
      </c>
      <c r="AR24" s="153">
        <v>0.45940425660950601</v>
      </c>
      <c r="AS24" s="153">
        <v>37.96</v>
      </c>
      <c r="AT24" s="153">
        <v>2.8659382587582698</v>
      </c>
      <c r="AU24" s="153">
        <v>1.8730853509133301</v>
      </c>
      <c r="AV24" s="153">
        <v>5.2981969486824001</v>
      </c>
      <c r="AW24" s="153">
        <v>-3.3358798064680499</v>
      </c>
      <c r="AX24" s="153">
        <v>1.9334049409237399</v>
      </c>
      <c r="AY24" s="153">
        <v>2.9563330621101298</v>
      </c>
      <c r="AZ24" s="153">
        <v>4.28571428571429</v>
      </c>
      <c r="BA24" s="153">
        <v>-14.8878923766816</v>
      </c>
      <c r="BB24" s="153">
        <v>-5.4780876494023802</v>
      </c>
      <c r="BC24" s="153">
        <v>-30.092081031307501</v>
      </c>
      <c r="BE24" s="153" t="b">
        <f t="shared" si="4"/>
        <v>1</v>
      </c>
      <c r="BF24" s="153" t="b">
        <f t="shared" si="5"/>
        <v>1</v>
      </c>
      <c r="BG24" s="153" t="b">
        <f t="shared" si="6"/>
        <v>0</v>
      </c>
      <c r="BH24" s="153" t="b">
        <f t="shared" si="7"/>
        <v>0</v>
      </c>
      <c r="BI24" s="153" t="b">
        <f t="shared" si="8"/>
        <v>0</v>
      </c>
      <c r="BJ24" s="153" t="b">
        <f t="shared" si="9"/>
        <v>0</v>
      </c>
      <c r="BK24" s="153" t="b">
        <f t="shared" si="10"/>
        <v>0</v>
      </c>
      <c r="BL24" s="153" t="b">
        <f t="shared" si="11"/>
        <v>0</v>
      </c>
      <c r="BM24" s="153" t="b">
        <f t="shared" si="12"/>
        <v>1</v>
      </c>
      <c r="BN24" s="153" t="b">
        <f t="shared" si="13"/>
        <v>1</v>
      </c>
      <c r="BO24" s="153" t="b">
        <f t="shared" si="14"/>
        <v>0</v>
      </c>
      <c r="BP24" s="153" t="b">
        <f t="shared" si="41"/>
        <v>1</v>
      </c>
      <c r="BQ24" s="153" t="b">
        <f t="shared" si="15"/>
        <v>1</v>
      </c>
      <c r="BR24" s="153" t="b">
        <f t="shared" si="16"/>
        <v>1</v>
      </c>
      <c r="BS24" s="153" t="b">
        <f t="shared" si="17"/>
        <v>1</v>
      </c>
      <c r="BT24" s="153" t="b">
        <f t="shared" si="18"/>
        <v>1</v>
      </c>
      <c r="BU24" s="153" t="b">
        <f t="shared" si="19"/>
        <v>1</v>
      </c>
      <c r="BV24" s="153" t="b">
        <f t="shared" si="20"/>
        <v>0</v>
      </c>
      <c r="BW24" s="153" t="b">
        <f t="shared" si="21"/>
        <v>0</v>
      </c>
      <c r="BX24" s="153" t="b">
        <f t="shared" si="22"/>
        <v>0</v>
      </c>
      <c r="BY24" s="153" t="b">
        <f t="shared" si="23"/>
        <v>0</v>
      </c>
      <c r="BZ24" s="153" t="b">
        <f t="shared" si="24"/>
        <v>1</v>
      </c>
      <c r="CA24" s="153" t="b">
        <f t="shared" si="25"/>
        <v>0</v>
      </c>
      <c r="CB24" s="153" t="b">
        <f t="shared" si="26"/>
        <v>1</v>
      </c>
      <c r="CC24" s="153" t="b">
        <f t="shared" si="27"/>
        <v>1</v>
      </c>
      <c r="CD24" s="153">
        <f t="shared" si="2"/>
        <v>5</v>
      </c>
      <c r="CE24" s="153">
        <f t="shared" si="3"/>
        <v>7</v>
      </c>
      <c r="CF24" s="153">
        <f t="shared" si="28"/>
        <v>-2</v>
      </c>
      <c r="CG24" s="153">
        <f t="shared" si="29"/>
        <v>8</v>
      </c>
      <c r="CH24" s="153">
        <f t="shared" si="30"/>
        <v>5</v>
      </c>
      <c r="CI24" s="153">
        <f t="shared" si="31"/>
        <v>3</v>
      </c>
      <c r="CJ24" s="171">
        <f t="shared" si="32"/>
        <v>1</v>
      </c>
      <c r="CK24" s="153">
        <f t="shared" si="33"/>
        <v>-1</v>
      </c>
      <c r="CL24" s="153">
        <f t="shared" si="34"/>
        <v>4</v>
      </c>
      <c r="CM24" s="172">
        <f t="shared" si="39"/>
        <v>-6.5805916992176E-2</v>
      </c>
      <c r="CN24" s="153" t="b">
        <f t="shared" si="35"/>
        <v>0</v>
      </c>
      <c r="CO24" s="153" t="b">
        <f t="shared" si="40"/>
        <v>0</v>
      </c>
      <c r="CP24" s="153" t="b">
        <f t="shared" si="36"/>
        <v>1</v>
      </c>
      <c r="CQ24" s="153" t="b">
        <f t="shared" si="37"/>
        <v>1</v>
      </c>
      <c r="CR24" s="153">
        <f t="shared" si="38"/>
        <v>2</v>
      </c>
    </row>
    <row r="25" spans="1:106" x14ac:dyDescent="0.25">
      <c r="A25" s="153" t="s">
        <v>102</v>
      </c>
      <c r="B25" s="170" t="s">
        <v>97</v>
      </c>
      <c r="C25" s="153" t="s">
        <v>63</v>
      </c>
      <c r="D25" s="153" t="s">
        <v>58</v>
      </c>
      <c r="E25" s="153">
        <v>246991286279.35199</v>
      </c>
      <c r="F25" s="153" t="s">
        <v>50</v>
      </c>
      <c r="G25" s="153">
        <v>31</v>
      </c>
      <c r="H25" s="153">
        <v>11.807508618064899</v>
      </c>
      <c r="I25" s="153">
        <v>14.154328442944299</v>
      </c>
      <c r="J25" s="153">
        <v>17.981656011242301</v>
      </c>
      <c r="K25" s="153">
        <v>19.7030957836723</v>
      </c>
      <c r="L25" s="153">
        <v>22.1786456600782</v>
      </c>
      <c r="M25" s="153">
        <v>22.983232188483999</v>
      </c>
      <c r="N25" s="153">
        <v>23.270138201547901</v>
      </c>
      <c r="O25" s="153">
        <v>23.486431784438199</v>
      </c>
      <c r="P25" s="153">
        <v>22.4330125914144</v>
      </c>
      <c r="Q25" s="153">
        <v>22.797815567679098</v>
      </c>
      <c r="R25" s="153">
        <v>22.205370882277599</v>
      </c>
      <c r="S25" s="153">
        <v>23.2142287397281</v>
      </c>
      <c r="T25" s="153">
        <v>24.9967843049808</v>
      </c>
      <c r="U25" s="153">
        <v>11406</v>
      </c>
      <c r="V25" s="153">
        <v>11403</v>
      </c>
      <c r="W25" s="153">
        <v>11378</v>
      </c>
      <c r="X25" s="153">
        <v>11450.666666666701</v>
      </c>
      <c r="Y25" s="153">
        <v>11522</v>
      </c>
      <c r="Z25" s="153">
        <v>11694.4</v>
      </c>
      <c r="AA25" s="153">
        <v>11832</v>
      </c>
      <c r="AB25" s="153">
        <v>12132.375</v>
      </c>
      <c r="AC25" s="153">
        <v>12157.1</v>
      </c>
      <c r="AD25" s="153">
        <v>12109</v>
      </c>
      <c r="AE25" s="153">
        <v>11894.875</v>
      </c>
      <c r="AF25" s="153">
        <v>11823.722222222201</v>
      </c>
      <c r="AG25" s="153">
        <v>11751.75</v>
      </c>
      <c r="AH25" s="153">
        <v>11473.6875</v>
      </c>
      <c r="AI25" s="153" t="s">
        <v>51</v>
      </c>
      <c r="AJ25" s="153">
        <v>0.99511987576318395</v>
      </c>
      <c r="AK25" s="153">
        <v>17.6550956380933</v>
      </c>
      <c r="AL25" s="170">
        <v>0.18013259729410999</v>
      </c>
      <c r="AM25" s="153">
        <v>0.31082947170900399</v>
      </c>
      <c r="AN25" s="153">
        <v>0.27562077208383501</v>
      </c>
      <c r="AO25" s="153">
        <v>11674.957909475401</v>
      </c>
      <c r="AP25" s="153">
        <v>11378</v>
      </c>
      <c r="AQ25" s="153">
        <v>11081.042090524599</v>
      </c>
      <c r="AR25" s="153">
        <v>-107.290078980329</v>
      </c>
      <c r="AS25" s="153">
        <v>11630</v>
      </c>
      <c r="AT25" s="153">
        <v>-0.55069092899164795</v>
      </c>
      <c r="AU25" s="153">
        <v>-1.0360159125236701</v>
      </c>
      <c r="AV25" s="153">
        <v>0.25862068965517199</v>
      </c>
      <c r="AW25" s="153">
        <v>-11.153552330022899</v>
      </c>
      <c r="AX25" s="153">
        <v>3.6541889483065999</v>
      </c>
      <c r="AY25" s="153">
        <v>17.178841309823699</v>
      </c>
      <c r="AZ25" s="153">
        <v>20.893970893970899</v>
      </c>
      <c r="BA25" s="153">
        <v>-10.331534309946001</v>
      </c>
      <c r="BB25" s="153">
        <v>52.785076195480798</v>
      </c>
      <c r="BC25" s="153">
        <v>-15.968208092485501</v>
      </c>
      <c r="BE25" s="153" t="b">
        <f t="shared" si="4"/>
        <v>1</v>
      </c>
      <c r="BF25" s="153" t="b">
        <f t="shared" si="5"/>
        <v>1</v>
      </c>
      <c r="BG25" s="153" t="b">
        <f t="shared" si="6"/>
        <v>1</v>
      </c>
      <c r="BH25" s="153" t="b">
        <f t="shared" si="7"/>
        <v>1</v>
      </c>
      <c r="BI25" s="153" t="b">
        <f t="shared" si="8"/>
        <v>1</v>
      </c>
      <c r="BJ25" s="153" t="b">
        <f t="shared" si="9"/>
        <v>1</v>
      </c>
      <c r="BK25" s="153" t="b">
        <f t="shared" si="10"/>
        <v>1</v>
      </c>
      <c r="BL25" s="153" t="b">
        <f t="shared" si="11"/>
        <v>0</v>
      </c>
      <c r="BM25" s="153" t="b">
        <f t="shared" si="12"/>
        <v>1</v>
      </c>
      <c r="BN25" s="153" t="b">
        <f t="shared" si="13"/>
        <v>0</v>
      </c>
      <c r="BO25" s="153" t="b">
        <f t="shared" si="14"/>
        <v>1</v>
      </c>
      <c r="BP25" s="153" t="b">
        <f t="shared" si="41"/>
        <v>1</v>
      </c>
      <c r="BQ25" s="153" t="b">
        <f t="shared" si="15"/>
        <v>1</v>
      </c>
      <c r="BR25" s="153" t="b">
        <f t="shared" si="16"/>
        <v>1</v>
      </c>
      <c r="BS25" s="153" t="b">
        <f t="shared" si="17"/>
        <v>0</v>
      </c>
      <c r="BT25" s="153" t="b">
        <f t="shared" si="18"/>
        <v>0</v>
      </c>
      <c r="BU25" s="153" t="b">
        <f t="shared" si="19"/>
        <v>0</v>
      </c>
      <c r="BV25" s="153" t="b">
        <f t="shared" si="20"/>
        <v>0</v>
      </c>
      <c r="BW25" s="153" t="b">
        <f t="shared" si="21"/>
        <v>0</v>
      </c>
      <c r="BX25" s="153" t="b">
        <f t="shared" si="22"/>
        <v>0</v>
      </c>
      <c r="BY25" s="153" t="b">
        <f t="shared" si="23"/>
        <v>1</v>
      </c>
      <c r="BZ25" s="153" t="b">
        <f t="shared" si="24"/>
        <v>1</v>
      </c>
      <c r="CA25" s="153" t="b">
        <f t="shared" si="25"/>
        <v>1</v>
      </c>
      <c r="CB25" s="153" t="b">
        <f t="shared" si="26"/>
        <v>1</v>
      </c>
      <c r="CC25" s="153" t="b">
        <f t="shared" si="27"/>
        <v>1</v>
      </c>
      <c r="CD25" s="153">
        <f t="shared" si="2"/>
        <v>10</v>
      </c>
      <c r="CE25" s="153">
        <f t="shared" si="3"/>
        <v>2</v>
      </c>
      <c r="CF25" s="153">
        <f t="shared" si="28"/>
        <v>8</v>
      </c>
      <c r="CG25" s="153">
        <f t="shared" si="29"/>
        <v>7</v>
      </c>
      <c r="CH25" s="153">
        <f t="shared" si="30"/>
        <v>6</v>
      </c>
      <c r="CI25" s="153">
        <f t="shared" si="31"/>
        <v>1</v>
      </c>
      <c r="CJ25" s="171">
        <f t="shared" si="32"/>
        <v>9</v>
      </c>
      <c r="CK25" s="153">
        <f t="shared" si="33"/>
        <v>17</v>
      </c>
      <c r="CL25" s="153">
        <f t="shared" si="34"/>
        <v>10</v>
      </c>
      <c r="CM25" s="172">
        <f t="shared" si="39"/>
        <v>0.130696874414894</v>
      </c>
      <c r="CN25" s="153" t="b">
        <f t="shared" si="35"/>
        <v>0</v>
      </c>
      <c r="CO25" s="153" t="b">
        <f t="shared" si="40"/>
        <v>0</v>
      </c>
      <c r="CP25" s="153" t="b">
        <f t="shared" si="36"/>
        <v>0</v>
      </c>
      <c r="CQ25" s="153" t="b">
        <f t="shared" si="37"/>
        <v>0</v>
      </c>
      <c r="CR25" s="153">
        <f t="shared" si="38"/>
        <v>0</v>
      </c>
    </row>
    <row r="26" spans="1:106" x14ac:dyDescent="0.25">
      <c r="A26" s="153" t="s">
        <v>103</v>
      </c>
      <c r="B26" s="170" t="s">
        <v>99</v>
      </c>
      <c r="C26" s="153" t="s">
        <v>104</v>
      </c>
      <c r="D26" s="153" t="s">
        <v>49</v>
      </c>
      <c r="E26" s="153">
        <v>8392573443.2378998</v>
      </c>
      <c r="F26" s="153" t="s">
        <v>50</v>
      </c>
      <c r="G26" s="153">
        <v>20</v>
      </c>
      <c r="H26" s="153">
        <v>48.438963613760301</v>
      </c>
      <c r="I26" s="153">
        <v>43.657385851804598</v>
      </c>
      <c r="J26" s="153">
        <v>36.582798674946297</v>
      </c>
      <c r="K26" s="153">
        <v>45.0077832061123</v>
      </c>
      <c r="L26" s="153">
        <v>168.14179434834</v>
      </c>
      <c r="M26" s="153">
        <v>151.80731804462101</v>
      </c>
      <c r="N26" s="153">
        <v>139.07723256235599</v>
      </c>
      <c r="O26" s="153">
        <v>121.839127482268</v>
      </c>
      <c r="P26" s="153">
        <v>110.914577255634</v>
      </c>
      <c r="Q26" s="153">
        <v>103.40355705528501</v>
      </c>
      <c r="R26" s="153">
        <v>93.411094879169994</v>
      </c>
      <c r="S26" s="153">
        <v>87.422815936590993</v>
      </c>
      <c r="T26" s="153">
        <v>78.208335542261395</v>
      </c>
      <c r="U26" s="153">
        <v>263.8</v>
      </c>
      <c r="V26" s="153">
        <v>268.75</v>
      </c>
      <c r="W26" s="153">
        <v>279.125</v>
      </c>
      <c r="X26" s="153">
        <v>274.5</v>
      </c>
      <c r="Y26" s="153">
        <v>308.63749999999999</v>
      </c>
      <c r="Z26" s="153">
        <v>330.99</v>
      </c>
      <c r="AA26" s="153">
        <v>342.23333333333301</v>
      </c>
      <c r="AB26" s="153">
        <v>354.125</v>
      </c>
      <c r="AC26" s="153">
        <v>358.245</v>
      </c>
      <c r="AD26" s="153">
        <v>358.44583333333298</v>
      </c>
      <c r="AE26" s="153">
        <v>356.8</v>
      </c>
      <c r="AF26" s="153">
        <v>348.51666666666699</v>
      </c>
      <c r="AG26" s="153">
        <v>341.25749999999999</v>
      </c>
      <c r="AH26" s="153">
        <v>324.64375000000001</v>
      </c>
      <c r="AI26" s="153" t="s">
        <v>51</v>
      </c>
      <c r="AJ26" s="153">
        <v>0.96991274917034798</v>
      </c>
      <c r="AK26" s="153">
        <v>25.7414488842747</v>
      </c>
      <c r="AL26" s="170">
        <v>0.29542383881060402</v>
      </c>
      <c r="AM26" s="153">
        <v>5.7692349659920997E-2</v>
      </c>
      <c r="AN26" s="153">
        <v>0.39177165410833797</v>
      </c>
      <c r="AO26" s="153">
        <v>302.46354108550901</v>
      </c>
      <c r="AP26" s="153">
        <v>279.125</v>
      </c>
      <c r="AQ26" s="153">
        <v>255.78645891449099</v>
      </c>
      <c r="AR26" s="153">
        <v>-17.714139144474601</v>
      </c>
      <c r="AS26" s="153">
        <v>261.5</v>
      </c>
      <c r="AT26" s="153">
        <v>-20.994591981630901</v>
      </c>
      <c r="AU26" s="153">
        <v>-23.371647509578501</v>
      </c>
      <c r="AV26" s="153">
        <v>-5.7657657657657602</v>
      </c>
      <c r="AW26" s="153">
        <v>-37.365269461077801</v>
      </c>
      <c r="AX26" s="153">
        <v>-28.940217391304301</v>
      </c>
      <c r="AY26" s="153">
        <v>10.337552742615999</v>
      </c>
      <c r="AZ26" s="153">
        <v>-4.03669724770642</v>
      </c>
      <c r="BA26" s="153">
        <v>38.359788359788404</v>
      </c>
      <c r="BB26" s="153">
        <v>407.766990291262</v>
      </c>
      <c r="BC26" s="153">
        <v>-3.3963557283289898</v>
      </c>
      <c r="BE26" s="153" t="b">
        <f t="shared" si="4"/>
        <v>0</v>
      </c>
      <c r="BF26" s="153" t="b">
        <f t="shared" si="5"/>
        <v>0</v>
      </c>
      <c r="BG26" s="153" t="b">
        <f t="shared" si="6"/>
        <v>1</v>
      </c>
      <c r="BH26" s="153" t="b">
        <f t="shared" si="7"/>
        <v>1</v>
      </c>
      <c r="BI26" s="153" t="b">
        <f t="shared" si="8"/>
        <v>0</v>
      </c>
      <c r="BJ26" s="153" t="b">
        <f t="shared" si="9"/>
        <v>0</v>
      </c>
      <c r="BK26" s="153" t="b">
        <f t="shared" si="10"/>
        <v>0</v>
      </c>
      <c r="BL26" s="153" t="b">
        <f t="shared" si="11"/>
        <v>0</v>
      </c>
      <c r="BM26" s="153" t="b">
        <f t="shared" si="12"/>
        <v>0</v>
      </c>
      <c r="BN26" s="153" t="b">
        <f t="shared" si="13"/>
        <v>0</v>
      </c>
      <c r="BO26" s="153" t="b">
        <f t="shared" si="14"/>
        <v>0</v>
      </c>
      <c r="BP26" s="153" t="b">
        <f t="shared" si="41"/>
        <v>0</v>
      </c>
      <c r="BQ26" s="153" t="b">
        <f t="shared" si="15"/>
        <v>0</v>
      </c>
      <c r="BR26" s="153" t="b">
        <f t="shared" si="16"/>
        <v>0</v>
      </c>
      <c r="BS26" s="153" t="b">
        <f t="shared" si="17"/>
        <v>1</v>
      </c>
      <c r="BT26" s="153" t="b">
        <f t="shared" si="18"/>
        <v>0</v>
      </c>
      <c r="BU26" s="153" t="b">
        <f t="shared" si="19"/>
        <v>0</v>
      </c>
      <c r="BV26" s="153" t="b">
        <f t="shared" si="20"/>
        <v>0</v>
      </c>
      <c r="BW26" s="153" t="b">
        <f t="shared" si="21"/>
        <v>0</v>
      </c>
      <c r="BX26" s="153" t="b">
        <f t="shared" si="22"/>
        <v>0</v>
      </c>
      <c r="BY26" s="153" t="b">
        <f t="shared" si="23"/>
        <v>0</v>
      </c>
      <c r="BZ26" s="153" t="b">
        <f t="shared" si="24"/>
        <v>1</v>
      </c>
      <c r="CA26" s="153" t="b">
        <f t="shared" si="25"/>
        <v>1</v>
      </c>
      <c r="CB26" s="153" t="b">
        <f t="shared" si="26"/>
        <v>1</v>
      </c>
      <c r="CC26" s="153" t="b">
        <f t="shared" si="27"/>
        <v>1</v>
      </c>
      <c r="CD26" s="153">
        <f t="shared" si="2"/>
        <v>2</v>
      </c>
      <c r="CE26" s="153">
        <f t="shared" si="3"/>
        <v>10</v>
      </c>
      <c r="CF26" s="153">
        <f t="shared" si="28"/>
        <v>-8</v>
      </c>
      <c r="CG26" s="153">
        <f t="shared" si="29"/>
        <v>5</v>
      </c>
      <c r="CH26" s="153">
        <f t="shared" si="30"/>
        <v>8</v>
      </c>
      <c r="CI26" s="153">
        <f t="shared" si="31"/>
        <v>-3</v>
      </c>
      <c r="CJ26" s="171">
        <f t="shared" si="32"/>
        <v>-11</v>
      </c>
      <c r="CK26" s="153">
        <f t="shared" si="33"/>
        <v>-19</v>
      </c>
      <c r="CL26" s="153">
        <f t="shared" si="34"/>
        <v>-14</v>
      </c>
      <c r="CM26" s="172">
        <f t="shared" si="39"/>
        <v>-0.23773148915068304</v>
      </c>
      <c r="CN26" s="153" t="b">
        <f t="shared" si="35"/>
        <v>0</v>
      </c>
      <c r="CO26" s="153" t="b">
        <f t="shared" si="40"/>
        <v>1</v>
      </c>
      <c r="CP26" s="153" t="b">
        <f t="shared" si="36"/>
        <v>0</v>
      </c>
      <c r="CQ26" s="153" t="b">
        <f t="shared" si="37"/>
        <v>0</v>
      </c>
      <c r="CR26" s="153">
        <f t="shared" si="38"/>
        <v>0</v>
      </c>
    </row>
    <row r="27" spans="1:106" x14ac:dyDescent="0.25">
      <c r="A27" s="153" t="s">
        <v>105</v>
      </c>
      <c r="B27" s="170" t="s">
        <v>102</v>
      </c>
      <c r="C27" s="153" t="s">
        <v>106</v>
      </c>
      <c r="D27" s="153" t="s">
        <v>61</v>
      </c>
      <c r="E27" s="153">
        <v>316893750957.21503</v>
      </c>
      <c r="F27" s="153" t="s">
        <v>50</v>
      </c>
      <c r="G27" s="153">
        <v>31</v>
      </c>
      <c r="H27" s="153">
        <v>34.466303021967697</v>
      </c>
      <c r="I27" s="153">
        <v>30.772293901840399</v>
      </c>
      <c r="J27" s="153">
        <v>23.504444135252999</v>
      </c>
      <c r="K27" s="153">
        <v>22.110725792957801</v>
      </c>
      <c r="L27" s="153">
        <v>21.657747999225801</v>
      </c>
      <c r="M27" s="153">
        <v>20.304010287085202</v>
      </c>
      <c r="N27" s="153">
        <v>19.670522896907499</v>
      </c>
      <c r="O27" s="153">
        <v>21.388093799597701</v>
      </c>
      <c r="P27" s="153">
        <v>20.2698980221829</v>
      </c>
      <c r="Q27" s="153">
        <v>19.482553623610201</v>
      </c>
      <c r="R27" s="153">
        <v>19.172677814855099</v>
      </c>
      <c r="S27" s="153">
        <v>19.2303272697946</v>
      </c>
      <c r="T27" s="153">
        <v>18.530896017740002</v>
      </c>
      <c r="U27" s="153">
        <v>81</v>
      </c>
      <c r="V27" s="153">
        <v>82.65</v>
      </c>
      <c r="W27" s="153">
        <v>84.125</v>
      </c>
      <c r="X27" s="153">
        <v>83.706666666666607</v>
      </c>
      <c r="Y27" s="153">
        <v>83.138750000000002</v>
      </c>
      <c r="Z27" s="153">
        <v>82.936000000000007</v>
      </c>
      <c r="AA27" s="153">
        <v>82.549166666666693</v>
      </c>
      <c r="AB27" s="153">
        <v>82.615624999999994</v>
      </c>
      <c r="AC27" s="153">
        <v>82.902500000000003</v>
      </c>
      <c r="AD27" s="153">
        <v>83.391666666666694</v>
      </c>
      <c r="AE27" s="153">
        <v>82.806250000000105</v>
      </c>
      <c r="AF27" s="153">
        <v>82.942777777777906</v>
      </c>
      <c r="AG27" s="153">
        <v>82.818750000000094</v>
      </c>
      <c r="AH27" s="153">
        <v>81.778750000000002</v>
      </c>
      <c r="AI27" s="153" t="s">
        <v>51</v>
      </c>
      <c r="AJ27" s="153">
        <v>1.00141574220813</v>
      </c>
      <c r="AK27" s="153">
        <v>88.109970308923195</v>
      </c>
      <c r="AL27" s="170">
        <v>0.56263846838115406</v>
      </c>
      <c r="AM27" s="153">
        <v>8.9672859796449997E-2</v>
      </c>
      <c r="AN27" s="153">
        <v>0.50197247313224203</v>
      </c>
      <c r="AO27" s="153">
        <v>88.946980920741595</v>
      </c>
      <c r="AP27" s="153">
        <v>84.125</v>
      </c>
      <c r="AQ27" s="153">
        <v>79.303019079258405</v>
      </c>
      <c r="AR27" s="153">
        <v>4.9321310048400999E-2</v>
      </c>
      <c r="AS27" s="153">
        <v>77.75</v>
      </c>
      <c r="AT27" s="153">
        <v>-6.2530143725282201</v>
      </c>
      <c r="AU27" s="153">
        <v>-6.1202928080900101</v>
      </c>
      <c r="AV27" s="153">
        <v>-8.2595870206489703</v>
      </c>
      <c r="AW27" s="153">
        <v>-3.5957842529448301</v>
      </c>
      <c r="AX27" s="153">
        <v>-4.1897720271103003</v>
      </c>
      <c r="AY27" s="153">
        <v>8.8935574229691792</v>
      </c>
      <c r="AZ27" s="153">
        <v>1.5676028739386101</v>
      </c>
      <c r="BA27" s="153">
        <v>6.5068493150684903</v>
      </c>
      <c r="BB27" s="153">
        <v>48.236415633937099</v>
      </c>
      <c r="BC27" s="153">
        <v>13.377381989529701</v>
      </c>
      <c r="BE27" s="153" t="b">
        <f t="shared" si="4"/>
        <v>0</v>
      </c>
      <c r="BF27" s="153" t="b">
        <f t="shared" si="5"/>
        <v>0</v>
      </c>
      <c r="BG27" s="153" t="b">
        <f t="shared" si="6"/>
        <v>0</v>
      </c>
      <c r="BH27" s="153" t="b">
        <f t="shared" si="7"/>
        <v>0</v>
      </c>
      <c r="BI27" s="153" t="b">
        <f t="shared" si="8"/>
        <v>0</v>
      </c>
      <c r="BJ27" s="153" t="b">
        <f t="shared" si="9"/>
        <v>0</v>
      </c>
      <c r="BK27" s="153" t="b">
        <f t="shared" si="10"/>
        <v>1</v>
      </c>
      <c r="BL27" s="153" t="b">
        <f t="shared" si="11"/>
        <v>0</v>
      </c>
      <c r="BM27" s="153" t="b">
        <f t="shared" si="12"/>
        <v>0</v>
      </c>
      <c r="BN27" s="153" t="b">
        <f t="shared" si="13"/>
        <v>0</v>
      </c>
      <c r="BO27" s="153" t="b">
        <f t="shared" si="14"/>
        <v>1</v>
      </c>
      <c r="BP27" s="153" t="b">
        <f t="shared" si="41"/>
        <v>0</v>
      </c>
      <c r="BQ27" s="153" t="b">
        <f t="shared" si="15"/>
        <v>0</v>
      </c>
      <c r="BR27" s="153" t="b">
        <f t="shared" si="16"/>
        <v>0</v>
      </c>
      <c r="BS27" s="153" t="b">
        <f t="shared" si="17"/>
        <v>1</v>
      </c>
      <c r="BT27" s="153" t="b">
        <f t="shared" si="18"/>
        <v>1</v>
      </c>
      <c r="BU27" s="153" t="b">
        <f t="shared" si="19"/>
        <v>1</v>
      </c>
      <c r="BV27" s="153" t="b">
        <f t="shared" si="20"/>
        <v>1</v>
      </c>
      <c r="BW27" s="153" t="b">
        <f t="shared" si="21"/>
        <v>0</v>
      </c>
      <c r="BX27" s="153" t="b">
        <f t="shared" si="22"/>
        <v>0</v>
      </c>
      <c r="BY27" s="153" t="b">
        <f t="shared" si="23"/>
        <v>0</v>
      </c>
      <c r="BZ27" s="153" t="b">
        <f t="shared" si="24"/>
        <v>1</v>
      </c>
      <c r="CA27" s="153" t="b">
        <f t="shared" si="25"/>
        <v>0</v>
      </c>
      <c r="CB27" s="153" t="b">
        <f t="shared" si="26"/>
        <v>1</v>
      </c>
      <c r="CC27" s="153" t="b">
        <f t="shared" si="27"/>
        <v>1</v>
      </c>
      <c r="CD27" s="153">
        <f t="shared" si="2"/>
        <v>2</v>
      </c>
      <c r="CE27" s="153">
        <f t="shared" si="3"/>
        <v>10</v>
      </c>
      <c r="CF27" s="153">
        <f t="shared" si="28"/>
        <v>-8</v>
      </c>
      <c r="CG27" s="153">
        <f t="shared" si="29"/>
        <v>7</v>
      </c>
      <c r="CH27" s="153">
        <f t="shared" si="30"/>
        <v>6</v>
      </c>
      <c r="CI27" s="153">
        <f t="shared" si="31"/>
        <v>1</v>
      </c>
      <c r="CJ27" s="171">
        <f t="shared" si="32"/>
        <v>-7</v>
      </c>
      <c r="CK27" s="153">
        <f t="shared" si="33"/>
        <v>-15</v>
      </c>
      <c r="CL27" s="153">
        <f t="shared" si="34"/>
        <v>-6</v>
      </c>
      <c r="CM27" s="172">
        <f t="shared" si="39"/>
        <v>-0.47296560858470404</v>
      </c>
      <c r="CN27" s="153" t="b">
        <f t="shared" si="35"/>
        <v>1</v>
      </c>
      <c r="CO27" s="153" t="b">
        <f t="shared" si="40"/>
        <v>1</v>
      </c>
      <c r="CP27" s="153" t="b">
        <f t="shared" si="36"/>
        <v>0</v>
      </c>
      <c r="CQ27" s="153" t="b">
        <f t="shared" si="37"/>
        <v>0</v>
      </c>
      <c r="CR27" s="153">
        <f t="shared" si="38"/>
        <v>0</v>
      </c>
    </row>
    <row r="28" spans="1:106" x14ac:dyDescent="0.25">
      <c r="A28" s="153" t="s">
        <v>107</v>
      </c>
      <c r="B28" s="170" t="s">
        <v>103</v>
      </c>
      <c r="C28" s="153" t="s">
        <v>108</v>
      </c>
      <c r="D28" s="153" t="s">
        <v>61</v>
      </c>
      <c r="E28" s="153">
        <v>41770944805.069603</v>
      </c>
      <c r="F28" s="153" t="s">
        <v>50</v>
      </c>
      <c r="G28" s="153">
        <v>98</v>
      </c>
      <c r="H28" s="153">
        <v>14.6476685134768</v>
      </c>
      <c r="I28" s="153">
        <v>14.5119478131765</v>
      </c>
      <c r="J28" s="153">
        <v>16.7014417427601</v>
      </c>
      <c r="K28" s="153">
        <v>14.4248454066144</v>
      </c>
      <c r="L28" s="153">
        <v>14.8203591698623</v>
      </c>
      <c r="M28" s="153">
        <v>16.601972905556799</v>
      </c>
      <c r="N28" s="153">
        <v>15.8469610883544</v>
      </c>
      <c r="O28" s="153">
        <v>17.094906674804498</v>
      </c>
      <c r="P28" s="153">
        <v>17.157067856090499</v>
      </c>
      <c r="Q28" s="153">
        <v>16.5116097354109</v>
      </c>
      <c r="R28" s="153">
        <v>15.7094631413492</v>
      </c>
      <c r="S28" s="153">
        <v>14.985988204590299</v>
      </c>
      <c r="T28" s="153">
        <v>15.893064915799901</v>
      </c>
      <c r="U28" s="153">
        <v>150.47999999999999</v>
      </c>
      <c r="V28" s="153">
        <v>149.86000000000001</v>
      </c>
      <c r="W28" s="153">
        <v>147.59</v>
      </c>
      <c r="X28" s="153">
        <v>146.35</v>
      </c>
      <c r="Y28" s="153">
        <v>145.39500000000001</v>
      </c>
      <c r="Z28" s="153">
        <v>144.654</v>
      </c>
      <c r="AA28" s="153">
        <v>144.178333333333</v>
      </c>
      <c r="AB28" s="153">
        <v>143.62</v>
      </c>
      <c r="AC28" s="153">
        <v>143.196</v>
      </c>
      <c r="AD28" s="153">
        <v>141.6575</v>
      </c>
      <c r="AE28" s="153">
        <v>138.198125</v>
      </c>
      <c r="AF28" s="153">
        <v>137.10071166222201</v>
      </c>
      <c r="AG28" s="153">
        <v>136.250506704</v>
      </c>
      <c r="AH28" s="153">
        <v>134.24152179999999</v>
      </c>
      <c r="AI28" s="153" t="s">
        <v>51</v>
      </c>
      <c r="AJ28" s="153">
        <v>1.06167678564496</v>
      </c>
      <c r="AK28" s="153">
        <v>18.179432801696599</v>
      </c>
      <c r="AL28" s="170">
        <v>8.5479984492804001E-2</v>
      </c>
      <c r="AM28" s="153">
        <v>0.26209995813166598</v>
      </c>
      <c r="AN28" s="153">
        <v>0.35795081682672902</v>
      </c>
      <c r="AO28" s="153">
        <v>153.02393043754</v>
      </c>
      <c r="AP28" s="153">
        <v>147.59</v>
      </c>
      <c r="AQ28" s="153">
        <v>142.15606956246</v>
      </c>
      <c r="AR28" s="153">
        <v>1.6274392594662801</v>
      </c>
      <c r="AS28" s="153">
        <v>151.5</v>
      </c>
      <c r="AT28" s="153">
        <v>4.7326724459745497</v>
      </c>
      <c r="AU28" s="153">
        <v>11.192247034448901</v>
      </c>
      <c r="AV28" s="153">
        <v>5.2083333333333304</v>
      </c>
      <c r="AW28" s="153">
        <v>6.6150598170302599</v>
      </c>
      <c r="AX28" s="153">
        <v>14.4259818731118</v>
      </c>
      <c r="AY28" s="153">
        <v>19.242647021414101</v>
      </c>
      <c r="AZ28" s="153">
        <v>27.231125008142801</v>
      </c>
      <c r="BA28" s="153">
        <v>23.497935773169502</v>
      </c>
      <c r="BB28" s="153">
        <v>105.179047443961</v>
      </c>
      <c r="BC28" s="153">
        <v>89.915728060935095</v>
      </c>
      <c r="BE28" s="153" t="b">
        <f t="shared" si="4"/>
        <v>0</v>
      </c>
      <c r="BF28" s="153" t="b">
        <f t="shared" si="5"/>
        <v>1</v>
      </c>
      <c r="BG28" s="153" t="b">
        <f t="shared" si="6"/>
        <v>0</v>
      </c>
      <c r="BH28" s="153" t="b">
        <f t="shared" si="7"/>
        <v>1</v>
      </c>
      <c r="BI28" s="153" t="b">
        <f t="shared" si="8"/>
        <v>1</v>
      </c>
      <c r="BJ28" s="153" t="b">
        <f t="shared" si="9"/>
        <v>0</v>
      </c>
      <c r="BK28" s="153" t="b">
        <f t="shared" si="10"/>
        <v>1</v>
      </c>
      <c r="BL28" s="153" t="b">
        <f t="shared" si="11"/>
        <v>1</v>
      </c>
      <c r="BM28" s="153" t="b">
        <f t="shared" si="12"/>
        <v>0</v>
      </c>
      <c r="BN28" s="153" t="b">
        <f t="shared" si="13"/>
        <v>0</v>
      </c>
      <c r="BO28" s="153" t="b">
        <f t="shared" si="14"/>
        <v>0</v>
      </c>
      <c r="BP28" s="153" t="b">
        <f t="shared" si="41"/>
        <v>1</v>
      </c>
      <c r="BQ28" s="153" t="b">
        <f t="shared" si="15"/>
        <v>1</v>
      </c>
      <c r="BR28" s="153" t="b">
        <f t="shared" si="16"/>
        <v>1</v>
      </c>
      <c r="BS28" s="153" t="b">
        <f t="shared" si="17"/>
        <v>1</v>
      </c>
      <c r="BT28" s="153" t="b">
        <f t="shared" si="18"/>
        <v>1</v>
      </c>
      <c r="BU28" s="153" t="b">
        <f t="shared" si="19"/>
        <v>1</v>
      </c>
      <c r="BV28" s="153" t="b">
        <f t="shared" si="20"/>
        <v>1</v>
      </c>
      <c r="BW28" s="153" t="b">
        <f t="shared" si="21"/>
        <v>1</v>
      </c>
      <c r="BX28" s="153" t="b">
        <f t="shared" si="22"/>
        <v>1</v>
      </c>
      <c r="BY28" s="153" t="b">
        <f t="shared" si="23"/>
        <v>1</v>
      </c>
      <c r="BZ28" s="153" t="b">
        <f t="shared" si="24"/>
        <v>1</v>
      </c>
      <c r="CA28" s="153" t="b">
        <f t="shared" si="25"/>
        <v>1</v>
      </c>
      <c r="CB28" s="153" t="b">
        <f t="shared" si="26"/>
        <v>1</v>
      </c>
      <c r="CC28" s="153" t="b">
        <f t="shared" si="27"/>
        <v>1</v>
      </c>
      <c r="CD28" s="153">
        <f t="shared" si="2"/>
        <v>6</v>
      </c>
      <c r="CE28" s="153">
        <f t="shared" si="3"/>
        <v>6</v>
      </c>
      <c r="CF28" s="153">
        <f t="shared" si="28"/>
        <v>0</v>
      </c>
      <c r="CG28" s="153">
        <f t="shared" si="29"/>
        <v>13</v>
      </c>
      <c r="CH28" s="153">
        <f t="shared" si="30"/>
        <v>0</v>
      </c>
      <c r="CI28" s="153">
        <f t="shared" si="31"/>
        <v>13</v>
      </c>
      <c r="CJ28" s="171">
        <f t="shared" si="32"/>
        <v>13</v>
      </c>
      <c r="CK28" s="153">
        <f t="shared" si="33"/>
        <v>13</v>
      </c>
      <c r="CL28" s="153">
        <f t="shared" si="34"/>
        <v>26</v>
      </c>
      <c r="CM28" s="172">
        <f t="shared" si="39"/>
        <v>0.17661997363886198</v>
      </c>
      <c r="CN28" s="153" t="b">
        <f t="shared" si="35"/>
        <v>0</v>
      </c>
      <c r="CO28" s="153" t="b">
        <f t="shared" si="40"/>
        <v>0</v>
      </c>
      <c r="CP28" s="153" t="b">
        <f t="shared" si="36"/>
        <v>1</v>
      </c>
      <c r="CQ28" s="153" t="b">
        <f t="shared" si="37"/>
        <v>1</v>
      </c>
      <c r="CR28" s="153">
        <f t="shared" si="38"/>
        <v>2</v>
      </c>
    </row>
    <row r="29" spans="1:106" x14ac:dyDescent="0.25">
      <c r="A29" s="153" t="s">
        <v>109</v>
      </c>
      <c r="B29" s="170" t="s">
        <v>105</v>
      </c>
      <c r="C29" s="153" t="s">
        <v>110</v>
      </c>
      <c r="D29" s="153" t="s">
        <v>61</v>
      </c>
      <c r="E29" s="153">
        <v>17482794703.872601</v>
      </c>
      <c r="F29" s="153" t="s">
        <v>50</v>
      </c>
      <c r="G29" s="153">
        <v>46</v>
      </c>
      <c r="H29" s="153">
        <v>12.363775238093201</v>
      </c>
      <c r="I29" s="153">
        <v>16.731778390597999</v>
      </c>
      <c r="J29" s="153">
        <v>16.7905243514451</v>
      </c>
      <c r="K29" s="153">
        <v>18.839008459278901</v>
      </c>
      <c r="L29" s="153">
        <v>17.504514399034999</v>
      </c>
      <c r="M29" s="153">
        <v>22.2698436590086</v>
      </c>
      <c r="N29" s="153">
        <v>21.6775326843083</v>
      </c>
      <c r="O29" s="153">
        <v>19.762888513357801</v>
      </c>
      <c r="P29" s="153">
        <v>19.288648147965301</v>
      </c>
      <c r="Q29" s="153">
        <v>18.745898742268199</v>
      </c>
      <c r="R29" s="153">
        <v>20.202359874351099</v>
      </c>
      <c r="S29" s="153">
        <v>19.6496935235519</v>
      </c>
      <c r="T29" s="153">
        <v>19.6498484424894</v>
      </c>
      <c r="U29" s="153">
        <v>249.46</v>
      </c>
      <c r="V29" s="153">
        <v>249.82</v>
      </c>
      <c r="W29" s="153">
        <v>254.69499999999999</v>
      </c>
      <c r="X29" s="153">
        <v>255.09</v>
      </c>
      <c r="Y29" s="153">
        <v>252.44749999999999</v>
      </c>
      <c r="Z29" s="153">
        <v>252.58799999999999</v>
      </c>
      <c r="AA29" s="153">
        <v>253.32333333333301</v>
      </c>
      <c r="AB29" s="153">
        <v>254.32249999999999</v>
      </c>
      <c r="AC29" s="153">
        <v>252.56399999999999</v>
      </c>
      <c r="AD29" s="153">
        <v>250.46916666666701</v>
      </c>
      <c r="AE29" s="153">
        <v>249.3725</v>
      </c>
      <c r="AF29" s="153">
        <v>248.86444444444501</v>
      </c>
      <c r="AG29" s="153">
        <v>246.8115</v>
      </c>
      <c r="AH29" s="153">
        <v>241.61041666666699</v>
      </c>
      <c r="AI29" s="153" t="s">
        <v>51</v>
      </c>
      <c r="AJ29" s="153">
        <v>1.0234045010058299</v>
      </c>
      <c r="AK29" s="153">
        <v>11.263862033763999</v>
      </c>
      <c r="AL29" s="170">
        <v>0.26211937547552799</v>
      </c>
      <c r="AM29" s="153">
        <v>0.13231701969540299</v>
      </c>
      <c r="AN29" s="153">
        <v>0.39110219638052601</v>
      </c>
      <c r="AO29" s="153">
        <v>266.63191333637201</v>
      </c>
      <c r="AP29" s="153">
        <v>254.69499999999999</v>
      </c>
      <c r="AQ29" s="153">
        <v>242.75808666362701</v>
      </c>
      <c r="AR29" s="153">
        <v>-0.82134457690733798</v>
      </c>
      <c r="AS29" s="153">
        <v>247.6</v>
      </c>
      <c r="AT29" s="153">
        <v>-1.97475731230301</v>
      </c>
      <c r="AU29" s="153">
        <v>0.31947457877770102</v>
      </c>
      <c r="AV29" s="153">
        <v>-4.4015444015443999</v>
      </c>
      <c r="AW29" s="153">
        <v>-6.5307663269158098</v>
      </c>
      <c r="AX29" s="153">
        <v>-0.322061191626414</v>
      </c>
      <c r="AY29" s="153">
        <v>15.592903828198001</v>
      </c>
      <c r="AZ29" s="153">
        <v>12.036199095022599</v>
      </c>
      <c r="BA29" s="153">
        <v>40.362811791383201</v>
      </c>
      <c r="BB29" s="153">
        <v>132.70676691729301</v>
      </c>
      <c r="BC29" s="153">
        <v>8.5964912280701693</v>
      </c>
      <c r="BE29" s="153" t="b">
        <f t="shared" si="4"/>
        <v>1</v>
      </c>
      <c r="BF29" s="153" t="b">
        <f t="shared" si="5"/>
        <v>1</v>
      </c>
      <c r="BG29" s="153" t="b">
        <f t="shared" si="6"/>
        <v>1</v>
      </c>
      <c r="BH29" s="153" t="b">
        <f t="shared" si="7"/>
        <v>0</v>
      </c>
      <c r="BI29" s="153" t="b">
        <f t="shared" si="8"/>
        <v>1</v>
      </c>
      <c r="BJ29" s="153" t="b">
        <f t="shared" si="9"/>
        <v>0</v>
      </c>
      <c r="BK29" s="153" t="b">
        <f t="shared" si="10"/>
        <v>0</v>
      </c>
      <c r="BL29" s="153" t="b">
        <f t="shared" si="11"/>
        <v>0</v>
      </c>
      <c r="BM29" s="153" t="b">
        <f t="shared" si="12"/>
        <v>0</v>
      </c>
      <c r="BN29" s="153" t="b">
        <f t="shared" si="13"/>
        <v>1</v>
      </c>
      <c r="BO29" s="153" t="b">
        <f t="shared" si="14"/>
        <v>0</v>
      </c>
      <c r="BP29" s="153" t="b">
        <f t="shared" si="41"/>
        <v>1</v>
      </c>
      <c r="BQ29" s="153" t="b">
        <f t="shared" si="15"/>
        <v>0</v>
      </c>
      <c r="BR29" s="153" t="b">
        <f t="shared" si="16"/>
        <v>0</v>
      </c>
      <c r="BS29" s="153" t="b">
        <f t="shared" si="17"/>
        <v>0</v>
      </c>
      <c r="BT29" s="153" t="b">
        <f t="shared" si="18"/>
        <v>1</v>
      </c>
      <c r="BU29" s="153" t="b">
        <f t="shared" si="19"/>
        <v>0</v>
      </c>
      <c r="BV29" s="153" t="b">
        <f t="shared" si="20"/>
        <v>0</v>
      </c>
      <c r="BW29" s="153" t="b">
        <f t="shared" si="21"/>
        <v>0</v>
      </c>
      <c r="BX29" s="153" t="b">
        <f t="shared" si="22"/>
        <v>1</v>
      </c>
      <c r="BY29" s="153" t="b">
        <f t="shared" si="23"/>
        <v>1</v>
      </c>
      <c r="BZ29" s="153" t="b">
        <f t="shared" si="24"/>
        <v>1</v>
      </c>
      <c r="CA29" s="153" t="b">
        <f t="shared" si="25"/>
        <v>1</v>
      </c>
      <c r="CB29" s="153" t="b">
        <f t="shared" si="26"/>
        <v>1</v>
      </c>
      <c r="CC29" s="153" t="b">
        <f t="shared" si="27"/>
        <v>1</v>
      </c>
      <c r="CD29" s="153">
        <f t="shared" si="2"/>
        <v>6</v>
      </c>
      <c r="CE29" s="153">
        <f t="shared" si="3"/>
        <v>6</v>
      </c>
      <c r="CF29" s="153">
        <f t="shared" si="28"/>
        <v>0</v>
      </c>
      <c r="CG29" s="153">
        <f t="shared" si="29"/>
        <v>7</v>
      </c>
      <c r="CH29" s="153">
        <f t="shared" si="30"/>
        <v>6</v>
      </c>
      <c r="CI29" s="153">
        <f t="shared" si="31"/>
        <v>1</v>
      </c>
      <c r="CJ29" s="171">
        <f t="shared" si="32"/>
        <v>1</v>
      </c>
      <c r="CK29" s="153">
        <f t="shared" si="33"/>
        <v>1</v>
      </c>
      <c r="CL29" s="153">
        <f t="shared" si="34"/>
        <v>2</v>
      </c>
      <c r="CM29" s="172">
        <f t="shared" si="39"/>
        <v>-0.129802355780125</v>
      </c>
      <c r="CN29" s="153" t="b">
        <f t="shared" si="35"/>
        <v>0</v>
      </c>
      <c r="CO29" s="153" t="b">
        <f t="shared" si="40"/>
        <v>1</v>
      </c>
      <c r="CP29" s="153" t="b">
        <f t="shared" si="36"/>
        <v>0</v>
      </c>
      <c r="CQ29" s="153" t="b">
        <f t="shared" si="37"/>
        <v>1</v>
      </c>
      <c r="CR29" s="153">
        <f t="shared" si="38"/>
        <v>1</v>
      </c>
    </row>
    <row r="30" spans="1:106" x14ac:dyDescent="0.25">
      <c r="A30" s="153" t="s">
        <v>111</v>
      </c>
      <c r="B30" s="170" t="s">
        <v>107</v>
      </c>
      <c r="C30" s="153" t="s">
        <v>112</v>
      </c>
      <c r="D30" s="153" t="s">
        <v>73</v>
      </c>
      <c r="E30" s="153">
        <v>19208064053.605499</v>
      </c>
      <c r="F30" s="153" t="s">
        <v>50</v>
      </c>
      <c r="G30" s="153">
        <v>67</v>
      </c>
      <c r="H30" s="153">
        <v>7.2871862445568203</v>
      </c>
      <c r="I30" s="153">
        <v>13.187236944155</v>
      </c>
      <c r="J30" s="153">
        <v>14.6487531063089</v>
      </c>
      <c r="K30" s="153">
        <v>16.346588166096701</v>
      </c>
      <c r="L30" s="153">
        <v>14.5747179386866</v>
      </c>
      <c r="M30" s="153">
        <v>22.2795053281924</v>
      </c>
      <c r="N30" s="153">
        <v>21.358900141422499</v>
      </c>
      <c r="O30" s="153">
        <v>19.4570197137365</v>
      </c>
      <c r="P30" s="153">
        <v>18.4261951322135</v>
      </c>
      <c r="Q30" s="153">
        <v>17.262509271226499</v>
      </c>
      <c r="R30" s="153">
        <v>16.508225578317099</v>
      </c>
      <c r="S30" s="153">
        <v>17.172327196298902</v>
      </c>
      <c r="T30" s="153">
        <v>21.405224742571601</v>
      </c>
      <c r="U30" s="153">
        <v>360.32</v>
      </c>
      <c r="V30" s="153">
        <v>360.94</v>
      </c>
      <c r="W30" s="153">
        <v>359.77</v>
      </c>
      <c r="X30" s="153">
        <v>351.91666666666703</v>
      </c>
      <c r="Y30" s="153">
        <v>348.98750000000001</v>
      </c>
      <c r="Z30" s="153">
        <v>345.91800000000001</v>
      </c>
      <c r="AA30" s="153">
        <v>340.691666666667</v>
      </c>
      <c r="AB30" s="153">
        <v>334.62875000000003</v>
      </c>
      <c r="AC30" s="153">
        <v>330.49799999999999</v>
      </c>
      <c r="AD30" s="153">
        <v>325.90333333333302</v>
      </c>
      <c r="AE30" s="153">
        <v>318.32375000000002</v>
      </c>
      <c r="AF30" s="153">
        <v>313.32722222222202</v>
      </c>
      <c r="AG30" s="153">
        <v>308.54300000000001</v>
      </c>
      <c r="AH30" s="153">
        <v>302.33749999999998</v>
      </c>
      <c r="AI30" s="153" t="s">
        <v>51</v>
      </c>
      <c r="AJ30" s="153">
        <v>1.1211338452014801</v>
      </c>
      <c r="AK30" s="153">
        <v>22.1101989278704</v>
      </c>
      <c r="AL30" s="170">
        <v>0.121844660098167</v>
      </c>
      <c r="AM30" s="153">
        <v>0.256897966025875</v>
      </c>
      <c r="AN30" s="153">
        <v>0.364978420089205</v>
      </c>
      <c r="AO30" s="153">
        <v>369.468061661994</v>
      </c>
      <c r="AP30" s="153">
        <v>359.77</v>
      </c>
      <c r="AQ30" s="153">
        <v>350.07193833800602</v>
      </c>
      <c r="AR30" s="153">
        <v>5.8883795841128501</v>
      </c>
      <c r="AS30" s="153">
        <v>363.2</v>
      </c>
      <c r="AT30" s="153">
        <v>4.9959817066472603</v>
      </c>
      <c r="AU30" s="153">
        <v>17.7145487014776</v>
      </c>
      <c r="AV30" s="153">
        <v>8.5799701046337802</v>
      </c>
      <c r="AW30" s="153">
        <v>14.5741324921136</v>
      </c>
      <c r="AX30" s="153">
        <v>19.1992123400066</v>
      </c>
      <c r="AY30" s="153">
        <v>15.411503018748</v>
      </c>
      <c r="AZ30" s="153">
        <v>39.103791650708501</v>
      </c>
      <c r="BA30" s="153">
        <v>88.381742738589196</v>
      </c>
      <c r="BB30" s="153">
        <v>291.37931034482801</v>
      </c>
      <c r="BC30" s="153">
        <v>288.75825027532602</v>
      </c>
      <c r="BE30" s="153" t="b">
        <f t="shared" si="4"/>
        <v>1</v>
      </c>
      <c r="BF30" s="153" t="b">
        <f t="shared" si="5"/>
        <v>1</v>
      </c>
      <c r="BG30" s="153" t="b">
        <f t="shared" si="6"/>
        <v>1</v>
      </c>
      <c r="BH30" s="153" t="b">
        <f t="shared" si="7"/>
        <v>0</v>
      </c>
      <c r="BI30" s="153" t="b">
        <f t="shared" si="8"/>
        <v>1</v>
      </c>
      <c r="BJ30" s="153" t="b">
        <f t="shared" si="9"/>
        <v>0</v>
      </c>
      <c r="BK30" s="153" t="b">
        <f t="shared" si="10"/>
        <v>0</v>
      </c>
      <c r="BL30" s="153" t="b">
        <f t="shared" si="11"/>
        <v>0</v>
      </c>
      <c r="BM30" s="153" t="b">
        <f t="shared" si="12"/>
        <v>0</v>
      </c>
      <c r="BN30" s="153" t="b">
        <f t="shared" si="13"/>
        <v>0</v>
      </c>
      <c r="BO30" s="153" t="b">
        <f t="shared" si="14"/>
        <v>1</v>
      </c>
      <c r="BP30" s="153" t="b">
        <f t="shared" si="41"/>
        <v>1</v>
      </c>
      <c r="BQ30" s="153" t="b">
        <f t="shared" si="15"/>
        <v>0</v>
      </c>
      <c r="BR30" s="153" t="b">
        <f t="shared" si="16"/>
        <v>1</v>
      </c>
      <c r="BS30" s="153" t="b">
        <f t="shared" si="17"/>
        <v>1</v>
      </c>
      <c r="BT30" s="153" t="b">
        <f t="shared" si="18"/>
        <v>1</v>
      </c>
      <c r="BU30" s="153" t="b">
        <f t="shared" si="19"/>
        <v>1</v>
      </c>
      <c r="BV30" s="153" t="b">
        <f t="shared" si="20"/>
        <v>1</v>
      </c>
      <c r="BW30" s="153" t="b">
        <f t="shared" si="21"/>
        <v>1</v>
      </c>
      <c r="BX30" s="153" t="b">
        <f t="shared" si="22"/>
        <v>1</v>
      </c>
      <c r="BY30" s="153" t="b">
        <f t="shared" si="23"/>
        <v>1</v>
      </c>
      <c r="BZ30" s="153" t="b">
        <f t="shared" si="24"/>
        <v>1</v>
      </c>
      <c r="CA30" s="153" t="b">
        <f t="shared" si="25"/>
        <v>1</v>
      </c>
      <c r="CB30" s="153" t="b">
        <f t="shared" si="26"/>
        <v>1</v>
      </c>
      <c r="CC30" s="153" t="b">
        <f t="shared" si="27"/>
        <v>1</v>
      </c>
      <c r="CD30" s="153">
        <f t="shared" si="2"/>
        <v>6</v>
      </c>
      <c r="CE30" s="153">
        <f t="shared" si="3"/>
        <v>6</v>
      </c>
      <c r="CF30" s="153">
        <f t="shared" si="28"/>
        <v>0</v>
      </c>
      <c r="CG30" s="153">
        <f t="shared" si="29"/>
        <v>12</v>
      </c>
      <c r="CH30" s="153">
        <f t="shared" si="30"/>
        <v>1</v>
      </c>
      <c r="CI30" s="153">
        <f t="shared" si="31"/>
        <v>11</v>
      </c>
      <c r="CJ30" s="171">
        <f t="shared" si="32"/>
        <v>11</v>
      </c>
      <c r="CK30" s="153">
        <f t="shared" si="33"/>
        <v>11</v>
      </c>
      <c r="CL30" s="153">
        <f t="shared" si="34"/>
        <v>22</v>
      </c>
      <c r="CM30" s="172">
        <f t="shared" si="39"/>
        <v>0.13505330592770801</v>
      </c>
      <c r="CN30" s="153" t="b">
        <f t="shared" si="35"/>
        <v>0</v>
      </c>
      <c r="CO30" s="153" t="b">
        <f t="shared" si="40"/>
        <v>0</v>
      </c>
      <c r="CP30" s="153" t="b">
        <f t="shared" si="36"/>
        <v>1</v>
      </c>
      <c r="CQ30" s="153" t="b">
        <f t="shared" si="37"/>
        <v>1</v>
      </c>
      <c r="CR30" s="153">
        <f t="shared" si="38"/>
        <v>2</v>
      </c>
    </row>
    <row r="31" spans="1:106" x14ac:dyDescent="0.25">
      <c r="A31" s="153" t="s">
        <v>113</v>
      </c>
      <c r="B31" s="170" t="s">
        <v>109</v>
      </c>
      <c r="C31" s="153" t="s">
        <v>114</v>
      </c>
      <c r="D31" s="153" t="s">
        <v>58</v>
      </c>
      <c r="E31" s="153">
        <v>7104921971.7661505</v>
      </c>
      <c r="F31" s="153" t="s">
        <v>50</v>
      </c>
      <c r="G31" s="153">
        <v>36</v>
      </c>
      <c r="H31" s="153">
        <v>24.463119552717998</v>
      </c>
      <c r="I31" s="153">
        <v>29.898572816502501</v>
      </c>
      <c r="J31" s="153">
        <v>36.141679468576598</v>
      </c>
      <c r="K31" s="153">
        <v>31.5680474646324</v>
      </c>
      <c r="L31" s="153">
        <v>27.817992829414699</v>
      </c>
      <c r="M31" s="153">
        <v>30.315509448082299</v>
      </c>
      <c r="N31" s="153">
        <v>28.9643159525071</v>
      </c>
      <c r="O31" s="153">
        <v>26.593424359562999</v>
      </c>
      <c r="P31" s="153">
        <v>25.2348221199783</v>
      </c>
      <c r="Q31" s="153">
        <v>24.028816858651201</v>
      </c>
      <c r="R31" s="153">
        <v>22.9123547291261</v>
      </c>
      <c r="S31" s="153">
        <v>23.309513919305399</v>
      </c>
      <c r="T31" s="153">
        <v>21.706911110539099</v>
      </c>
      <c r="U31" s="153">
        <v>262</v>
      </c>
      <c r="V31" s="153">
        <v>257.61</v>
      </c>
      <c r="W31" s="153">
        <v>259.22342635000001</v>
      </c>
      <c r="X31" s="153">
        <v>256.962557366667</v>
      </c>
      <c r="Y31" s="153">
        <v>252.17237243</v>
      </c>
      <c r="Z31" s="153">
        <v>250.55072523600001</v>
      </c>
      <c r="AA31" s="153">
        <v>251.89124711333301</v>
      </c>
      <c r="AB31" s="153">
        <v>253.99155404749999</v>
      </c>
      <c r="AC31" s="153">
        <v>254.05914182800001</v>
      </c>
      <c r="AD31" s="153">
        <v>255.12574704833301</v>
      </c>
      <c r="AE31" s="153">
        <v>252.62285814625</v>
      </c>
      <c r="AF31" s="153">
        <v>251.961459284444</v>
      </c>
      <c r="AG31" s="153">
        <v>251.70293128599999</v>
      </c>
      <c r="AH31" s="153">
        <v>248.032925579167</v>
      </c>
      <c r="AI31" s="153" t="s">
        <v>51</v>
      </c>
      <c r="AJ31" s="153">
        <v>0.99542235744290697</v>
      </c>
      <c r="AK31" s="153">
        <v>119.885167464115</v>
      </c>
      <c r="AL31" s="170">
        <v>0.210946802917134</v>
      </c>
      <c r="AM31" s="153">
        <v>0.34254152521460202</v>
      </c>
      <c r="AN31" s="153">
        <v>0.35630262495638498</v>
      </c>
      <c r="AO31" s="153">
        <v>269.51015499048998</v>
      </c>
      <c r="AP31" s="153">
        <v>259.22342635000001</v>
      </c>
      <c r="AQ31" s="153">
        <v>248.93669770951101</v>
      </c>
      <c r="AR31" s="153">
        <v>2.2406623797980099</v>
      </c>
      <c r="AS31" s="153">
        <v>261</v>
      </c>
      <c r="AT31" s="153">
        <v>4.1705226573012197</v>
      </c>
      <c r="AU31" s="153">
        <v>3.6936672395905701</v>
      </c>
      <c r="AV31" s="153">
        <v>1.5368011110133399</v>
      </c>
      <c r="AW31" s="153">
        <v>-0.93524003416011103</v>
      </c>
      <c r="AX31" s="153">
        <v>2.19797097871297</v>
      </c>
      <c r="AY31" s="153">
        <v>20.675328209706102</v>
      </c>
      <c r="AZ31" s="153">
        <v>49.636092075887298</v>
      </c>
      <c r="BA31" s="153">
        <v>85.516411351091605</v>
      </c>
      <c r="BB31" s="153">
        <v>189.11268105820099</v>
      </c>
      <c r="BC31" s="153">
        <v>-0.84583140603209395</v>
      </c>
      <c r="BE31" s="153" t="b">
        <f t="shared" si="4"/>
        <v>1</v>
      </c>
      <c r="BF31" s="153" t="b">
        <f t="shared" si="5"/>
        <v>1</v>
      </c>
      <c r="BG31" s="153" t="b">
        <f t="shared" si="6"/>
        <v>0</v>
      </c>
      <c r="BH31" s="153" t="b">
        <f t="shared" si="7"/>
        <v>0</v>
      </c>
      <c r="BI31" s="153" t="b">
        <f t="shared" si="8"/>
        <v>1</v>
      </c>
      <c r="BJ31" s="153" t="b">
        <f t="shared" si="9"/>
        <v>0</v>
      </c>
      <c r="BK31" s="153" t="b">
        <f t="shared" si="10"/>
        <v>0</v>
      </c>
      <c r="BL31" s="153" t="b">
        <f t="shared" si="11"/>
        <v>0</v>
      </c>
      <c r="BM31" s="153" t="b">
        <f t="shared" si="12"/>
        <v>0</v>
      </c>
      <c r="BN31" s="153" t="b">
        <f t="shared" si="13"/>
        <v>0</v>
      </c>
      <c r="BO31" s="153" t="b">
        <f t="shared" si="14"/>
        <v>1</v>
      </c>
      <c r="BP31" s="153" t="b">
        <f t="shared" si="41"/>
        <v>0</v>
      </c>
      <c r="BQ31" s="153" t="b">
        <f t="shared" si="15"/>
        <v>1</v>
      </c>
      <c r="BR31" s="153" t="b">
        <f t="shared" si="16"/>
        <v>0</v>
      </c>
      <c r="BS31" s="153" t="b">
        <f t="shared" si="17"/>
        <v>1</v>
      </c>
      <c r="BT31" s="153" t="b">
        <f t="shared" si="18"/>
        <v>1</v>
      </c>
      <c r="BU31" s="153" t="b">
        <f t="shared" si="19"/>
        <v>1</v>
      </c>
      <c r="BV31" s="153" t="b">
        <f t="shared" si="20"/>
        <v>0</v>
      </c>
      <c r="BW31" s="153" t="b">
        <f t="shared" si="21"/>
        <v>0</v>
      </c>
      <c r="BX31" s="153" t="b">
        <f t="shared" si="22"/>
        <v>0</v>
      </c>
      <c r="BY31" s="153" t="b">
        <f t="shared" si="23"/>
        <v>0</v>
      </c>
      <c r="BZ31" s="153" t="b">
        <f t="shared" si="24"/>
        <v>1</v>
      </c>
      <c r="CA31" s="153" t="b">
        <f t="shared" si="25"/>
        <v>1</v>
      </c>
      <c r="CB31" s="153" t="b">
        <f t="shared" si="26"/>
        <v>1</v>
      </c>
      <c r="CC31" s="153" t="b">
        <f t="shared" si="27"/>
        <v>1</v>
      </c>
      <c r="CD31" s="153">
        <f t="shared" si="2"/>
        <v>4</v>
      </c>
      <c r="CE31" s="153">
        <f t="shared" si="3"/>
        <v>8</v>
      </c>
      <c r="CF31" s="153">
        <f t="shared" si="28"/>
        <v>-4</v>
      </c>
      <c r="CG31" s="153">
        <f t="shared" si="29"/>
        <v>8</v>
      </c>
      <c r="CH31" s="153">
        <f t="shared" si="30"/>
        <v>5</v>
      </c>
      <c r="CI31" s="153">
        <f t="shared" si="31"/>
        <v>3</v>
      </c>
      <c r="CJ31" s="171">
        <f t="shared" si="32"/>
        <v>-1</v>
      </c>
      <c r="CK31" s="153">
        <f t="shared" si="33"/>
        <v>-5</v>
      </c>
      <c r="CL31" s="153">
        <f t="shared" si="34"/>
        <v>2</v>
      </c>
      <c r="CM31" s="172">
        <f t="shared" si="39"/>
        <v>0.13159472229746802</v>
      </c>
      <c r="CN31" s="153" t="b">
        <f t="shared" si="35"/>
        <v>0</v>
      </c>
      <c r="CO31" s="153" t="b">
        <f t="shared" si="40"/>
        <v>0</v>
      </c>
      <c r="CP31" s="153" t="b">
        <f t="shared" si="36"/>
        <v>1</v>
      </c>
      <c r="CQ31" s="153" t="b">
        <f t="shared" si="37"/>
        <v>1</v>
      </c>
      <c r="CR31" s="153">
        <f t="shared" si="38"/>
        <v>2</v>
      </c>
    </row>
    <row r="32" spans="1:106" x14ac:dyDescent="0.25">
      <c r="A32" s="153" t="s">
        <v>115</v>
      </c>
      <c r="B32" s="170" t="s">
        <v>111</v>
      </c>
      <c r="C32" s="153" t="s">
        <v>116</v>
      </c>
      <c r="D32" s="153" t="s">
        <v>61</v>
      </c>
      <c r="E32" s="153">
        <v>23365015765.4132</v>
      </c>
      <c r="F32" s="153" t="s">
        <v>50</v>
      </c>
      <c r="G32" s="153">
        <v>100</v>
      </c>
      <c r="H32" s="153">
        <v>14.459716916811599</v>
      </c>
      <c r="I32" s="153">
        <v>23.509624803432001</v>
      </c>
      <c r="J32" s="153">
        <v>20.898509399264</v>
      </c>
      <c r="K32" s="153">
        <v>18.720220187776398</v>
      </c>
      <c r="L32" s="153">
        <v>21.141396036725101</v>
      </c>
      <c r="M32" s="153">
        <v>20.6660925416802</v>
      </c>
      <c r="N32" s="153">
        <v>23.329254988355899</v>
      </c>
      <c r="O32" s="153">
        <v>21.5574471821609</v>
      </c>
      <c r="P32" s="153">
        <v>20.7449461041512</v>
      </c>
      <c r="Q32" s="153">
        <v>20.902955681979201</v>
      </c>
      <c r="R32" s="153">
        <v>19.255668801459699</v>
      </c>
      <c r="S32" s="153">
        <v>18.117391758109399</v>
      </c>
      <c r="T32" s="153">
        <v>17.023856276451198</v>
      </c>
      <c r="U32" s="153">
        <v>259.8</v>
      </c>
      <c r="V32" s="153">
        <v>258.51</v>
      </c>
      <c r="W32" s="153">
        <v>251.285</v>
      </c>
      <c r="X32" s="153">
        <v>247.82666666666699</v>
      </c>
      <c r="Y32" s="153">
        <v>244.16249999999999</v>
      </c>
      <c r="Z32" s="153">
        <v>242.952</v>
      </c>
      <c r="AA32" s="153">
        <v>239.81</v>
      </c>
      <c r="AB32" s="153">
        <v>233.26124999999999</v>
      </c>
      <c r="AC32" s="153">
        <v>228.31800000000001</v>
      </c>
      <c r="AD32" s="153">
        <v>222.8725</v>
      </c>
      <c r="AE32" s="153">
        <v>212.54</v>
      </c>
      <c r="AF32" s="153">
        <v>208.81444444444401</v>
      </c>
      <c r="AG32" s="153">
        <v>205.917</v>
      </c>
      <c r="AH32" s="153">
        <v>201.5</v>
      </c>
      <c r="AI32" s="153" t="s">
        <v>51</v>
      </c>
      <c r="AJ32" s="153">
        <v>1.1798540188522599</v>
      </c>
      <c r="AK32" s="153">
        <v>16.697179196489401</v>
      </c>
      <c r="AL32" s="170">
        <v>0.31322771842253599</v>
      </c>
      <c r="AM32" s="153">
        <v>0.123377497128385</v>
      </c>
      <c r="AN32" s="153">
        <v>0.316421305580389</v>
      </c>
      <c r="AO32" s="153">
        <v>266.61944162661098</v>
      </c>
      <c r="AP32" s="153">
        <v>251.285</v>
      </c>
      <c r="AQ32" s="153">
        <v>235.95055837338899</v>
      </c>
      <c r="AR32" s="153">
        <v>5.3059697588739398</v>
      </c>
      <c r="AS32" s="153">
        <v>258.7</v>
      </c>
      <c r="AT32" s="153">
        <v>6.4819388191906402</v>
      </c>
      <c r="AU32" s="153">
        <v>25.633143451002098</v>
      </c>
      <c r="AV32" s="153">
        <v>6.5925010300782896</v>
      </c>
      <c r="AW32" s="153">
        <v>20.831387202241899</v>
      </c>
      <c r="AX32" s="153">
        <v>38.416265382557498</v>
      </c>
      <c r="AY32" s="153">
        <v>42.849254555494198</v>
      </c>
      <c r="AZ32" s="153">
        <v>42.770419426048598</v>
      </c>
      <c r="BA32" s="153">
        <v>40.216802168021701</v>
      </c>
      <c r="BB32" s="153">
        <v>121.67952013710401</v>
      </c>
      <c r="BC32" s="153">
        <v>193.977272727273</v>
      </c>
      <c r="BE32" s="153" t="b">
        <f t="shared" si="4"/>
        <v>1</v>
      </c>
      <c r="BF32" s="153" t="b">
        <f t="shared" si="5"/>
        <v>0</v>
      </c>
      <c r="BG32" s="153" t="b">
        <f t="shared" si="6"/>
        <v>0</v>
      </c>
      <c r="BH32" s="153" t="b">
        <f t="shared" si="7"/>
        <v>1</v>
      </c>
      <c r="BI32" s="153" t="b">
        <f t="shared" si="8"/>
        <v>0</v>
      </c>
      <c r="BJ32" s="153" t="b">
        <f t="shared" si="9"/>
        <v>1</v>
      </c>
      <c r="BK32" s="153" t="b">
        <f t="shared" si="10"/>
        <v>0</v>
      </c>
      <c r="BL32" s="153" t="b">
        <f t="shared" si="11"/>
        <v>0</v>
      </c>
      <c r="BM32" s="153" t="b">
        <f t="shared" si="12"/>
        <v>1</v>
      </c>
      <c r="BN32" s="153" t="b">
        <f t="shared" si="13"/>
        <v>0</v>
      </c>
      <c r="BO32" s="153" t="b">
        <f t="shared" si="14"/>
        <v>0</v>
      </c>
      <c r="BP32" s="153" t="b">
        <f t="shared" si="41"/>
        <v>0</v>
      </c>
      <c r="BQ32" s="153" t="b">
        <f t="shared" si="15"/>
        <v>1</v>
      </c>
      <c r="BR32" s="153" t="b">
        <f t="shared" si="16"/>
        <v>1</v>
      </c>
      <c r="BS32" s="153" t="b">
        <f t="shared" si="17"/>
        <v>1</v>
      </c>
      <c r="BT32" s="153" t="b">
        <f t="shared" si="18"/>
        <v>1</v>
      </c>
      <c r="BU32" s="153" t="b">
        <f t="shared" si="19"/>
        <v>1</v>
      </c>
      <c r="BV32" s="153" t="b">
        <f t="shared" si="20"/>
        <v>1</v>
      </c>
      <c r="BW32" s="153" t="b">
        <f t="shared" si="21"/>
        <v>1</v>
      </c>
      <c r="BX32" s="153" t="b">
        <f t="shared" si="22"/>
        <v>1</v>
      </c>
      <c r="BY32" s="153" t="b">
        <f t="shared" si="23"/>
        <v>1</v>
      </c>
      <c r="BZ32" s="153" t="b">
        <f t="shared" si="24"/>
        <v>1</v>
      </c>
      <c r="CA32" s="153" t="b">
        <f t="shared" si="25"/>
        <v>1</v>
      </c>
      <c r="CB32" s="153" t="b">
        <f t="shared" si="26"/>
        <v>1</v>
      </c>
      <c r="CC32" s="153" t="b">
        <f t="shared" si="27"/>
        <v>1</v>
      </c>
      <c r="CD32" s="153">
        <f t="shared" si="2"/>
        <v>4</v>
      </c>
      <c r="CE32" s="153">
        <f t="shared" si="3"/>
        <v>8</v>
      </c>
      <c r="CF32" s="153">
        <f t="shared" si="28"/>
        <v>-4</v>
      </c>
      <c r="CG32" s="153">
        <f t="shared" si="29"/>
        <v>13</v>
      </c>
      <c r="CH32" s="153">
        <f t="shared" si="30"/>
        <v>0</v>
      </c>
      <c r="CI32" s="153">
        <f t="shared" si="31"/>
        <v>13</v>
      </c>
      <c r="CJ32" s="171">
        <f t="shared" si="32"/>
        <v>9</v>
      </c>
      <c r="CK32" s="153">
        <f t="shared" si="33"/>
        <v>5</v>
      </c>
      <c r="CL32" s="153">
        <f t="shared" si="34"/>
        <v>22</v>
      </c>
      <c r="CM32" s="172">
        <f t="shared" si="39"/>
        <v>-0.18985022129415099</v>
      </c>
      <c r="CN32" s="153" t="b">
        <f t="shared" si="35"/>
        <v>0</v>
      </c>
      <c r="CO32" s="153" t="b">
        <f t="shared" si="40"/>
        <v>0</v>
      </c>
      <c r="CP32" s="153" t="b">
        <f t="shared" si="36"/>
        <v>1</v>
      </c>
      <c r="CQ32" s="153" t="b">
        <f t="shared" si="37"/>
        <v>1</v>
      </c>
      <c r="CR32" s="153">
        <f t="shared" si="38"/>
        <v>2</v>
      </c>
    </row>
    <row r="33" spans="1:96" x14ac:dyDescent="0.25">
      <c r="A33" s="153" t="s">
        <v>117</v>
      </c>
      <c r="B33" s="170" t="s">
        <v>113</v>
      </c>
      <c r="C33" s="153" t="s">
        <v>118</v>
      </c>
      <c r="D33" s="153" t="s">
        <v>58</v>
      </c>
      <c r="E33" s="153">
        <v>20815365997.119301</v>
      </c>
      <c r="F33" s="153" t="s">
        <v>50</v>
      </c>
      <c r="G33" s="153">
        <v>15</v>
      </c>
      <c r="H33" s="153">
        <v>7.8426261526886298</v>
      </c>
      <c r="I33" s="153">
        <v>11.324694222204201</v>
      </c>
      <c r="J33" s="153">
        <v>14.8376248718615</v>
      </c>
      <c r="K33" s="153">
        <v>13.743085106805401</v>
      </c>
      <c r="L33" s="153">
        <v>19.6753902210808</v>
      </c>
      <c r="M33" s="153">
        <v>18.973914048908998</v>
      </c>
      <c r="N33" s="153">
        <v>22.672769664821001</v>
      </c>
      <c r="O33" s="153">
        <v>21.385685409132499</v>
      </c>
      <c r="P33" s="153">
        <v>22.4505701625041</v>
      </c>
      <c r="Q33" s="153">
        <v>22.131647889390401</v>
      </c>
      <c r="R33" s="153">
        <v>21.56344953172</v>
      </c>
      <c r="S33" s="153">
        <v>21.174407208801298</v>
      </c>
      <c r="T33" s="153">
        <v>22.2164340878257</v>
      </c>
      <c r="U33" s="153">
        <v>365.14</v>
      </c>
      <c r="V33" s="153">
        <v>371.02</v>
      </c>
      <c r="W33" s="153">
        <v>369.47500000000002</v>
      </c>
      <c r="X33" s="153">
        <v>363.493333333333</v>
      </c>
      <c r="Y33" s="153">
        <v>361.79250000000002</v>
      </c>
      <c r="Z33" s="153">
        <v>361.81</v>
      </c>
      <c r="AA33" s="153">
        <v>360.34</v>
      </c>
      <c r="AB33" s="153">
        <v>359.99</v>
      </c>
      <c r="AC33" s="153">
        <v>358.85300000000001</v>
      </c>
      <c r="AD33" s="153">
        <v>360.136666666667</v>
      </c>
      <c r="AE33" s="153">
        <v>368.65937500000001</v>
      </c>
      <c r="AF33" s="153">
        <v>370.04055555555601</v>
      </c>
      <c r="AG33" s="153">
        <v>366.89949999999999</v>
      </c>
      <c r="AH33" s="153">
        <v>356.67791666666699</v>
      </c>
      <c r="AI33" s="153" t="s">
        <v>51</v>
      </c>
      <c r="AJ33" s="153">
        <v>0.98612835394978704</v>
      </c>
      <c r="AK33" s="153">
        <v>11.7308260577569</v>
      </c>
      <c r="AL33" s="170">
        <v>0.23858006291907799</v>
      </c>
      <c r="AM33" s="153">
        <v>0.154670159697576</v>
      </c>
      <c r="AN33" s="153">
        <v>0.32070489749041098</v>
      </c>
      <c r="AO33" s="153">
        <v>382.78437639410498</v>
      </c>
      <c r="AP33" s="153">
        <v>369.47500000000002</v>
      </c>
      <c r="AQ33" s="153">
        <v>356.16562360589501</v>
      </c>
      <c r="AR33" s="153">
        <v>3.4629336649068101</v>
      </c>
      <c r="AS33" s="153">
        <v>363.9</v>
      </c>
      <c r="AT33" s="153">
        <v>0.577651253420286</v>
      </c>
      <c r="AU33" s="153">
        <v>-0.81752632532888803</v>
      </c>
      <c r="AV33" s="153">
        <v>3.2047646057855799</v>
      </c>
      <c r="AW33" s="153">
        <v>0.469353948094972</v>
      </c>
      <c r="AX33" s="153">
        <v>-9.3648816936488206</v>
      </c>
      <c r="AY33" s="153">
        <v>10.8775137111517</v>
      </c>
      <c r="AZ33" s="153">
        <v>70.046728971962594</v>
      </c>
      <c r="BA33" s="153">
        <v>281.04712041884801</v>
      </c>
      <c r="BB33" s="153">
        <v>541.798941798942</v>
      </c>
      <c r="BC33" s="153">
        <v>122.56336236422401</v>
      </c>
      <c r="BE33" s="153" t="b">
        <f t="shared" si="4"/>
        <v>1</v>
      </c>
      <c r="BF33" s="153" t="b">
        <f t="shared" si="5"/>
        <v>1</v>
      </c>
      <c r="BG33" s="153" t="b">
        <f t="shared" si="6"/>
        <v>0</v>
      </c>
      <c r="BH33" s="153" t="b">
        <f t="shared" si="7"/>
        <v>1</v>
      </c>
      <c r="BI33" s="153" t="b">
        <f t="shared" si="8"/>
        <v>0</v>
      </c>
      <c r="BJ33" s="153" t="b">
        <f t="shared" si="9"/>
        <v>1</v>
      </c>
      <c r="BK33" s="153" t="b">
        <f t="shared" si="10"/>
        <v>0</v>
      </c>
      <c r="BL33" s="153" t="b">
        <f t="shared" si="11"/>
        <v>1</v>
      </c>
      <c r="BM33" s="153" t="b">
        <f t="shared" si="12"/>
        <v>0</v>
      </c>
      <c r="BN33" s="153" t="b">
        <f t="shared" si="13"/>
        <v>0</v>
      </c>
      <c r="BO33" s="153" t="b">
        <f t="shared" si="14"/>
        <v>0</v>
      </c>
      <c r="BP33" s="153" t="b">
        <f t="shared" si="41"/>
        <v>1</v>
      </c>
      <c r="BQ33" s="153" t="b">
        <f t="shared" si="15"/>
        <v>0</v>
      </c>
      <c r="BR33" s="153" t="b">
        <f t="shared" si="16"/>
        <v>1</v>
      </c>
      <c r="BS33" s="153" t="b">
        <f t="shared" si="17"/>
        <v>1</v>
      </c>
      <c r="BT33" s="153" t="b">
        <f t="shared" si="18"/>
        <v>1</v>
      </c>
      <c r="BU33" s="153" t="b">
        <f t="shared" si="19"/>
        <v>0</v>
      </c>
      <c r="BV33" s="153" t="b">
        <f t="shared" si="20"/>
        <v>1</v>
      </c>
      <c r="BW33" s="153" t="b">
        <f t="shared" si="21"/>
        <v>1</v>
      </c>
      <c r="BX33" s="153" t="b">
        <f t="shared" si="22"/>
        <v>1</v>
      </c>
      <c r="BY33" s="153" t="b">
        <f t="shared" si="23"/>
        <v>0</v>
      </c>
      <c r="BZ33" s="153" t="b">
        <f t="shared" si="24"/>
        <v>0</v>
      </c>
      <c r="CA33" s="153" t="b">
        <f t="shared" si="25"/>
        <v>0</v>
      </c>
      <c r="CB33" s="153" t="b">
        <f t="shared" si="26"/>
        <v>1</v>
      </c>
      <c r="CC33" s="153" t="b">
        <f t="shared" si="27"/>
        <v>1</v>
      </c>
      <c r="CD33" s="153">
        <f t="shared" si="2"/>
        <v>6</v>
      </c>
      <c r="CE33" s="153">
        <f t="shared" si="3"/>
        <v>6</v>
      </c>
      <c r="CF33" s="153">
        <f t="shared" si="28"/>
        <v>0</v>
      </c>
      <c r="CG33" s="153">
        <f t="shared" si="29"/>
        <v>8</v>
      </c>
      <c r="CH33" s="153">
        <f t="shared" si="30"/>
        <v>5</v>
      </c>
      <c r="CI33" s="153">
        <f t="shared" si="31"/>
        <v>3</v>
      </c>
      <c r="CJ33" s="171">
        <f t="shared" si="32"/>
        <v>3</v>
      </c>
      <c r="CK33" s="153">
        <f t="shared" si="33"/>
        <v>3</v>
      </c>
      <c r="CL33" s="153">
        <f t="shared" si="34"/>
        <v>6</v>
      </c>
      <c r="CM33" s="172">
        <f t="shared" si="39"/>
        <v>-8.3909903221501991E-2</v>
      </c>
      <c r="CN33" s="153" t="b">
        <f t="shared" si="35"/>
        <v>0</v>
      </c>
      <c r="CO33" s="153" t="b">
        <f t="shared" si="40"/>
        <v>1</v>
      </c>
      <c r="CP33" s="153" t="b">
        <f t="shared" si="36"/>
        <v>1</v>
      </c>
      <c r="CQ33" s="153" t="b">
        <f t="shared" si="37"/>
        <v>0</v>
      </c>
      <c r="CR33" s="153">
        <f t="shared" si="38"/>
        <v>1</v>
      </c>
    </row>
    <row r="34" spans="1:96" x14ac:dyDescent="0.25">
      <c r="A34" s="153" t="s">
        <v>119</v>
      </c>
      <c r="B34" s="170" t="s">
        <v>115</v>
      </c>
      <c r="C34" s="153" t="s">
        <v>120</v>
      </c>
      <c r="D34" s="153" t="s">
        <v>58</v>
      </c>
      <c r="E34" s="153">
        <v>36351062441.692703</v>
      </c>
      <c r="F34" s="153" t="s">
        <v>50</v>
      </c>
      <c r="G34" s="153">
        <v>70</v>
      </c>
      <c r="H34" s="153">
        <v>12.8911788071324</v>
      </c>
      <c r="I34" s="153">
        <v>21.917277543148799</v>
      </c>
      <c r="J34" s="153">
        <v>19.221275469942199</v>
      </c>
      <c r="K34" s="153">
        <v>17.099805207007101</v>
      </c>
      <c r="L34" s="153">
        <v>16.147080536232899</v>
      </c>
      <c r="M34" s="153">
        <v>24.309532748059802</v>
      </c>
      <c r="N34" s="153">
        <v>24.069285157913299</v>
      </c>
      <c r="O34" s="153">
        <v>21.660916829793099</v>
      </c>
      <c r="P34" s="153">
        <v>21.0619368361413</v>
      </c>
      <c r="Q34" s="153">
        <v>21.5861681680956</v>
      </c>
      <c r="R34" s="153">
        <v>20.480058709272999</v>
      </c>
      <c r="S34" s="153">
        <v>21.966818303565098</v>
      </c>
      <c r="T34" s="153">
        <v>22.635584533838301</v>
      </c>
      <c r="U34" s="153">
        <v>1704.6</v>
      </c>
      <c r="V34" s="153">
        <v>1705.5</v>
      </c>
      <c r="W34" s="153">
        <v>1708.25</v>
      </c>
      <c r="X34" s="153">
        <v>1704.86666666667</v>
      </c>
      <c r="Y34" s="153">
        <v>1687.375</v>
      </c>
      <c r="Z34" s="153">
        <v>1653.76</v>
      </c>
      <c r="AA34" s="153">
        <v>1612.31666666667</v>
      </c>
      <c r="AB34" s="153">
        <v>1564.8625</v>
      </c>
      <c r="AC34" s="153">
        <v>1535.5</v>
      </c>
      <c r="AD34" s="153">
        <v>1500.575</v>
      </c>
      <c r="AE34" s="153">
        <v>1433.7874999999999</v>
      </c>
      <c r="AF34" s="153">
        <v>1409.15</v>
      </c>
      <c r="AG34" s="153">
        <v>1390.5650000000001</v>
      </c>
      <c r="AH34" s="153">
        <v>1356.05</v>
      </c>
      <c r="AI34" s="153" t="s">
        <v>51</v>
      </c>
      <c r="AJ34" s="153">
        <v>1.1892719865666099</v>
      </c>
      <c r="AK34" s="153">
        <v>180.796449306125</v>
      </c>
      <c r="AL34" s="170">
        <v>0.14284481824686901</v>
      </c>
      <c r="AM34" s="153">
        <v>0.249065458730727</v>
      </c>
      <c r="AN34" s="153">
        <v>0.42222108277429199</v>
      </c>
      <c r="AO34" s="153">
        <v>1743.11473863375</v>
      </c>
      <c r="AP34" s="153">
        <v>1708.25</v>
      </c>
      <c r="AQ34" s="153">
        <v>1673.38526136625</v>
      </c>
      <c r="AR34" s="153">
        <v>18.3725861288281</v>
      </c>
      <c r="AS34" s="153">
        <v>1722</v>
      </c>
      <c r="AT34" s="153">
        <v>4.1263544891641004</v>
      </c>
      <c r="AU34" s="153">
        <v>23.8345564572674</v>
      </c>
      <c r="AV34" s="153">
        <v>1.7129356172474901</v>
      </c>
      <c r="AW34" s="153">
        <v>20.842105263157901</v>
      </c>
      <c r="AX34" s="153">
        <v>37.539936102236403</v>
      </c>
      <c r="AY34" s="153">
        <v>53.75</v>
      </c>
      <c r="AZ34" s="153">
        <v>61.3870665417057</v>
      </c>
      <c r="BA34" s="153">
        <v>105.61194029850699</v>
      </c>
      <c r="BB34" s="153">
        <v>213.37579617834399</v>
      </c>
      <c r="BC34" s="153">
        <v>2.8673835125448002</v>
      </c>
      <c r="BE34" s="153" t="b">
        <f t="shared" si="4"/>
        <v>1</v>
      </c>
      <c r="BF34" s="153" t="b">
        <f t="shared" si="5"/>
        <v>0</v>
      </c>
      <c r="BG34" s="153" t="b">
        <f t="shared" si="6"/>
        <v>0</v>
      </c>
      <c r="BH34" s="153" t="b">
        <f t="shared" si="7"/>
        <v>0</v>
      </c>
      <c r="BI34" s="153" t="b">
        <f t="shared" si="8"/>
        <v>1</v>
      </c>
      <c r="BJ34" s="153" t="b">
        <f t="shared" si="9"/>
        <v>0</v>
      </c>
      <c r="BK34" s="153" t="b">
        <f t="shared" si="10"/>
        <v>0</v>
      </c>
      <c r="BL34" s="153" t="b">
        <f t="shared" si="11"/>
        <v>0</v>
      </c>
      <c r="BM34" s="153" t="b">
        <f t="shared" si="12"/>
        <v>1</v>
      </c>
      <c r="BN34" s="153" t="b">
        <f t="shared" si="13"/>
        <v>0</v>
      </c>
      <c r="BO34" s="153" t="b">
        <f t="shared" si="14"/>
        <v>1</v>
      </c>
      <c r="BP34" s="153" t="b">
        <f t="shared" si="41"/>
        <v>1</v>
      </c>
      <c r="BQ34" s="153" t="b">
        <f t="shared" si="15"/>
        <v>0</v>
      </c>
      <c r="BR34" s="153" t="b">
        <f t="shared" si="16"/>
        <v>0</v>
      </c>
      <c r="BS34" s="153" t="b">
        <f t="shared" si="17"/>
        <v>1</v>
      </c>
      <c r="BT34" s="153" t="b">
        <f t="shared" si="18"/>
        <v>1</v>
      </c>
      <c r="BU34" s="153" t="b">
        <f t="shared" si="19"/>
        <v>1</v>
      </c>
      <c r="BV34" s="153" t="b">
        <f t="shared" si="20"/>
        <v>1</v>
      </c>
      <c r="BW34" s="153" t="b">
        <f t="shared" si="21"/>
        <v>1</v>
      </c>
      <c r="BX34" s="153" t="b">
        <f t="shared" si="22"/>
        <v>1</v>
      </c>
      <c r="BY34" s="153" t="b">
        <f t="shared" si="23"/>
        <v>1</v>
      </c>
      <c r="BZ34" s="153" t="b">
        <f t="shared" si="24"/>
        <v>1</v>
      </c>
      <c r="CA34" s="153" t="b">
        <f t="shared" si="25"/>
        <v>1</v>
      </c>
      <c r="CB34" s="153" t="b">
        <f t="shared" si="26"/>
        <v>1</v>
      </c>
      <c r="CC34" s="153" t="b">
        <f t="shared" si="27"/>
        <v>1</v>
      </c>
      <c r="CD34" s="153">
        <f t="shared" si="2"/>
        <v>5</v>
      </c>
      <c r="CE34" s="153">
        <f t="shared" si="3"/>
        <v>7</v>
      </c>
      <c r="CF34" s="153">
        <f t="shared" si="28"/>
        <v>-2</v>
      </c>
      <c r="CG34" s="153">
        <f t="shared" si="29"/>
        <v>11</v>
      </c>
      <c r="CH34" s="153">
        <f t="shared" si="30"/>
        <v>2</v>
      </c>
      <c r="CI34" s="153">
        <f t="shared" si="31"/>
        <v>9</v>
      </c>
      <c r="CJ34" s="171">
        <f t="shared" si="32"/>
        <v>7</v>
      </c>
      <c r="CK34" s="153">
        <f t="shared" si="33"/>
        <v>5</v>
      </c>
      <c r="CL34" s="153">
        <f t="shared" si="34"/>
        <v>16</v>
      </c>
      <c r="CM34" s="172">
        <f t="shared" si="39"/>
        <v>0.10622064048385799</v>
      </c>
      <c r="CN34" s="153" t="b">
        <f t="shared" si="35"/>
        <v>0</v>
      </c>
      <c r="CO34" s="153" t="b">
        <f t="shared" si="40"/>
        <v>0</v>
      </c>
      <c r="CP34" s="153" t="b">
        <f t="shared" si="36"/>
        <v>1</v>
      </c>
      <c r="CQ34" s="153" t="b">
        <f t="shared" si="37"/>
        <v>1</v>
      </c>
      <c r="CR34" s="153">
        <f t="shared" si="38"/>
        <v>2</v>
      </c>
    </row>
    <row r="35" spans="1:96" x14ac:dyDescent="0.25">
      <c r="A35" s="153" t="s">
        <v>121</v>
      </c>
      <c r="B35" s="170" t="s">
        <v>117</v>
      </c>
      <c r="C35" s="153" t="s">
        <v>122</v>
      </c>
      <c r="D35" s="153" t="s">
        <v>92</v>
      </c>
      <c r="E35" s="153">
        <v>15794630912.6919</v>
      </c>
      <c r="F35" s="153" t="s">
        <v>50</v>
      </c>
      <c r="G35" s="153">
        <v>58</v>
      </c>
      <c r="H35" s="153">
        <v>23.468100680042099</v>
      </c>
      <c r="I35" s="153">
        <v>24.963673981737799</v>
      </c>
      <c r="J35" s="153">
        <v>19.839798548590601</v>
      </c>
      <c r="K35" s="153">
        <v>17.582674799207801</v>
      </c>
      <c r="L35" s="153">
        <v>19.186859971763099</v>
      </c>
      <c r="M35" s="153">
        <v>32.582555639050199</v>
      </c>
      <c r="N35" s="153">
        <v>30.657393045223898</v>
      </c>
      <c r="O35" s="153">
        <v>28.025222013263001</v>
      </c>
      <c r="P35" s="153">
        <v>27.2901557889864</v>
      </c>
      <c r="Q35" s="153">
        <v>27.9213424687388</v>
      </c>
      <c r="R35" s="153">
        <v>26.3067433344726</v>
      </c>
      <c r="S35" s="153">
        <v>24.8861816920381</v>
      </c>
      <c r="T35" s="153">
        <v>24.598728028778901</v>
      </c>
      <c r="U35" s="153">
        <v>376.86</v>
      </c>
      <c r="V35" s="153">
        <v>375.76</v>
      </c>
      <c r="W35" s="153">
        <v>381.875</v>
      </c>
      <c r="X35" s="153">
        <v>382.88</v>
      </c>
      <c r="Y35" s="153">
        <v>383.39749999999998</v>
      </c>
      <c r="Z35" s="153">
        <v>382.90199999999999</v>
      </c>
      <c r="AA35" s="153">
        <v>385.52499999999998</v>
      </c>
      <c r="AB35" s="153">
        <v>387.70249999999999</v>
      </c>
      <c r="AC35" s="153">
        <v>389.61700000000002</v>
      </c>
      <c r="AD35" s="153">
        <v>393.94083333333299</v>
      </c>
      <c r="AE35" s="153">
        <v>400.9325</v>
      </c>
      <c r="AF35" s="153">
        <v>397.93055555555497</v>
      </c>
      <c r="AG35" s="153">
        <v>393.73099999999999</v>
      </c>
      <c r="AH35" s="153">
        <v>383.71125000000001</v>
      </c>
      <c r="AI35" s="153" t="s">
        <v>51</v>
      </c>
      <c r="AJ35" s="153">
        <v>0.97249645062237899</v>
      </c>
      <c r="AK35" s="153">
        <v>205.198938992042</v>
      </c>
      <c r="AL35" s="170">
        <v>0.19014590611339699</v>
      </c>
      <c r="AM35" s="153">
        <v>0.256065774418611</v>
      </c>
      <c r="AN35" s="153">
        <v>0.26709515778081699</v>
      </c>
      <c r="AO35" s="153">
        <v>396.991332227089</v>
      </c>
      <c r="AP35" s="153">
        <v>381.875</v>
      </c>
      <c r="AQ35" s="153">
        <v>366.758667772911</v>
      </c>
      <c r="AR35" s="153">
        <v>-2.6614186245562799</v>
      </c>
      <c r="AS35" s="153">
        <v>386.8</v>
      </c>
      <c r="AT35" s="153">
        <v>1.01801505346015</v>
      </c>
      <c r="AU35" s="153">
        <v>-1.7603389115919099</v>
      </c>
      <c r="AV35" s="153">
        <v>1.1241830065359499</v>
      </c>
      <c r="AW35" s="153">
        <v>-2.5201612903225801</v>
      </c>
      <c r="AX35" s="153">
        <v>-9.8368298368298408</v>
      </c>
      <c r="AY35" s="153">
        <v>2.9544849614053801</v>
      </c>
      <c r="AZ35" s="153">
        <v>17.9268292682927</v>
      </c>
      <c r="BA35" s="153">
        <v>127.529411764706</v>
      </c>
      <c r="BB35" s="153">
        <v>208.69912210694301</v>
      </c>
      <c r="BC35" s="153">
        <v>195.71865443425099</v>
      </c>
      <c r="BE35" s="153" t="b">
        <f t="shared" si="4"/>
        <v>1</v>
      </c>
      <c r="BF35" s="153" t="b">
        <f t="shared" si="5"/>
        <v>0</v>
      </c>
      <c r="BG35" s="153" t="b">
        <f t="shared" si="6"/>
        <v>0</v>
      </c>
      <c r="BH35" s="153" t="b">
        <f t="shared" si="7"/>
        <v>1</v>
      </c>
      <c r="BI35" s="153" t="b">
        <f t="shared" si="8"/>
        <v>1</v>
      </c>
      <c r="BJ35" s="153" t="b">
        <f t="shared" si="9"/>
        <v>0</v>
      </c>
      <c r="BK35" s="153" t="b">
        <f t="shared" si="10"/>
        <v>0</v>
      </c>
      <c r="BL35" s="153" t="b">
        <f t="shared" si="11"/>
        <v>0</v>
      </c>
      <c r="BM35" s="153" t="b">
        <f t="shared" si="12"/>
        <v>1</v>
      </c>
      <c r="BN35" s="153" t="b">
        <f t="shared" si="13"/>
        <v>0</v>
      </c>
      <c r="BO35" s="153" t="b">
        <f t="shared" si="14"/>
        <v>0</v>
      </c>
      <c r="BP35" s="153" t="b">
        <f t="shared" si="41"/>
        <v>0</v>
      </c>
      <c r="BQ35" s="153" t="b">
        <f t="shared" si="15"/>
        <v>1</v>
      </c>
      <c r="BR35" s="153" t="b">
        <f t="shared" si="16"/>
        <v>0</v>
      </c>
      <c r="BS35" s="153" t="b">
        <f t="shared" si="17"/>
        <v>0</v>
      </c>
      <c r="BT35" s="153" t="b">
        <f t="shared" si="18"/>
        <v>0</v>
      </c>
      <c r="BU35" s="153" t="b">
        <f t="shared" si="19"/>
        <v>1</v>
      </c>
      <c r="BV35" s="153" t="b">
        <f t="shared" si="20"/>
        <v>0</v>
      </c>
      <c r="BW35" s="153" t="b">
        <f t="shared" si="21"/>
        <v>0</v>
      </c>
      <c r="BX35" s="153" t="b">
        <f t="shared" si="22"/>
        <v>0</v>
      </c>
      <c r="BY35" s="153" t="b">
        <f t="shared" si="23"/>
        <v>0</v>
      </c>
      <c r="BZ35" s="153" t="b">
        <f t="shared" si="24"/>
        <v>0</v>
      </c>
      <c r="CA35" s="153" t="b">
        <f t="shared" si="25"/>
        <v>1</v>
      </c>
      <c r="CB35" s="153" t="b">
        <f t="shared" si="26"/>
        <v>1</v>
      </c>
      <c r="CC35" s="153" t="b">
        <f t="shared" si="27"/>
        <v>1</v>
      </c>
      <c r="CD35" s="153">
        <f t="shared" si="2"/>
        <v>4</v>
      </c>
      <c r="CE35" s="153">
        <f t="shared" si="3"/>
        <v>8</v>
      </c>
      <c r="CF35" s="153">
        <f t="shared" si="28"/>
        <v>-4</v>
      </c>
      <c r="CG35" s="153">
        <f t="shared" si="29"/>
        <v>5</v>
      </c>
      <c r="CH35" s="153">
        <f t="shared" si="30"/>
        <v>8</v>
      </c>
      <c r="CI35" s="153">
        <f t="shared" si="31"/>
        <v>-3</v>
      </c>
      <c r="CJ35" s="171">
        <f t="shared" si="32"/>
        <v>-7</v>
      </c>
      <c r="CK35" s="153">
        <f t="shared" si="33"/>
        <v>-11</v>
      </c>
      <c r="CL35" s="153">
        <f t="shared" si="34"/>
        <v>-10</v>
      </c>
      <c r="CM35" s="172">
        <f t="shared" si="39"/>
        <v>6.5919868305214013E-2</v>
      </c>
      <c r="CN35" s="153" t="b">
        <f t="shared" si="35"/>
        <v>0</v>
      </c>
      <c r="CO35" s="153" t="b">
        <f t="shared" si="40"/>
        <v>0</v>
      </c>
      <c r="CP35" s="153" t="b">
        <f t="shared" si="36"/>
        <v>1</v>
      </c>
      <c r="CQ35" s="153" t="b">
        <f t="shared" si="37"/>
        <v>0</v>
      </c>
      <c r="CR35" s="153">
        <f t="shared" si="38"/>
        <v>1</v>
      </c>
    </row>
    <row r="36" spans="1:96" x14ac:dyDescent="0.25">
      <c r="A36" s="153" t="s">
        <v>123</v>
      </c>
      <c r="B36" s="170" t="s">
        <v>119</v>
      </c>
      <c r="C36" s="153" t="s">
        <v>124</v>
      </c>
      <c r="D36" s="153" t="s">
        <v>49</v>
      </c>
      <c r="E36" s="153">
        <v>24039332040</v>
      </c>
      <c r="F36" s="153" t="s">
        <v>50</v>
      </c>
      <c r="G36" s="153">
        <v>74</v>
      </c>
      <c r="H36" s="153">
        <v>79.096869165919998</v>
      </c>
      <c r="I36" s="153">
        <v>62.278720746329199</v>
      </c>
      <c r="J36" s="153">
        <v>65.5818095272937</v>
      </c>
      <c r="K36" s="153">
        <v>55.524877557097298</v>
      </c>
      <c r="L36" s="153">
        <v>50.028293968706201</v>
      </c>
      <c r="M36" s="153">
        <v>49.762714038213097</v>
      </c>
      <c r="N36" s="153">
        <v>46.9668035997747</v>
      </c>
      <c r="O36" s="153">
        <v>42.907296485573703</v>
      </c>
      <c r="P36" s="153">
        <v>40.796497617463999</v>
      </c>
      <c r="Q36" s="153">
        <v>39.724687731482298</v>
      </c>
      <c r="R36" s="153">
        <v>39.627544103017598</v>
      </c>
      <c r="S36" s="153">
        <v>37.614736583455503</v>
      </c>
      <c r="T36" s="153">
        <v>36.365844695031299</v>
      </c>
      <c r="U36" s="153">
        <v>549.1</v>
      </c>
      <c r="V36" s="153">
        <v>536.54999999999995</v>
      </c>
      <c r="W36" s="153">
        <v>534.20500000000004</v>
      </c>
      <c r="X36" s="153">
        <v>514.32333333333304</v>
      </c>
      <c r="Y36" s="153">
        <v>501.5675</v>
      </c>
      <c r="Z36" s="153">
        <v>490.96</v>
      </c>
      <c r="AA36" s="153">
        <v>476.93166666666701</v>
      </c>
      <c r="AB36" s="153">
        <v>459.64499999999998</v>
      </c>
      <c r="AC36" s="153">
        <v>454.84</v>
      </c>
      <c r="AD36" s="153">
        <v>449.308333333333</v>
      </c>
      <c r="AE36" s="153">
        <v>416.34812499999998</v>
      </c>
      <c r="AF36" s="153">
        <v>402.15944444444398</v>
      </c>
      <c r="AG36" s="153">
        <v>392.31549999999999</v>
      </c>
      <c r="AH36" s="153">
        <v>373.94499999999999</v>
      </c>
      <c r="AI36" s="153" t="s">
        <v>51</v>
      </c>
      <c r="AJ36" s="153">
        <v>1.25144176052183</v>
      </c>
      <c r="AK36" s="153">
        <v>60.099381047859801</v>
      </c>
      <c r="AL36" s="170">
        <v>0.11224634820956</v>
      </c>
      <c r="AM36" s="153">
        <v>0.36130927804145202</v>
      </c>
      <c r="AN36" s="153">
        <v>0.440839531731608</v>
      </c>
      <c r="AO36" s="153">
        <v>583.29057731146804</v>
      </c>
      <c r="AP36" s="153">
        <v>534.20500000000004</v>
      </c>
      <c r="AQ36" s="153">
        <v>485.11942268853198</v>
      </c>
      <c r="AR36" s="153">
        <v>16.8240047434989</v>
      </c>
      <c r="AS36" s="153">
        <v>574.5</v>
      </c>
      <c r="AT36" s="153">
        <v>17.0156428222258</v>
      </c>
      <c r="AU36" s="153">
        <v>46.438262062039399</v>
      </c>
      <c r="AV36" s="153">
        <v>22.2340425531915</v>
      </c>
      <c r="AW36" s="153">
        <v>40.636474908200697</v>
      </c>
      <c r="AX36" s="153">
        <v>70.880428316478302</v>
      </c>
      <c r="AY36" s="153">
        <v>56.114130434782602</v>
      </c>
      <c r="AZ36" s="153">
        <v>209.703504043127</v>
      </c>
      <c r="BA36" s="153">
        <v>456.41646489104102</v>
      </c>
      <c r="BB36" s="153">
        <v>1382.58064516129</v>
      </c>
      <c r="BC36" s="153">
        <v>2587.7192982456099</v>
      </c>
      <c r="BE36" s="153" t="b">
        <f t="shared" si="4"/>
        <v>0</v>
      </c>
      <c r="BF36" s="153" t="b">
        <f t="shared" si="5"/>
        <v>1</v>
      </c>
      <c r="BG36" s="153" t="b">
        <f t="shared" si="6"/>
        <v>0</v>
      </c>
      <c r="BH36" s="153" t="b">
        <f t="shared" si="7"/>
        <v>0</v>
      </c>
      <c r="BI36" s="153" t="b">
        <f t="shared" si="8"/>
        <v>0</v>
      </c>
      <c r="BJ36" s="153" t="b">
        <f t="shared" si="9"/>
        <v>0</v>
      </c>
      <c r="BK36" s="153" t="b">
        <f t="shared" si="10"/>
        <v>0</v>
      </c>
      <c r="BL36" s="153" t="b">
        <f t="shared" si="11"/>
        <v>0</v>
      </c>
      <c r="BM36" s="153" t="b">
        <f t="shared" si="12"/>
        <v>0</v>
      </c>
      <c r="BN36" s="153" t="b">
        <f t="shared" si="13"/>
        <v>0</v>
      </c>
      <c r="BO36" s="153" t="b">
        <f t="shared" si="14"/>
        <v>0</v>
      </c>
      <c r="BP36" s="153" t="b">
        <f t="shared" si="41"/>
        <v>0</v>
      </c>
      <c r="BQ36" s="153" t="b">
        <f t="shared" si="15"/>
        <v>1</v>
      </c>
      <c r="BR36" s="153" t="b">
        <f t="shared" si="16"/>
        <v>1</v>
      </c>
      <c r="BS36" s="153" t="b">
        <f t="shared" si="17"/>
        <v>1</v>
      </c>
      <c r="BT36" s="153" t="b">
        <f t="shared" si="18"/>
        <v>1</v>
      </c>
      <c r="BU36" s="153" t="b">
        <f t="shared" si="19"/>
        <v>1</v>
      </c>
      <c r="BV36" s="153" t="b">
        <f t="shared" si="20"/>
        <v>1</v>
      </c>
      <c r="BW36" s="153" t="b">
        <f t="shared" si="21"/>
        <v>1</v>
      </c>
      <c r="BX36" s="153" t="b">
        <f t="shared" si="22"/>
        <v>1</v>
      </c>
      <c r="BY36" s="153" t="b">
        <f t="shared" si="23"/>
        <v>1</v>
      </c>
      <c r="BZ36" s="153" t="b">
        <f t="shared" si="24"/>
        <v>1</v>
      </c>
      <c r="CA36" s="153" t="b">
        <f t="shared" si="25"/>
        <v>1</v>
      </c>
      <c r="CB36" s="153" t="b">
        <f t="shared" si="26"/>
        <v>1</v>
      </c>
      <c r="CC36" s="153" t="b">
        <f t="shared" si="27"/>
        <v>1</v>
      </c>
      <c r="CD36" s="153">
        <f t="shared" ref="CD36:CD67" si="43">COUNTIF(BE36:BP36,TRUE)</f>
        <v>1</v>
      </c>
      <c r="CE36" s="153">
        <f t="shared" ref="CE36:CE67" si="44">COUNTIF(BE36:BP36,FALSE)</f>
        <v>11</v>
      </c>
      <c r="CF36" s="153">
        <f t="shared" si="28"/>
        <v>-10</v>
      </c>
      <c r="CG36" s="153">
        <f t="shared" si="29"/>
        <v>13</v>
      </c>
      <c r="CH36" s="153">
        <f t="shared" si="30"/>
        <v>0</v>
      </c>
      <c r="CI36" s="153">
        <f t="shared" si="31"/>
        <v>13</v>
      </c>
      <c r="CJ36" s="171">
        <f t="shared" si="32"/>
        <v>3</v>
      </c>
      <c r="CK36" s="153">
        <f t="shared" si="33"/>
        <v>-7</v>
      </c>
      <c r="CL36" s="153">
        <f t="shared" si="34"/>
        <v>16</v>
      </c>
      <c r="CM36" s="172">
        <f t="shared" si="39"/>
        <v>0.24906292983189202</v>
      </c>
      <c r="CN36" s="153" t="b">
        <f t="shared" si="35"/>
        <v>0</v>
      </c>
      <c r="CO36" s="153" t="b">
        <f t="shared" si="40"/>
        <v>0</v>
      </c>
      <c r="CP36" s="153" t="b">
        <f t="shared" si="36"/>
        <v>1</v>
      </c>
      <c r="CQ36" s="153" t="b">
        <f t="shared" si="37"/>
        <v>1</v>
      </c>
      <c r="CR36" s="153">
        <f t="shared" si="38"/>
        <v>2</v>
      </c>
    </row>
    <row r="37" spans="1:96" x14ac:dyDescent="0.25">
      <c r="A37" s="153" t="s">
        <v>125</v>
      </c>
      <c r="B37" s="170" t="s">
        <v>121</v>
      </c>
      <c r="C37" s="153" t="s">
        <v>126</v>
      </c>
      <c r="D37" s="153" t="s">
        <v>73</v>
      </c>
      <c r="E37" s="153">
        <v>16978849073.958099</v>
      </c>
      <c r="F37" s="153" t="s">
        <v>50</v>
      </c>
      <c r="G37" s="153">
        <v>84</v>
      </c>
      <c r="H37" s="153">
        <v>12.115087670020401</v>
      </c>
      <c r="I37" s="153">
        <v>13.680721911843801</v>
      </c>
      <c r="J37" s="153">
        <v>14.5196548435135</v>
      </c>
      <c r="K37" s="153">
        <v>18.198176130874099</v>
      </c>
      <c r="L37" s="153">
        <v>17.2756220223696</v>
      </c>
      <c r="M37" s="153">
        <v>19.486484432634899</v>
      </c>
      <c r="N37" s="153">
        <v>19.018513087670399</v>
      </c>
      <c r="O37" s="153">
        <v>18.109268730474</v>
      </c>
      <c r="P37" s="153">
        <v>19.0681717855465</v>
      </c>
      <c r="Q37" s="153">
        <v>19.003736247497699</v>
      </c>
      <c r="R37" s="153">
        <v>19.1001546422507</v>
      </c>
      <c r="S37" s="153">
        <v>19.6278213333228</v>
      </c>
      <c r="T37" s="153">
        <v>19.8974615476331</v>
      </c>
      <c r="U37" s="153">
        <v>665.6</v>
      </c>
      <c r="V37" s="153">
        <v>671.25</v>
      </c>
      <c r="W37" s="153">
        <v>678.07500000000005</v>
      </c>
      <c r="X37" s="153">
        <v>676.31666666666695</v>
      </c>
      <c r="Y37" s="153">
        <v>671.625</v>
      </c>
      <c r="Z37" s="153">
        <v>670.12</v>
      </c>
      <c r="AA37" s="153">
        <v>676.2</v>
      </c>
      <c r="AB37" s="153">
        <v>680.67499999999995</v>
      </c>
      <c r="AC37" s="153">
        <v>687.625</v>
      </c>
      <c r="AD37" s="153">
        <v>690.90416666666704</v>
      </c>
      <c r="AE37" s="153">
        <v>681.95937500000002</v>
      </c>
      <c r="AF37" s="153">
        <v>668.75277777777796</v>
      </c>
      <c r="AG37" s="153">
        <v>654.59</v>
      </c>
      <c r="AH37" s="153">
        <v>627.34166666666704</v>
      </c>
      <c r="AI37" s="153" t="s">
        <v>51</v>
      </c>
      <c r="AJ37" s="153">
        <v>1.0237247742861899</v>
      </c>
      <c r="AK37" s="153">
        <v>15.6632384070003</v>
      </c>
      <c r="AL37" s="170">
        <v>0.27955384469605998</v>
      </c>
      <c r="AM37" s="153">
        <v>0.158952716844669</v>
      </c>
      <c r="AN37" s="153">
        <v>0.35961033804626602</v>
      </c>
      <c r="AO37" s="153">
        <v>697.65119728138905</v>
      </c>
      <c r="AP37" s="153">
        <v>678.07500000000005</v>
      </c>
      <c r="AQ37" s="153">
        <v>658.49880271861105</v>
      </c>
      <c r="AR37" s="153">
        <v>-0.26502366745295203</v>
      </c>
      <c r="AS37" s="153">
        <v>663.5</v>
      </c>
      <c r="AT37" s="153">
        <v>-0.98788276726556901</v>
      </c>
      <c r="AU37" s="153">
        <v>1.3611573656792799</v>
      </c>
      <c r="AV37" s="153">
        <v>-1.7764618800888199</v>
      </c>
      <c r="AW37" s="153">
        <v>-4.3948126801152698</v>
      </c>
      <c r="AX37" s="153">
        <v>-5.4843304843304796</v>
      </c>
      <c r="AY37" s="153">
        <v>54.662004662004698</v>
      </c>
      <c r="AZ37" s="153">
        <v>76.933333333333294</v>
      </c>
      <c r="BA37" s="153">
        <v>160.70726915520601</v>
      </c>
      <c r="BB37" s="153">
        <v>397.003745318352</v>
      </c>
      <c r="BC37" s="153">
        <v>176.458333333333</v>
      </c>
      <c r="BE37" s="153" t="b">
        <f t="shared" si="4"/>
        <v>1</v>
      </c>
      <c r="BF37" s="153" t="b">
        <f t="shared" si="5"/>
        <v>1</v>
      </c>
      <c r="BG37" s="153" t="b">
        <f t="shared" si="6"/>
        <v>1</v>
      </c>
      <c r="BH37" s="153" t="b">
        <f t="shared" si="7"/>
        <v>0</v>
      </c>
      <c r="BI37" s="153" t="b">
        <f t="shared" si="8"/>
        <v>1</v>
      </c>
      <c r="BJ37" s="153" t="b">
        <f t="shared" si="9"/>
        <v>0</v>
      </c>
      <c r="BK37" s="153" t="b">
        <f t="shared" si="10"/>
        <v>0</v>
      </c>
      <c r="BL37" s="153" t="b">
        <f t="shared" si="11"/>
        <v>1</v>
      </c>
      <c r="BM37" s="153" t="b">
        <f t="shared" si="12"/>
        <v>0</v>
      </c>
      <c r="BN37" s="153" t="b">
        <f t="shared" si="13"/>
        <v>1</v>
      </c>
      <c r="BO37" s="153" t="b">
        <f t="shared" si="14"/>
        <v>1</v>
      </c>
      <c r="BP37" s="153" t="b">
        <f t="shared" si="41"/>
        <v>1</v>
      </c>
      <c r="BQ37" s="153" t="b">
        <f t="shared" si="15"/>
        <v>0</v>
      </c>
      <c r="BR37" s="153" t="b">
        <f t="shared" si="16"/>
        <v>0</v>
      </c>
      <c r="BS37" s="153" t="b">
        <f t="shared" si="17"/>
        <v>1</v>
      </c>
      <c r="BT37" s="153" t="b">
        <f t="shared" si="18"/>
        <v>1</v>
      </c>
      <c r="BU37" s="153" t="b">
        <f t="shared" si="19"/>
        <v>1</v>
      </c>
      <c r="BV37" s="153" t="b">
        <f t="shared" si="20"/>
        <v>0</v>
      </c>
      <c r="BW37" s="153" t="b">
        <f t="shared" si="21"/>
        <v>0</v>
      </c>
      <c r="BX37" s="153" t="b">
        <f t="shared" si="22"/>
        <v>0</v>
      </c>
      <c r="BY37" s="153" t="b">
        <f t="shared" si="23"/>
        <v>0</v>
      </c>
      <c r="BZ37" s="153" t="b">
        <f t="shared" si="24"/>
        <v>1</v>
      </c>
      <c r="CA37" s="153" t="b">
        <f t="shared" si="25"/>
        <v>1</v>
      </c>
      <c r="CB37" s="153" t="b">
        <f t="shared" si="26"/>
        <v>1</v>
      </c>
      <c r="CC37" s="153" t="b">
        <f t="shared" si="27"/>
        <v>1</v>
      </c>
      <c r="CD37" s="153">
        <f t="shared" si="43"/>
        <v>8</v>
      </c>
      <c r="CE37" s="153">
        <f t="shared" si="44"/>
        <v>4</v>
      </c>
      <c r="CF37" s="153">
        <f t="shared" si="28"/>
        <v>4</v>
      </c>
      <c r="CG37" s="153">
        <f t="shared" si="29"/>
        <v>7</v>
      </c>
      <c r="CH37" s="153">
        <f t="shared" si="30"/>
        <v>6</v>
      </c>
      <c r="CI37" s="153">
        <f t="shared" si="31"/>
        <v>1</v>
      </c>
      <c r="CJ37" s="171">
        <f t="shared" si="32"/>
        <v>5</v>
      </c>
      <c r="CK37" s="153">
        <f t="shared" si="33"/>
        <v>9</v>
      </c>
      <c r="CL37" s="153">
        <f t="shared" si="34"/>
        <v>6</v>
      </c>
      <c r="CM37" s="172">
        <f t="shared" si="39"/>
        <v>-0.12060112785139099</v>
      </c>
      <c r="CN37" s="153" t="b">
        <f t="shared" si="35"/>
        <v>0</v>
      </c>
      <c r="CO37" s="153" t="b">
        <f t="shared" si="40"/>
        <v>1</v>
      </c>
      <c r="CP37" s="153" t="b">
        <f t="shared" si="36"/>
        <v>0</v>
      </c>
      <c r="CQ37" s="153" t="b">
        <f t="shared" si="37"/>
        <v>1</v>
      </c>
      <c r="CR37" s="153">
        <f t="shared" si="38"/>
        <v>1</v>
      </c>
    </row>
    <row r="38" spans="1:96" x14ac:dyDescent="0.25">
      <c r="A38" s="153" t="s">
        <v>127</v>
      </c>
      <c r="B38" s="170" t="s">
        <v>123</v>
      </c>
      <c r="C38" s="153" t="s">
        <v>128</v>
      </c>
      <c r="D38" s="153" t="s">
        <v>58</v>
      </c>
      <c r="E38" s="153">
        <v>5759416676.5820198</v>
      </c>
      <c r="F38" s="153" t="s">
        <v>50</v>
      </c>
      <c r="G38" s="153">
        <v>5</v>
      </c>
      <c r="H38" s="153">
        <v>19.930086109555599</v>
      </c>
      <c r="I38" s="153">
        <v>33.743797614175399</v>
      </c>
      <c r="J38" s="153">
        <v>30.100355729517599</v>
      </c>
      <c r="K38" s="153">
        <v>27.718141552411002</v>
      </c>
      <c r="L38" s="153">
        <v>25.514514151311499</v>
      </c>
      <c r="M38" s="153">
        <v>27.141526542818401</v>
      </c>
      <c r="N38" s="153">
        <v>27.562704437025801</v>
      </c>
      <c r="O38" s="153">
        <v>26.355496884970702</v>
      </c>
      <c r="P38" s="153">
        <v>26.925067803235802</v>
      </c>
      <c r="Q38" s="153">
        <v>27.854290194806602</v>
      </c>
      <c r="R38" s="153">
        <v>29.8942956722987</v>
      </c>
      <c r="S38" s="153">
        <v>31.539958272069299</v>
      </c>
      <c r="T38" s="153">
        <v>31.2841884770314</v>
      </c>
      <c r="U38" s="153">
        <v>136.34</v>
      </c>
      <c r="V38" s="153">
        <v>134.65</v>
      </c>
      <c r="W38" s="153">
        <v>135</v>
      </c>
      <c r="X38" s="153">
        <v>134.73333333333301</v>
      </c>
      <c r="Y38" s="153">
        <v>133.51499999999999</v>
      </c>
      <c r="Z38" s="153">
        <v>131.75</v>
      </c>
      <c r="AA38" s="153">
        <v>130.08500000000001</v>
      </c>
      <c r="AB38" s="153">
        <v>128.56625</v>
      </c>
      <c r="AC38" s="153">
        <v>126.506</v>
      </c>
      <c r="AD38" s="153">
        <v>124.63500000000001</v>
      </c>
      <c r="AE38" s="153">
        <v>128.136875</v>
      </c>
      <c r="AF38" s="153">
        <v>128.69388888888901</v>
      </c>
      <c r="AG38" s="153">
        <v>128.28200000000001</v>
      </c>
      <c r="AH38" s="153">
        <v>125.365833333333</v>
      </c>
      <c r="AI38" s="153" t="s">
        <v>51</v>
      </c>
      <c r="AJ38" s="153">
        <v>1.0270341902994999</v>
      </c>
      <c r="AK38" s="153">
        <v>132.32446737780299</v>
      </c>
      <c r="AL38" s="170">
        <v>9.7130467263420006E-2</v>
      </c>
      <c r="AM38" s="153">
        <v>0.24541671756769601</v>
      </c>
      <c r="AN38" s="153">
        <v>0.314473357158361</v>
      </c>
      <c r="AO38" s="153">
        <v>139.62385120867401</v>
      </c>
      <c r="AP38" s="153">
        <v>135</v>
      </c>
      <c r="AQ38" s="153">
        <v>130.37614879132599</v>
      </c>
      <c r="AR38" s="153">
        <v>0.98549113179405901</v>
      </c>
      <c r="AS38" s="153">
        <v>136</v>
      </c>
      <c r="AT38" s="153">
        <v>3.2258064516128799</v>
      </c>
      <c r="AU38" s="153">
        <v>6.0164325470447597</v>
      </c>
      <c r="AV38" s="153">
        <v>1.34128166915053</v>
      </c>
      <c r="AW38" s="153">
        <v>9.0617481956695993</v>
      </c>
      <c r="AX38" s="153">
        <v>0.74074074074074103</v>
      </c>
      <c r="AY38" s="153">
        <v>43.915343915343897</v>
      </c>
      <c r="AZ38" s="153">
        <v>-1.59189580318378</v>
      </c>
      <c r="BA38" s="153">
        <v>-7.7966101694915304</v>
      </c>
      <c r="BB38" s="153">
        <v>-9.3333333333333304</v>
      </c>
      <c r="BC38" s="153">
        <v>-79.970544918998499</v>
      </c>
      <c r="BE38" s="153" t="b">
        <f t="shared" si="4"/>
        <v>1</v>
      </c>
      <c r="BF38" s="153" t="b">
        <f t="shared" si="5"/>
        <v>0</v>
      </c>
      <c r="BG38" s="153" t="b">
        <f t="shared" si="6"/>
        <v>0</v>
      </c>
      <c r="BH38" s="153" t="b">
        <f t="shared" si="7"/>
        <v>0</v>
      </c>
      <c r="BI38" s="153" t="b">
        <f t="shared" si="8"/>
        <v>1</v>
      </c>
      <c r="BJ38" s="153" t="b">
        <f t="shared" si="9"/>
        <v>1</v>
      </c>
      <c r="BK38" s="153" t="b">
        <f t="shared" si="10"/>
        <v>0</v>
      </c>
      <c r="BL38" s="153" t="b">
        <f t="shared" si="11"/>
        <v>1</v>
      </c>
      <c r="BM38" s="153" t="b">
        <f t="shared" si="12"/>
        <v>1</v>
      </c>
      <c r="BN38" s="153" t="b">
        <f t="shared" si="13"/>
        <v>1</v>
      </c>
      <c r="BO38" s="153" t="b">
        <f t="shared" si="14"/>
        <v>1</v>
      </c>
      <c r="BP38" s="153" t="b">
        <f t="shared" si="41"/>
        <v>0</v>
      </c>
      <c r="BQ38" s="153" t="b">
        <f t="shared" si="15"/>
        <v>1</v>
      </c>
      <c r="BR38" s="153" t="b">
        <f t="shared" si="16"/>
        <v>0</v>
      </c>
      <c r="BS38" s="153" t="b">
        <f t="shared" si="17"/>
        <v>1</v>
      </c>
      <c r="BT38" s="153" t="b">
        <f t="shared" si="18"/>
        <v>1</v>
      </c>
      <c r="BU38" s="153" t="b">
        <f t="shared" si="19"/>
        <v>1</v>
      </c>
      <c r="BV38" s="153" t="b">
        <f t="shared" si="20"/>
        <v>1</v>
      </c>
      <c r="BW38" s="153" t="b">
        <f t="shared" si="21"/>
        <v>1</v>
      </c>
      <c r="BX38" s="153" t="b">
        <f t="shared" si="22"/>
        <v>1</v>
      </c>
      <c r="BY38" s="153" t="b">
        <f t="shared" si="23"/>
        <v>1</v>
      </c>
      <c r="BZ38" s="153" t="b">
        <f t="shared" si="24"/>
        <v>0</v>
      </c>
      <c r="CA38" s="153" t="b">
        <f t="shared" si="25"/>
        <v>0</v>
      </c>
      <c r="CB38" s="153" t="b">
        <f t="shared" si="26"/>
        <v>1</v>
      </c>
      <c r="CC38" s="153" t="b">
        <f t="shared" si="27"/>
        <v>1</v>
      </c>
      <c r="CD38" s="153">
        <f t="shared" si="43"/>
        <v>7</v>
      </c>
      <c r="CE38" s="153">
        <f t="shared" si="44"/>
        <v>5</v>
      </c>
      <c r="CF38" s="153">
        <f t="shared" si="28"/>
        <v>2</v>
      </c>
      <c r="CG38" s="153">
        <f t="shared" si="29"/>
        <v>10</v>
      </c>
      <c r="CH38" s="153">
        <f t="shared" si="30"/>
        <v>3</v>
      </c>
      <c r="CI38" s="153">
        <f t="shared" si="31"/>
        <v>7</v>
      </c>
      <c r="CJ38" s="171">
        <f t="shared" si="32"/>
        <v>9</v>
      </c>
      <c r="CK38" s="153">
        <f t="shared" si="33"/>
        <v>11</v>
      </c>
      <c r="CL38" s="153">
        <f t="shared" si="34"/>
        <v>16</v>
      </c>
      <c r="CM38" s="172">
        <f t="shared" si="39"/>
        <v>0.148286250304276</v>
      </c>
      <c r="CN38" s="153" t="b">
        <f t="shared" si="35"/>
        <v>0</v>
      </c>
      <c r="CO38" s="153" t="b">
        <f t="shared" si="40"/>
        <v>0</v>
      </c>
      <c r="CP38" s="153" t="b">
        <f t="shared" si="36"/>
        <v>1</v>
      </c>
      <c r="CQ38" s="153" t="b">
        <f t="shared" si="37"/>
        <v>1</v>
      </c>
      <c r="CR38" s="153">
        <f t="shared" si="38"/>
        <v>2</v>
      </c>
    </row>
    <row r="39" spans="1:96" x14ac:dyDescent="0.25">
      <c r="A39" s="153" t="s">
        <v>129</v>
      </c>
      <c r="B39" s="170" t="s">
        <v>125</v>
      </c>
      <c r="C39" s="153" t="s">
        <v>130</v>
      </c>
      <c r="D39" s="153" t="s">
        <v>92</v>
      </c>
      <c r="E39" s="153">
        <v>24742907330.181599</v>
      </c>
      <c r="F39" s="153" t="s">
        <v>70</v>
      </c>
      <c r="G39" s="153">
        <v>71</v>
      </c>
      <c r="H39" s="153">
        <v>120.996732199554</v>
      </c>
      <c r="I39" s="153">
        <v>94.747892567154693</v>
      </c>
      <c r="J39" s="153">
        <v>68.787213078448502</v>
      </c>
      <c r="K39" s="153">
        <v>56.833956114799697</v>
      </c>
      <c r="L39" s="153">
        <v>50.832702074182997</v>
      </c>
      <c r="M39" s="153">
        <v>45.8546823171325</v>
      </c>
      <c r="N39" s="153">
        <v>42.539569158843598</v>
      </c>
      <c r="O39" s="153">
        <v>39.0811872288795</v>
      </c>
      <c r="P39" s="153">
        <v>36.016669555869001</v>
      </c>
      <c r="Q39" s="153">
        <v>34.939142795379901</v>
      </c>
      <c r="R39" s="153">
        <v>32.936894452159699</v>
      </c>
      <c r="S39" s="153">
        <v>30.666283424980399</v>
      </c>
      <c r="T39" s="153">
        <v>30.434588540587399</v>
      </c>
      <c r="U39" s="153">
        <v>4.7625999999999999</v>
      </c>
      <c r="V39" s="153">
        <v>4.8913000000000002</v>
      </c>
      <c r="W39" s="153">
        <v>4.9678000000000004</v>
      </c>
      <c r="X39" s="153">
        <v>5.0122</v>
      </c>
      <c r="Y39" s="153">
        <v>5.0396749999999999</v>
      </c>
      <c r="Z39" s="153">
        <v>5.0753399999999997</v>
      </c>
      <c r="AA39" s="153">
        <v>5.1285333333333298</v>
      </c>
      <c r="AB39" s="153">
        <v>5.2054</v>
      </c>
      <c r="AC39" s="153">
        <v>5.2871199999999998</v>
      </c>
      <c r="AD39" s="153">
        <v>5.3548083333333301</v>
      </c>
      <c r="AE39" s="153">
        <v>5.2863687500000003</v>
      </c>
      <c r="AF39" s="153">
        <v>5.2350500000000002</v>
      </c>
      <c r="AG39" s="153">
        <v>5.1506150000000002</v>
      </c>
      <c r="AH39" s="153">
        <v>5.0155291666666697</v>
      </c>
      <c r="AI39" s="153" t="s">
        <v>51</v>
      </c>
      <c r="AJ39" s="153">
        <v>0.98538524040332998</v>
      </c>
      <c r="AK39" s="153">
        <v>14.322707586534399</v>
      </c>
      <c r="AL39" s="170">
        <v>0.61139208496174302</v>
      </c>
      <c r="AM39" s="153">
        <v>9.7638134660885001E-2</v>
      </c>
      <c r="AN39" s="153">
        <v>0.26606680472976402</v>
      </c>
      <c r="AO39" s="153">
        <v>5.4857500362004403</v>
      </c>
      <c r="AP39" s="153">
        <v>4.9678000000000004</v>
      </c>
      <c r="AQ39" s="153">
        <v>4.4498499637995597</v>
      </c>
      <c r="AR39" s="153">
        <v>-5.6655696511649999E-2</v>
      </c>
      <c r="AS39" s="153">
        <v>4.2220000000000004</v>
      </c>
      <c r="AT39" s="153">
        <v>-16.813454862137299</v>
      </c>
      <c r="AU39" s="153">
        <v>-18.029206221004699</v>
      </c>
      <c r="AV39" s="153">
        <v>-15.644355644355601</v>
      </c>
      <c r="AW39" s="153">
        <v>-23.0264357338195</v>
      </c>
      <c r="AX39" s="153">
        <v>-18.651252408477799</v>
      </c>
      <c r="AY39" s="153">
        <v>-2.3589269195189502</v>
      </c>
      <c r="AZ39" s="153">
        <v>-29.0420168067227</v>
      </c>
      <c r="BA39" s="153">
        <v>-36.030303030303003</v>
      </c>
      <c r="BB39" s="153">
        <v>120.188369408131</v>
      </c>
      <c r="BC39" s="153">
        <v>-84.019614000263701</v>
      </c>
      <c r="BE39" s="153" t="b">
        <f t="shared" si="4"/>
        <v>0</v>
      </c>
      <c r="BF39" s="153" t="b">
        <f t="shared" si="5"/>
        <v>0</v>
      </c>
      <c r="BG39" s="153" t="b">
        <f t="shared" si="6"/>
        <v>0</v>
      </c>
      <c r="BH39" s="153" t="b">
        <f t="shared" si="7"/>
        <v>0</v>
      </c>
      <c r="BI39" s="153" t="b">
        <f t="shared" si="8"/>
        <v>0</v>
      </c>
      <c r="BJ39" s="153" t="b">
        <f t="shared" si="9"/>
        <v>0</v>
      </c>
      <c r="BK39" s="153" t="b">
        <f t="shared" si="10"/>
        <v>0</v>
      </c>
      <c r="BL39" s="153" t="b">
        <f t="shared" si="11"/>
        <v>0</v>
      </c>
      <c r="BM39" s="153" t="b">
        <f t="shared" si="12"/>
        <v>0</v>
      </c>
      <c r="BN39" s="153" t="b">
        <f t="shared" si="13"/>
        <v>0</v>
      </c>
      <c r="BO39" s="153" t="b">
        <f t="shared" si="14"/>
        <v>0</v>
      </c>
      <c r="BP39" s="153" t="b">
        <f t="shared" si="41"/>
        <v>0</v>
      </c>
      <c r="BQ39" s="153" t="b">
        <f t="shared" si="15"/>
        <v>0</v>
      </c>
      <c r="BR39" s="153" t="b">
        <f t="shared" si="16"/>
        <v>0</v>
      </c>
      <c r="BS39" s="153" t="b">
        <f t="shared" si="17"/>
        <v>0</v>
      </c>
      <c r="BT39" s="153" t="b">
        <f t="shared" si="18"/>
        <v>0</v>
      </c>
      <c r="BU39" s="153" t="b">
        <f t="shared" si="19"/>
        <v>0</v>
      </c>
      <c r="BV39" s="153" t="b">
        <f t="shared" si="20"/>
        <v>0</v>
      </c>
      <c r="BW39" s="153" t="b">
        <f t="shared" si="21"/>
        <v>0</v>
      </c>
      <c r="BX39" s="153" t="b">
        <f t="shared" si="22"/>
        <v>0</v>
      </c>
      <c r="BY39" s="153" t="b">
        <f t="shared" si="23"/>
        <v>0</v>
      </c>
      <c r="BZ39" s="153" t="b">
        <f t="shared" si="24"/>
        <v>1</v>
      </c>
      <c r="CA39" s="153" t="b">
        <f t="shared" si="25"/>
        <v>1</v>
      </c>
      <c r="CB39" s="153" t="b">
        <f t="shared" si="26"/>
        <v>1</v>
      </c>
      <c r="CC39" s="153" t="b">
        <f t="shared" si="27"/>
        <v>1</v>
      </c>
      <c r="CD39" s="153">
        <f t="shared" si="43"/>
        <v>0</v>
      </c>
      <c r="CE39" s="153">
        <f t="shared" si="44"/>
        <v>12</v>
      </c>
      <c r="CF39" s="153">
        <f t="shared" si="28"/>
        <v>-12</v>
      </c>
      <c r="CG39" s="153">
        <f t="shared" si="29"/>
        <v>4</v>
      </c>
      <c r="CH39" s="153">
        <f t="shared" si="30"/>
        <v>9</v>
      </c>
      <c r="CI39" s="153">
        <f t="shared" si="31"/>
        <v>-5</v>
      </c>
      <c r="CJ39" s="171">
        <f t="shared" si="32"/>
        <v>-17</v>
      </c>
      <c r="CK39" s="153">
        <f t="shared" si="33"/>
        <v>-29</v>
      </c>
      <c r="CL39" s="153">
        <f t="shared" si="34"/>
        <v>-22</v>
      </c>
      <c r="CM39" s="172">
        <f t="shared" si="39"/>
        <v>-0.51375395030085802</v>
      </c>
      <c r="CN39" s="153" t="b">
        <f t="shared" si="35"/>
        <v>1</v>
      </c>
      <c r="CO39" s="153" t="b">
        <f t="shared" si="40"/>
        <v>1</v>
      </c>
      <c r="CP39" s="153" t="b">
        <f t="shared" si="36"/>
        <v>0</v>
      </c>
      <c r="CQ39" s="153" t="b">
        <f t="shared" si="37"/>
        <v>0</v>
      </c>
      <c r="CR39" s="153">
        <f t="shared" si="38"/>
        <v>0</v>
      </c>
    </row>
    <row r="40" spans="1:96" x14ac:dyDescent="0.25">
      <c r="A40" s="153" t="s">
        <v>131</v>
      </c>
      <c r="B40" s="170" t="s">
        <v>127</v>
      </c>
      <c r="C40" s="153" t="s">
        <v>132</v>
      </c>
      <c r="D40" s="153" t="s">
        <v>83</v>
      </c>
      <c r="E40" s="153">
        <v>3397349625.6764498</v>
      </c>
      <c r="F40" s="153" t="s">
        <v>70</v>
      </c>
      <c r="G40" s="153">
        <v>16</v>
      </c>
      <c r="H40" s="153">
        <v>63.742495886723603</v>
      </c>
      <c r="I40" s="153">
        <v>51.419020828318097</v>
      </c>
      <c r="J40" s="153">
        <v>42.2877578760069</v>
      </c>
      <c r="K40" s="153">
        <v>36.983601346450499</v>
      </c>
      <c r="L40" s="153">
        <v>34.690403313493398</v>
      </c>
      <c r="M40" s="153">
        <v>32.942163788471703</v>
      </c>
      <c r="N40" s="153">
        <v>32.250051855965403</v>
      </c>
      <c r="O40" s="153">
        <v>35.237388019953897</v>
      </c>
      <c r="P40" s="153">
        <v>35.877413736744302</v>
      </c>
      <c r="Q40" s="153">
        <v>35.9577361443569</v>
      </c>
      <c r="R40" s="153">
        <v>38.550145576088603</v>
      </c>
      <c r="S40" s="153">
        <v>38.122161058882497</v>
      </c>
      <c r="T40" s="153">
        <v>37.893604233297303</v>
      </c>
      <c r="U40" s="153">
        <v>8.7840000000000007</v>
      </c>
      <c r="V40" s="153">
        <v>8.9164999999999992</v>
      </c>
      <c r="W40" s="153">
        <v>8.8897499999999994</v>
      </c>
      <c r="X40" s="153">
        <v>8.7989999999999995</v>
      </c>
      <c r="Y40" s="153">
        <v>8.8058750000000003</v>
      </c>
      <c r="Z40" s="153">
        <v>8.7437000000000005</v>
      </c>
      <c r="AA40" s="153">
        <v>8.5840833333333304</v>
      </c>
      <c r="AB40" s="153">
        <v>8.2385000000000002</v>
      </c>
      <c r="AC40" s="153">
        <v>8.0086999999999993</v>
      </c>
      <c r="AD40" s="153">
        <v>7.8788749999999999</v>
      </c>
      <c r="AE40" s="153">
        <v>8.1745312499999994</v>
      </c>
      <c r="AF40" s="153">
        <v>8.3316388888888895</v>
      </c>
      <c r="AG40" s="153">
        <v>8.3710500000000003</v>
      </c>
      <c r="AH40" s="153">
        <v>8.3048125000000095</v>
      </c>
      <c r="AI40" s="153" t="s">
        <v>51</v>
      </c>
      <c r="AJ40" s="153">
        <v>1.0445165182384499</v>
      </c>
      <c r="AK40" s="153">
        <v>10.258826102592501</v>
      </c>
      <c r="AL40" s="170">
        <v>0.48204418411195799</v>
      </c>
      <c r="AM40" s="153">
        <v>0.11754484441464499</v>
      </c>
      <c r="AN40" s="153">
        <v>0.24964511646617099</v>
      </c>
      <c r="AO40" s="153">
        <v>9.4922072598950393</v>
      </c>
      <c r="AP40" s="153">
        <v>8.8897499999999994</v>
      </c>
      <c r="AQ40" s="153">
        <v>8.2872927401049505</v>
      </c>
      <c r="AR40" s="153">
        <v>9.5646994641017002E-2</v>
      </c>
      <c r="AS40" s="153">
        <v>8.1300000000000008</v>
      </c>
      <c r="AT40" s="153">
        <v>-7.0187677985291801</v>
      </c>
      <c r="AU40" s="153">
        <v>-2.8795670793986798</v>
      </c>
      <c r="AV40" s="153">
        <v>-6.4979873490511704</v>
      </c>
      <c r="AW40" s="153">
        <v>13.073713490959699</v>
      </c>
      <c r="AX40" s="153">
        <v>-6.9261591299370204</v>
      </c>
      <c r="AY40" s="153">
        <v>32.302685109845399</v>
      </c>
      <c r="AZ40" s="153">
        <v>145.61933534743201</v>
      </c>
      <c r="BA40" s="153">
        <v>87.5</v>
      </c>
      <c r="BB40" s="153">
        <v>41.138824173497397</v>
      </c>
      <c r="BC40" s="153">
        <v>-86.285359022695502</v>
      </c>
      <c r="BE40" s="153" t="b">
        <f t="shared" si="4"/>
        <v>0</v>
      </c>
      <c r="BF40" s="153" t="b">
        <f t="shared" si="5"/>
        <v>0</v>
      </c>
      <c r="BG40" s="153" t="b">
        <f t="shared" si="6"/>
        <v>0</v>
      </c>
      <c r="BH40" s="153" t="b">
        <f t="shared" si="7"/>
        <v>0</v>
      </c>
      <c r="BI40" s="153" t="b">
        <f t="shared" si="8"/>
        <v>0</v>
      </c>
      <c r="BJ40" s="153" t="b">
        <f t="shared" si="9"/>
        <v>0</v>
      </c>
      <c r="BK40" s="153" t="b">
        <f t="shared" si="10"/>
        <v>1</v>
      </c>
      <c r="BL40" s="153" t="b">
        <f t="shared" si="11"/>
        <v>1</v>
      </c>
      <c r="BM40" s="153" t="b">
        <f t="shared" si="12"/>
        <v>1</v>
      </c>
      <c r="BN40" s="153" t="b">
        <f t="shared" si="13"/>
        <v>1</v>
      </c>
      <c r="BO40" s="153" t="b">
        <f t="shared" si="14"/>
        <v>0</v>
      </c>
      <c r="BP40" s="153" t="b">
        <f t="shared" si="41"/>
        <v>0</v>
      </c>
      <c r="BQ40" s="153" t="b">
        <f t="shared" si="15"/>
        <v>0</v>
      </c>
      <c r="BR40" s="153" t="b">
        <f t="shared" si="16"/>
        <v>1</v>
      </c>
      <c r="BS40" s="153" t="b">
        <f t="shared" si="17"/>
        <v>1</v>
      </c>
      <c r="BT40" s="153" t="b">
        <f t="shared" si="18"/>
        <v>0</v>
      </c>
      <c r="BU40" s="153" t="b">
        <f t="shared" si="19"/>
        <v>1</v>
      </c>
      <c r="BV40" s="153" t="b">
        <f t="shared" si="20"/>
        <v>1</v>
      </c>
      <c r="BW40" s="153" t="b">
        <f t="shared" si="21"/>
        <v>1</v>
      </c>
      <c r="BX40" s="153" t="b">
        <f t="shared" si="22"/>
        <v>1</v>
      </c>
      <c r="BY40" s="153" t="b">
        <f t="shared" si="23"/>
        <v>1</v>
      </c>
      <c r="BZ40" s="153" t="b">
        <f t="shared" si="24"/>
        <v>0</v>
      </c>
      <c r="CA40" s="153" t="b">
        <f t="shared" si="25"/>
        <v>0</v>
      </c>
      <c r="CB40" s="153" t="b">
        <f t="shared" si="26"/>
        <v>0</v>
      </c>
      <c r="CC40" s="153" t="b">
        <f t="shared" si="27"/>
        <v>1</v>
      </c>
      <c r="CD40" s="153">
        <f t="shared" si="43"/>
        <v>4</v>
      </c>
      <c r="CE40" s="153">
        <f t="shared" si="44"/>
        <v>8</v>
      </c>
      <c r="CF40" s="153">
        <f t="shared" si="28"/>
        <v>-4</v>
      </c>
      <c r="CG40" s="153">
        <f t="shared" si="29"/>
        <v>8</v>
      </c>
      <c r="CH40" s="153">
        <f t="shared" si="30"/>
        <v>5</v>
      </c>
      <c r="CI40" s="153">
        <f t="shared" si="31"/>
        <v>3</v>
      </c>
      <c r="CJ40" s="171">
        <f t="shared" si="32"/>
        <v>-1</v>
      </c>
      <c r="CK40" s="153">
        <f t="shared" si="33"/>
        <v>-5</v>
      </c>
      <c r="CL40" s="153">
        <f t="shared" si="34"/>
        <v>2</v>
      </c>
      <c r="CM40" s="172">
        <f t="shared" si="39"/>
        <v>-0.36449933969731296</v>
      </c>
      <c r="CN40" s="153" t="b">
        <f t="shared" si="35"/>
        <v>1</v>
      </c>
      <c r="CO40" s="153" t="b">
        <f t="shared" si="40"/>
        <v>1</v>
      </c>
      <c r="CP40" s="153" t="b">
        <f t="shared" si="36"/>
        <v>0</v>
      </c>
      <c r="CQ40" s="153" t="b">
        <f t="shared" si="37"/>
        <v>0</v>
      </c>
      <c r="CR40" s="153">
        <f t="shared" si="38"/>
        <v>0</v>
      </c>
    </row>
    <row r="41" spans="1:96" x14ac:dyDescent="0.25">
      <c r="A41" s="153" t="s">
        <v>133</v>
      </c>
      <c r="B41" s="170" t="s">
        <v>129</v>
      </c>
      <c r="C41" s="153" t="s">
        <v>134</v>
      </c>
      <c r="D41" s="153" t="s">
        <v>78</v>
      </c>
      <c r="E41" s="153">
        <v>16342576700.997499</v>
      </c>
      <c r="F41" s="153" t="s">
        <v>70</v>
      </c>
      <c r="G41" s="153">
        <v>38</v>
      </c>
      <c r="H41" s="153">
        <v>26.129121716988099</v>
      </c>
      <c r="I41" s="153">
        <v>22.059168940171201</v>
      </c>
      <c r="J41" s="153">
        <v>17.908959578920499</v>
      </c>
      <c r="K41" s="153">
        <v>23.193921178745001</v>
      </c>
      <c r="L41" s="153">
        <v>20.4643317183981</v>
      </c>
      <c r="M41" s="153">
        <v>18.733413850514498</v>
      </c>
      <c r="N41" s="153">
        <v>18.0182352372114</v>
      </c>
      <c r="O41" s="153">
        <v>17.517952604891502</v>
      </c>
      <c r="P41" s="153">
        <v>17.090196063603599</v>
      </c>
      <c r="Q41" s="153">
        <v>16.2785298840728</v>
      </c>
      <c r="R41" s="153">
        <v>21.168492428507101</v>
      </c>
      <c r="S41" s="153">
        <v>20.109386209446001</v>
      </c>
      <c r="T41" s="153">
        <v>19.520361391345901</v>
      </c>
      <c r="U41" s="153">
        <v>18.122</v>
      </c>
      <c r="V41" s="153">
        <v>18.018000000000001</v>
      </c>
      <c r="W41" s="153">
        <v>17.698</v>
      </c>
      <c r="X41" s="153">
        <v>17.3036666666667</v>
      </c>
      <c r="Y41" s="153">
        <v>16.902000000000001</v>
      </c>
      <c r="Z41" s="153">
        <v>16.520399999999999</v>
      </c>
      <c r="AA41" s="153">
        <v>16.1591666666667</v>
      </c>
      <c r="AB41" s="153">
        <v>15.644875000000001</v>
      </c>
      <c r="AC41" s="153">
        <v>15.343999999999999</v>
      </c>
      <c r="AD41" s="153">
        <v>15.14575</v>
      </c>
      <c r="AE41" s="153">
        <v>14.808</v>
      </c>
      <c r="AF41" s="153">
        <v>14.7742222222222</v>
      </c>
      <c r="AG41" s="153">
        <v>14.76515</v>
      </c>
      <c r="AH41" s="153">
        <v>14.685833333333299</v>
      </c>
      <c r="AI41" s="153" t="s">
        <v>51</v>
      </c>
      <c r="AJ41" s="153">
        <v>1.1188778982943</v>
      </c>
      <c r="AK41" s="153">
        <v>22.771977919587901</v>
      </c>
      <c r="AL41" s="170">
        <v>0.117690733268684</v>
      </c>
      <c r="AM41" s="153">
        <v>0.22326102983598101</v>
      </c>
      <c r="AN41" s="153">
        <v>0.69047016958827701</v>
      </c>
      <c r="AO41" s="153">
        <v>18.488989254035999</v>
      </c>
      <c r="AP41" s="153">
        <v>17.698</v>
      </c>
      <c r="AQ41" s="153">
        <v>16.907010745964001</v>
      </c>
      <c r="AR41" s="153">
        <v>0.50932384282710297</v>
      </c>
      <c r="AS41" s="153">
        <v>18.329999999999998</v>
      </c>
      <c r="AT41" s="153">
        <v>10.953729933899799</v>
      </c>
      <c r="AU41" s="153">
        <v>24.143676156354701</v>
      </c>
      <c r="AV41" s="153">
        <v>10.024009603841501</v>
      </c>
      <c r="AW41" s="153">
        <v>31.209735146743</v>
      </c>
      <c r="AX41" s="153">
        <v>37.716003005259203</v>
      </c>
      <c r="AY41" s="153">
        <v>20.671494404213298</v>
      </c>
      <c r="AZ41" s="153">
        <v>32.922407541696899</v>
      </c>
      <c r="BA41" s="153">
        <v>2.9197080291970798</v>
      </c>
      <c r="BB41" s="153">
        <v>29.357798165137599</v>
      </c>
      <c r="BC41" s="153">
        <v>-38.797996661101799</v>
      </c>
      <c r="BE41" s="153" t="b">
        <f t="shared" si="4"/>
        <v>0</v>
      </c>
      <c r="BF41" s="153" t="b">
        <f t="shared" si="5"/>
        <v>0</v>
      </c>
      <c r="BG41" s="153" t="b">
        <f t="shared" si="6"/>
        <v>1</v>
      </c>
      <c r="BH41" s="153" t="b">
        <f t="shared" si="7"/>
        <v>0</v>
      </c>
      <c r="BI41" s="153" t="b">
        <f t="shared" si="8"/>
        <v>0</v>
      </c>
      <c r="BJ41" s="153" t="b">
        <f t="shared" si="9"/>
        <v>0</v>
      </c>
      <c r="BK41" s="153" t="b">
        <f t="shared" si="10"/>
        <v>0</v>
      </c>
      <c r="BL41" s="153" t="b">
        <f t="shared" si="11"/>
        <v>0</v>
      </c>
      <c r="BM41" s="153" t="b">
        <f t="shared" si="12"/>
        <v>0</v>
      </c>
      <c r="BN41" s="153" t="b">
        <f t="shared" si="13"/>
        <v>1</v>
      </c>
      <c r="BO41" s="153" t="b">
        <f t="shared" si="14"/>
        <v>0</v>
      </c>
      <c r="BP41" s="153" t="b">
        <f t="shared" si="41"/>
        <v>0</v>
      </c>
      <c r="BQ41" s="153" t="b">
        <f t="shared" si="15"/>
        <v>1</v>
      </c>
      <c r="BR41" s="153" t="b">
        <f t="shared" si="16"/>
        <v>1</v>
      </c>
      <c r="BS41" s="153" t="b">
        <f t="shared" si="17"/>
        <v>1</v>
      </c>
      <c r="BT41" s="153" t="b">
        <f t="shared" si="18"/>
        <v>1</v>
      </c>
      <c r="BU41" s="153" t="b">
        <f t="shared" si="19"/>
        <v>1</v>
      </c>
      <c r="BV41" s="153" t="b">
        <f t="shared" si="20"/>
        <v>1</v>
      </c>
      <c r="BW41" s="153" t="b">
        <f t="shared" si="21"/>
        <v>1</v>
      </c>
      <c r="BX41" s="153" t="b">
        <f t="shared" si="22"/>
        <v>1</v>
      </c>
      <c r="BY41" s="153" t="b">
        <f t="shared" si="23"/>
        <v>1</v>
      </c>
      <c r="BZ41" s="153" t="b">
        <f t="shared" si="24"/>
        <v>1</v>
      </c>
      <c r="CA41" s="153" t="b">
        <f t="shared" si="25"/>
        <v>1</v>
      </c>
      <c r="CB41" s="153" t="b">
        <f t="shared" si="26"/>
        <v>1</v>
      </c>
      <c r="CC41" s="153" t="b">
        <f t="shared" si="27"/>
        <v>1</v>
      </c>
      <c r="CD41" s="153">
        <f t="shared" si="43"/>
        <v>2</v>
      </c>
      <c r="CE41" s="153">
        <f t="shared" si="44"/>
        <v>10</v>
      </c>
      <c r="CF41" s="153">
        <f t="shared" si="28"/>
        <v>-8</v>
      </c>
      <c r="CG41" s="153">
        <f t="shared" si="29"/>
        <v>13</v>
      </c>
      <c r="CH41" s="153">
        <f t="shared" si="30"/>
        <v>0</v>
      </c>
      <c r="CI41" s="153">
        <f t="shared" si="31"/>
        <v>13</v>
      </c>
      <c r="CJ41" s="171">
        <f t="shared" si="32"/>
        <v>5</v>
      </c>
      <c r="CK41" s="153">
        <f t="shared" si="33"/>
        <v>-3</v>
      </c>
      <c r="CL41" s="153">
        <f t="shared" si="34"/>
        <v>18</v>
      </c>
      <c r="CM41" s="172">
        <f t="shared" si="39"/>
        <v>0.10557029656729701</v>
      </c>
      <c r="CN41" s="153" t="b">
        <f t="shared" si="35"/>
        <v>0</v>
      </c>
      <c r="CO41" s="153" t="b">
        <f t="shared" si="40"/>
        <v>0</v>
      </c>
      <c r="CP41" s="153" t="b">
        <f t="shared" si="36"/>
        <v>1</v>
      </c>
      <c r="CQ41" s="153" t="b">
        <f t="shared" si="37"/>
        <v>1</v>
      </c>
      <c r="CR41" s="153">
        <f t="shared" si="38"/>
        <v>2</v>
      </c>
    </row>
    <row r="42" spans="1:96" x14ac:dyDescent="0.25">
      <c r="A42" s="153" t="s">
        <v>135</v>
      </c>
      <c r="B42" s="170" t="s">
        <v>131</v>
      </c>
      <c r="C42" s="153" t="s">
        <v>136</v>
      </c>
      <c r="D42" s="153" t="s">
        <v>61</v>
      </c>
      <c r="E42" s="153">
        <v>25548336000</v>
      </c>
      <c r="F42" s="153" t="s">
        <v>70</v>
      </c>
      <c r="G42" s="153">
        <v>97</v>
      </c>
      <c r="H42" s="153">
        <v>11.935381320250301</v>
      </c>
      <c r="I42" s="153">
        <v>9.5195363149695194</v>
      </c>
      <c r="J42" s="153">
        <v>9.5536586267162402</v>
      </c>
      <c r="K42" s="153">
        <v>11.016244671966801</v>
      </c>
      <c r="L42" s="153">
        <v>12.2500773312265</v>
      </c>
      <c r="M42" s="153">
        <v>11.319358349948599</v>
      </c>
      <c r="N42" s="153">
        <v>11.859208181582</v>
      </c>
      <c r="O42" s="153">
        <v>11.4489155174114</v>
      </c>
      <c r="P42" s="153">
        <v>12.3835589562529</v>
      </c>
      <c r="Q42" s="153">
        <v>12.1928819730983</v>
      </c>
      <c r="R42" s="153">
        <v>13.914730230139901</v>
      </c>
      <c r="S42" s="153">
        <v>13.2787981377394</v>
      </c>
      <c r="T42" s="153">
        <v>14.008799464534899</v>
      </c>
      <c r="U42" s="153">
        <v>45.514000000000003</v>
      </c>
      <c r="V42" s="153">
        <v>45.487000000000002</v>
      </c>
      <c r="W42" s="153">
        <v>45.506500000000003</v>
      </c>
      <c r="X42" s="153">
        <v>44.942999999999998</v>
      </c>
      <c r="Y42" s="153">
        <v>44.677750000000003</v>
      </c>
      <c r="Z42" s="153">
        <v>44.636400000000002</v>
      </c>
      <c r="AA42" s="153">
        <v>44.765666666666696</v>
      </c>
      <c r="AB42" s="153">
        <v>45.220374999999997</v>
      </c>
      <c r="AC42" s="153">
        <v>45.322499999999998</v>
      </c>
      <c r="AD42" s="153">
        <v>45.279583333333299</v>
      </c>
      <c r="AE42" s="153">
        <v>45.139499999999998</v>
      </c>
      <c r="AF42" s="153">
        <v>44.956944444444503</v>
      </c>
      <c r="AG42" s="153">
        <v>44.737349999999999</v>
      </c>
      <c r="AH42" s="153">
        <v>44.391208333333303</v>
      </c>
      <c r="AI42" s="153" t="s">
        <v>51</v>
      </c>
      <c r="AJ42" s="153">
        <v>0.99774349620618896</v>
      </c>
      <c r="AK42" s="153">
        <v>15.4847187749957</v>
      </c>
      <c r="AL42" s="170">
        <v>0.26834390905787198</v>
      </c>
      <c r="AM42" s="153">
        <v>0.17434746373865301</v>
      </c>
      <c r="AN42" s="153">
        <v>0.41735161000340398</v>
      </c>
      <c r="AO42" s="153">
        <v>46.245885555715198</v>
      </c>
      <c r="AP42" s="153">
        <v>45.506500000000003</v>
      </c>
      <c r="AQ42" s="153">
        <v>44.7671144442848</v>
      </c>
      <c r="AR42" s="153">
        <v>0.28239502618143297</v>
      </c>
      <c r="AS42" s="153">
        <v>45.72</v>
      </c>
      <c r="AT42" s="153">
        <v>2.42761513025243</v>
      </c>
      <c r="AU42" s="153">
        <v>2.1964868281200398</v>
      </c>
      <c r="AV42" s="153">
        <v>4.6463721675440599</v>
      </c>
      <c r="AW42" s="153">
        <v>-1.5927679724494199</v>
      </c>
      <c r="AX42" s="153">
        <v>-1.57158234660927</v>
      </c>
      <c r="AY42" s="153">
        <v>10.2483723173378</v>
      </c>
      <c r="AZ42" s="153">
        <v>2.4652622142537002</v>
      </c>
      <c r="BA42" s="153">
        <v>22.5408737603859</v>
      </c>
      <c r="BB42" s="153">
        <v>89.709543568464696</v>
      </c>
      <c r="BC42" s="153">
        <v>119.491118578973</v>
      </c>
      <c r="BE42" s="153" t="b">
        <f t="shared" si="4"/>
        <v>0</v>
      </c>
      <c r="BF42" s="153" t="b">
        <f t="shared" si="5"/>
        <v>1</v>
      </c>
      <c r="BG42" s="153" t="b">
        <f t="shared" si="6"/>
        <v>1</v>
      </c>
      <c r="BH42" s="153" t="b">
        <f t="shared" si="7"/>
        <v>1</v>
      </c>
      <c r="BI42" s="153" t="b">
        <f t="shared" si="8"/>
        <v>0</v>
      </c>
      <c r="BJ42" s="153" t="b">
        <f t="shared" si="9"/>
        <v>1</v>
      </c>
      <c r="BK42" s="153" t="b">
        <f t="shared" si="10"/>
        <v>0</v>
      </c>
      <c r="BL42" s="153" t="b">
        <f t="shared" si="11"/>
        <v>1</v>
      </c>
      <c r="BM42" s="153" t="b">
        <f t="shared" si="12"/>
        <v>0</v>
      </c>
      <c r="BN42" s="153" t="b">
        <f t="shared" si="13"/>
        <v>1</v>
      </c>
      <c r="BO42" s="153" t="b">
        <f t="shared" si="14"/>
        <v>0</v>
      </c>
      <c r="BP42" s="153" t="b">
        <f t="shared" si="41"/>
        <v>1</v>
      </c>
      <c r="BQ42" s="153" t="b">
        <f t="shared" si="15"/>
        <v>1</v>
      </c>
      <c r="BR42" s="153" t="b">
        <f t="shared" si="16"/>
        <v>0</v>
      </c>
      <c r="BS42" s="153" t="b">
        <f t="shared" si="17"/>
        <v>1</v>
      </c>
      <c r="BT42" s="153" t="b">
        <f t="shared" si="18"/>
        <v>1</v>
      </c>
      <c r="BU42" s="153" t="b">
        <f t="shared" si="19"/>
        <v>1</v>
      </c>
      <c r="BV42" s="153" t="b">
        <f t="shared" si="20"/>
        <v>0</v>
      </c>
      <c r="BW42" s="153" t="b">
        <f t="shared" si="21"/>
        <v>0</v>
      </c>
      <c r="BX42" s="153" t="b">
        <f t="shared" si="22"/>
        <v>0</v>
      </c>
      <c r="BY42" s="153" t="b">
        <f t="shared" si="23"/>
        <v>1</v>
      </c>
      <c r="BZ42" s="153" t="b">
        <f t="shared" si="24"/>
        <v>1</v>
      </c>
      <c r="CA42" s="153" t="b">
        <f t="shared" si="25"/>
        <v>1</v>
      </c>
      <c r="CB42" s="153" t="b">
        <f t="shared" si="26"/>
        <v>1</v>
      </c>
      <c r="CC42" s="153" t="b">
        <f t="shared" si="27"/>
        <v>1</v>
      </c>
      <c r="CD42" s="153">
        <f t="shared" si="43"/>
        <v>7</v>
      </c>
      <c r="CE42" s="153">
        <f t="shared" si="44"/>
        <v>5</v>
      </c>
      <c r="CF42" s="153">
        <f t="shared" si="28"/>
        <v>2</v>
      </c>
      <c r="CG42" s="153">
        <f t="shared" si="29"/>
        <v>9</v>
      </c>
      <c r="CH42" s="153">
        <f t="shared" si="30"/>
        <v>4</v>
      </c>
      <c r="CI42" s="153">
        <f t="shared" si="31"/>
        <v>5</v>
      </c>
      <c r="CJ42" s="171">
        <f t="shared" si="32"/>
        <v>7</v>
      </c>
      <c r="CK42" s="153">
        <f t="shared" si="33"/>
        <v>9</v>
      </c>
      <c r="CL42" s="153">
        <f t="shared" si="34"/>
        <v>12</v>
      </c>
      <c r="CM42" s="172">
        <f t="shared" si="39"/>
        <v>-9.3996445319218969E-2</v>
      </c>
      <c r="CN42" s="153" t="b">
        <f t="shared" si="35"/>
        <v>0</v>
      </c>
      <c r="CO42" s="153" t="b">
        <f t="shared" si="40"/>
        <v>0</v>
      </c>
      <c r="CP42" s="153" t="b">
        <f t="shared" si="36"/>
        <v>1</v>
      </c>
      <c r="CQ42" s="153" t="b">
        <f t="shared" si="37"/>
        <v>1</v>
      </c>
      <c r="CR42" s="153">
        <f t="shared" si="38"/>
        <v>2</v>
      </c>
    </row>
    <row r="43" spans="1:96" x14ac:dyDescent="0.25">
      <c r="A43" s="153" t="s">
        <v>137</v>
      </c>
      <c r="B43" s="170" t="s">
        <v>133</v>
      </c>
      <c r="C43" s="153" t="s">
        <v>138</v>
      </c>
      <c r="D43" s="153" t="s">
        <v>58</v>
      </c>
      <c r="E43" s="153">
        <v>21556053889.410599</v>
      </c>
      <c r="F43" s="153" t="s">
        <v>70</v>
      </c>
      <c r="G43" s="153">
        <v>77</v>
      </c>
      <c r="H43" s="153">
        <v>16.910814637480598</v>
      </c>
      <c r="I43" s="153">
        <v>14.946052479133</v>
      </c>
      <c r="J43" s="153">
        <v>12.639513734701</v>
      </c>
      <c r="K43" s="153">
        <v>14.2949838557682</v>
      </c>
      <c r="L43" s="153">
        <v>13.5470297463925</v>
      </c>
      <c r="M43" s="153">
        <v>14.0091742331023</v>
      </c>
      <c r="N43" s="153">
        <v>13.4095867383203</v>
      </c>
      <c r="O43" s="153">
        <v>15.883324543626401</v>
      </c>
      <c r="P43" s="153">
        <v>16.459961773781401</v>
      </c>
      <c r="Q43" s="153">
        <v>15.875311951188401</v>
      </c>
      <c r="R43" s="153">
        <v>16.035942340909301</v>
      </c>
      <c r="S43" s="153">
        <v>15.857948831666199</v>
      </c>
      <c r="T43" s="153">
        <v>16.896736687121901</v>
      </c>
      <c r="U43" s="153">
        <v>46.618000000000002</v>
      </c>
      <c r="V43" s="153">
        <v>46.156999999999996</v>
      </c>
      <c r="W43" s="153">
        <v>45.825499999999998</v>
      </c>
      <c r="X43" s="153">
        <v>45.975999999999999</v>
      </c>
      <c r="Y43" s="153">
        <v>46.060749999999999</v>
      </c>
      <c r="Z43" s="153">
        <v>45.745199999999997</v>
      </c>
      <c r="AA43" s="153">
        <v>45.551499999999997</v>
      </c>
      <c r="AB43" s="153">
        <v>45.312125000000002</v>
      </c>
      <c r="AC43" s="153">
        <v>45.428600000000003</v>
      </c>
      <c r="AD43" s="153">
        <v>45.138166666666699</v>
      </c>
      <c r="AE43" s="153">
        <v>44.348687499999997</v>
      </c>
      <c r="AF43" s="153">
        <v>43.993333333333297</v>
      </c>
      <c r="AG43" s="153">
        <v>43.800550000000001</v>
      </c>
      <c r="AH43" s="153">
        <v>43.500374999999998</v>
      </c>
      <c r="AI43" s="153" t="s">
        <v>51</v>
      </c>
      <c r="AJ43" s="153">
        <v>1.04439784431931</v>
      </c>
      <c r="AK43" s="153">
        <v>24.483419044714999</v>
      </c>
      <c r="AL43" s="170">
        <v>0.12463613818871599</v>
      </c>
      <c r="AM43" s="153">
        <v>0.27408840437474002</v>
      </c>
      <c r="AN43" s="153">
        <v>0.31029822754084002</v>
      </c>
      <c r="AO43" s="153">
        <v>47.006998624628501</v>
      </c>
      <c r="AP43" s="153">
        <v>45.825499999999998</v>
      </c>
      <c r="AQ43" s="153">
        <v>44.644001375371602</v>
      </c>
      <c r="AR43" s="153">
        <v>8.5899091286413001E-2</v>
      </c>
      <c r="AS43" s="153">
        <v>47.64</v>
      </c>
      <c r="AT43" s="153">
        <v>4.1420739225099599</v>
      </c>
      <c r="AU43" s="153">
        <v>8.7657575076112408</v>
      </c>
      <c r="AV43" s="153">
        <v>4.3821209465381203</v>
      </c>
      <c r="AW43" s="153">
        <v>8.6431014823261094</v>
      </c>
      <c r="AX43" s="153">
        <v>11.2044817927171</v>
      </c>
      <c r="AY43" s="153">
        <v>13.051732320835301</v>
      </c>
      <c r="AZ43" s="153">
        <v>24.842767295597501</v>
      </c>
      <c r="BA43" s="153">
        <v>45.022831050228298</v>
      </c>
      <c r="BB43" s="153">
        <v>73.236363636363606</v>
      </c>
      <c r="BC43" s="153">
        <v>242.79546681057701</v>
      </c>
      <c r="BE43" s="153" t="b">
        <f t="shared" si="4"/>
        <v>0</v>
      </c>
      <c r="BF43" s="153" t="b">
        <f t="shared" si="5"/>
        <v>0</v>
      </c>
      <c r="BG43" s="153" t="b">
        <f t="shared" si="6"/>
        <v>1</v>
      </c>
      <c r="BH43" s="153" t="b">
        <f t="shared" si="7"/>
        <v>0</v>
      </c>
      <c r="BI43" s="153" t="b">
        <f t="shared" si="8"/>
        <v>1</v>
      </c>
      <c r="BJ43" s="153" t="b">
        <f t="shared" si="9"/>
        <v>0</v>
      </c>
      <c r="BK43" s="153" t="b">
        <f t="shared" si="10"/>
        <v>1</v>
      </c>
      <c r="BL43" s="153" t="b">
        <f t="shared" si="11"/>
        <v>1</v>
      </c>
      <c r="BM43" s="153" t="b">
        <f t="shared" si="12"/>
        <v>0</v>
      </c>
      <c r="BN43" s="153" t="b">
        <f t="shared" si="13"/>
        <v>1</v>
      </c>
      <c r="BO43" s="153" t="b">
        <f t="shared" si="14"/>
        <v>0</v>
      </c>
      <c r="BP43" s="153" t="b">
        <f t="shared" si="41"/>
        <v>1</v>
      </c>
      <c r="BQ43" s="153" t="b">
        <f t="shared" si="15"/>
        <v>1</v>
      </c>
      <c r="BR43" s="153" t="b">
        <f t="shared" si="16"/>
        <v>1</v>
      </c>
      <c r="BS43" s="153" t="b">
        <f t="shared" si="17"/>
        <v>0</v>
      </c>
      <c r="BT43" s="153" t="b">
        <f t="shared" si="18"/>
        <v>0</v>
      </c>
      <c r="BU43" s="153" t="b">
        <f t="shared" si="19"/>
        <v>1</v>
      </c>
      <c r="BV43" s="153" t="b">
        <f t="shared" si="20"/>
        <v>1</v>
      </c>
      <c r="BW43" s="153" t="b">
        <f t="shared" si="21"/>
        <v>1</v>
      </c>
      <c r="BX43" s="153" t="b">
        <f t="shared" si="22"/>
        <v>0</v>
      </c>
      <c r="BY43" s="153" t="b">
        <f t="shared" si="23"/>
        <v>1</v>
      </c>
      <c r="BZ43" s="153" t="b">
        <f t="shared" si="24"/>
        <v>1</v>
      </c>
      <c r="CA43" s="153" t="b">
        <f t="shared" si="25"/>
        <v>1</v>
      </c>
      <c r="CB43" s="153" t="b">
        <f t="shared" si="26"/>
        <v>1</v>
      </c>
      <c r="CC43" s="153" t="b">
        <f t="shared" si="27"/>
        <v>1</v>
      </c>
      <c r="CD43" s="153">
        <f t="shared" si="43"/>
        <v>6</v>
      </c>
      <c r="CE43" s="153">
        <f t="shared" si="44"/>
        <v>6</v>
      </c>
      <c r="CF43" s="153">
        <f t="shared" si="28"/>
        <v>0</v>
      </c>
      <c r="CG43" s="153">
        <f t="shared" si="29"/>
        <v>10</v>
      </c>
      <c r="CH43" s="153">
        <f t="shared" si="30"/>
        <v>3</v>
      </c>
      <c r="CI43" s="153">
        <f t="shared" si="31"/>
        <v>7</v>
      </c>
      <c r="CJ43" s="171">
        <f t="shared" si="32"/>
        <v>7</v>
      </c>
      <c r="CK43" s="153">
        <f t="shared" si="33"/>
        <v>7</v>
      </c>
      <c r="CL43" s="153">
        <f t="shared" si="34"/>
        <v>14</v>
      </c>
      <c r="CM43" s="172">
        <f t="shared" si="39"/>
        <v>0.14945226618602403</v>
      </c>
      <c r="CN43" s="153" t="b">
        <f t="shared" si="35"/>
        <v>0</v>
      </c>
      <c r="CO43" s="153" t="b">
        <f t="shared" si="40"/>
        <v>0</v>
      </c>
      <c r="CP43" s="153" t="b">
        <f t="shared" si="36"/>
        <v>1</v>
      </c>
      <c r="CQ43" s="153" t="b">
        <f t="shared" si="37"/>
        <v>1</v>
      </c>
      <c r="CR43" s="153">
        <f t="shared" si="38"/>
        <v>2</v>
      </c>
    </row>
    <row r="44" spans="1:96" x14ac:dyDescent="0.25">
      <c r="A44" s="153" t="s">
        <v>139</v>
      </c>
      <c r="B44" s="170" t="s">
        <v>135</v>
      </c>
      <c r="C44" s="153" t="s">
        <v>140</v>
      </c>
      <c r="D44" s="153" t="s">
        <v>83</v>
      </c>
      <c r="E44" s="153">
        <v>13935839100.889999</v>
      </c>
      <c r="F44" s="153" t="s">
        <v>70</v>
      </c>
      <c r="G44" s="153">
        <v>81</v>
      </c>
      <c r="H44" s="153">
        <v>11.4453278201138</v>
      </c>
      <c r="I44" s="153">
        <v>14.1837960358791</v>
      </c>
      <c r="J44" s="153">
        <v>13.1640010860151</v>
      </c>
      <c r="K44" s="153">
        <v>14.1311333444929</v>
      </c>
      <c r="L44" s="153">
        <v>16.684926202606199</v>
      </c>
      <c r="M44" s="153">
        <v>19.3253951240027</v>
      </c>
      <c r="N44" s="153">
        <v>18.334437830064701</v>
      </c>
      <c r="O44" s="153">
        <v>22.703515678474901</v>
      </c>
      <c r="P44" s="153">
        <v>22.4571489719401</v>
      </c>
      <c r="Q44" s="153">
        <v>21.215202396858299</v>
      </c>
      <c r="R44" s="153">
        <v>22.390908157290699</v>
      </c>
      <c r="S44" s="153">
        <v>21.264904513698301</v>
      </c>
      <c r="T44" s="153">
        <v>25.078756757977001</v>
      </c>
      <c r="U44" s="153">
        <v>25.608000000000001</v>
      </c>
      <c r="V44" s="153">
        <v>24.841999999999999</v>
      </c>
      <c r="W44" s="153">
        <v>24.291</v>
      </c>
      <c r="X44" s="153">
        <v>23.765333333333299</v>
      </c>
      <c r="Y44" s="153">
        <v>23.398499999999999</v>
      </c>
      <c r="Z44" s="153">
        <v>23.183399999999999</v>
      </c>
      <c r="AA44" s="153">
        <v>23.0908333333333</v>
      </c>
      <c r="AB44" s="153">
        <v>23.494875</v>
      </c>
      <c r="AC44" s="153">
        <v>23.889700000000001</v>
      </c>
      <c r="AD44" s="153">
        <v>24.074916666666699</v>
      </c>
      <c r="AE44" s="153">
        <v>23.836375</v>
      </c>
      <c r="AF44" s="153">
        <v>23.713555555555502</v>
      </c>
      <c r="AG44" s="153">
        <v>23.655999999999999</v>
      </c>
      <c r="AH44" s="153">
        <v>23.4472916666667</v>
      </c>
      <c r="AI44" s="153" t="s">
        <v>51</v>
      </c>
      <c r="AJ44" s="153">
        <v>0.98002198173824895</v>
      </c>
      <c r="AK44" s="153">
        <v>14.8519779410301</v>
      </c>
      <c r="AL44" s="170">
        <v>3.2079060804728998E-2</v>
      </c>
      <c r="AM44" s="153">
        <v>0.50827014686747596</v>
      </c>
      <c r="AN44" s="153">
        <v>0.63198243884294802</v>
      </c>
      <c r="AO44" s="153">
        <v>25.938627385059998</v>
      </c>
      <c r="AP44" s="153">
        <v>24.291</v>
      </c>
      <c r="AQ44" s="153">
        <v>22.643372614939999</v>
      </c>
      <c r="AR44" s="153">
        <v>0.51701652717056901</v>
      </c>
      <c r="AS44" s="153">
        <v>26.11</v>
      </c>
      <c r="AT44" s="153">
        <v>12.623687638569001</v>
      </c>
      <c r="AU44" s="153">
        <v>10.3736895502199</v>
      </c>
      <c r="AV44" s="153">
        <v>15.275938189845499</v>
      </c>
      <c r="AW44" s="153">
        <v>9.4758909853249396</v>
      </c>
      <c r="AX44" s="153">
        <v>6.9205569205569102</v>
      </c>
      <c r="AY44" s="153">
        <v>22.237827715355799</v>
      </c>
      <c r="AZ44" s="153">
        <v>56.816816816816797</v>
      </c>
      <c r="BA44" s="153">
        <v>141.98331788693201</v>
      </c>
      <c r="BB44" s="153">
        <v>216.48484848484901</v>
      </c>
      <c r="BC44" s="153">
        <v>75.2348993288591</v>
      </c>
      <c r="BE44" s="153" t="b">
        <f t="shared" si="4"/>
        <v>1</v>
      </c>
      <c r="BF44" s="153" t="b">
        <f t="shared" si="5"/>
        <v>0</v>
      </c>
      <c r="BG44" s="153" t="b">
        <f t="shared" si="6"/>
        <v>1</v>
      </c>
      <c r="BH44" s="153" t="b">
        <f t="shared" si="7"/>
        <v>1</v>
      </c>
      <c r="BI44" s="153" t="b">
        <f t="shared" si="8"/>
        <v>1</v>
      </c>
      <c r="BJ44" s="153" t="b">
        <f t="shared" si="9"/>
        <v>0</v>
      </c>
      <c r="BK44" s="153" t="b">
        <f t="shared" si="10"/>
        <v>1</v>
      </c>
      <c r="BL44" s="153" t="b">
        <f t="shared" si="11"/>
        <v>0</v>
      </c>
      <c r="BM44" s="153" t="b">
        <f t="shared" si="12"/>
        <v>0</v>
      </c>
      <c r="BN44" s="153" t="b">
        <f t="shared" si="13"/>
        <v>1</v>
      </c>
      <c r="BO44" s="153" t="b">
        <f t="shared" si="14"/>
        <v>0</v>
      </c>
      <c r="BP44" s="153" t="b">
        <f t="shared" si="41"/>
        <v>1</v>
      </c>
      <c r="BQ44" s="153" t="b">
        <f t="shared" si="15"/>
        <v>1</v>
      </c>
      <c r="BR44" s="153" t="b">
        <f t="shared" si="16"/>
        <v>1</v>
      </c>
      <c r="BS44" s="153" t="b">
        <f t="shared" si="17"/>
        <v>1</v>
      </c>
      <c r="BT44" s="153" t="b">
        <f t="shared" si="18"/>
        <v>1</v>
      </c>
      <c r="BU44" s="153" t="b">
        <f t="shared" si="19"/>
        <v>1</v>
      </c>
      <c r="BV44" s="153" t="b">
        <f t="shared" si="20"/>
        <v>1</v>
      </c>
      <c r="BW44" s="153" t="b">
        <f t="shared" si="21"/>
        <v>0</v>
      </c>
      <c r="BX44" s="153" t="b">
        <f t="shared" si="22"/>
        <v>0</v>
      </c>
      <c r="BY44" s="153" t="b">
        <f t="shared" si="23"/>
        <v>0</v>
      </c>
      <c r="BZ44" s="153" t="b">
        <f t="shared" si="24"/>
        <v>1</v>
      </c>
      <c r="CA44" s="153" t="b">
        <f t="shared" si="25"/>
        <v>1</v>
      </c>
      <c r="CB44" s="153" t="b">
        <f t="shared" si="26"/>
        <v>1</v>
      </c>
      <c r="CC44" s="153" t="b">
        <f t="shared" si="27"/>
        <v>1</v>
      </c>
      <c r="CD44" s="153">
        <f t="shared" si="43"/>
        <v>7</v>
      </c>
      <c r="CE44" s="153">
        <f t="shared" si="44"/>
        <v>5</v>
      </c>
      <c r="CF44" s="153">
        <f t="shared" si="28"/>
        <v>2</v>
      </c>
      <c r="CG44" s="153">
        <f t="shared" si="29"/>
        <v>10</v>
      </c>
      <c r="CH44" s="153">
        <f t="shared" si="30"/>
        <v>3</v>
      </c>
      <c r="CI44" s="153">
        <f t="shared" si="31"/>
        <v>7</v>
      </c>
      <c r="CJ44" s="171">
        <f t="shared" si="32"/>
        <v>9</v>
      </c>
      <c r="CK44" s="153">
        <f t="shared" si="33"/>
        <v>11</v>
      </c>
      <c r="CL44" s="153">
        <f t="shared" si="34"/>
        <v>16</v>
      </c>
      <c r="CM44" s="172">
        <f t="shared" si="39"/>
        <v>0.47619108606274696</v>
      </c>
      <c r="CN44" s="153" t="b">
        <f t="shared" si="35"/>
        <v>0</v>
      </c>
      <c r="CO44" s="153" t="b">
        <f t="shared" si="40"/>
        <v>0</v>
      </c>
      <c r="CP44" s="153" t="b">
        <f t="shared" si="36"/>
        <v>1</v>
      </c>
      <c r="CQ44" s="153" t="b">
        <f t="shared" si="37"/>
        <v>1</v>
      </c>
      <c r="CR44" s="153">
        <f t="shared" si="38"/>
        <v>2</v>
      </c>
    </row>
    <row r="45" spans="1:96" x14ac:dyDescent="0.25">
      <c r="A45" s="153" t="s">
        <v>141</v>
      </c>
      <c r="B45" s="170" t="s">
        <v>137</v>
      </c>
      <c r="C45" s="153" t="s">
        <v>142</v>
      </c>
      <c r="D45" s="153" t="s">
        <v>83</v>
      </c>
      <c r="E45" s="153">
        <v>10696280853.99</v>
      </c>
      <c r="F45" s="153" t="s">
        <v>70</v>
      </c>
      <c r="G45" s="153">
        <v>95</v>
      </c>
      <c r="H45" s="153">
        <v>14.227539001129299</v>
      </c>
      <c r="I45" s="153">
        <v>17.480138988748099</v>
      </c>
      <c r="J45" s="153">
        <v>14.466073768866201</v>
      </c>
      <c r="K45" s="153">
        <v>14.0537154921455</v>
      </c>
      <c r="L45" s="153">
        <v>15.616199862812101</v>
      </c>
      <c r="M45" s="153">
        <v>20.4183746135006</v>
      </c>
      <c r="N45" s="153">
        <v>19.3929136111548</v>
      </c>
      <c r="O45" s="153">
        <v>20.962579041068</v>
      </c>
      <c r="P45" s="153">
        <v>22.140816643035301</v>
      </c>
      <c r="Q45" s="153">
        <v>21.107512679564401</v>
      </c>
      <c r="R45" s="153">
        <v>22.008503343070402</v>
      </c>
      <c r="S45" s="153">
        <v>21.447743841715202</v>
      </c>
      <c r="T45" s="153">
        <v>22.078058670039798</v>
      </c>
      <c r="U45" s="153">
        <v>13.156000000000001</v>
      </c>
      <c r="V45" s="153">
        <v>12.813000000000001</v>
      </c>
      <c r="W45" s="153">
        <v>12.59</v>
      </c>
      <c r="X45" s="153">
        <v>12.315666666666701</v>
      </c>
      <c r="Y45" s="153">
        <v>12.032249999999999</v>
      </c>
      <c r="Z45" s="153">
        <v>11.881</v>
      </c>
      <c r="AA45" s="153">
        <v>11.8061666666667</v>
      </c>
      <c r="AB45" s="153">
        <v>11.759</v>
      </c>
      <c r="AC45" s="153">
        <v>11.7376</v>
      </c>
      <c r="AD45" s="153">
        <v>11.6786666666667</v>
      </c>
      <c r="AE45" s="153">
        <v>11.548125000000001</v>
      </c>
      <c r="AF45" s="153">
        <v>11.4072777777778</v>
      </c>
      <c r="AG45" s="153">
        <v>11.312049999999999</v>
      </c>
      <c r="AH45" s="153">
        <v>11.033333333333299</v>
      </c>
      <c r="AI45" s="153" t="s">
        <v>51</v>
      </c>
      <c r="AJ45" s="153">
        <v>1.0502959233737501</v>
      </c>
      <c r="AK45" s="153">
        <v>14.9816455521515</v>
      </c>
      <c r="AL45" s="170">
        <v>4.3316904193349999E-2</v>
      </c>
      <c r="AM45" s="153">
        <v>0.54416948852033797</v>
      </c>
      <c r="AN45" s="153">
        <v>0.68732728169262602</v>
      </c>
      <c r="AO45" s="153">
        <v>13.323866472868399</v>
      </c>
      <c r="AP45" s="153">
        <v>12.59</v>
      </c>
      <c r="AQ45" s="153">
        <v>11.8561335271316</v>
      </c>
      <c r="AR45" s="153">
        <v>0.30016925167098402</v>
      </c>
      <c r="AS45" s="153">
        <v>13.57</v>
      </c>
      <c r="AT45" s="153">
        <v>14.2159750862723</v>
      </c>
      <c r="AU45" s="153">
        <v>19.960573017269201</v>
      </c>
      <c r="AV45" s="153">
        <v>14.033613445378201</v>
      </c>
      <c r="AW45" s="153">
        <v>15.391156462585</v>
      </c>
      <c r="AX45" s="153">
        <v>20.1948627103632</v>
      </c>
      <c r="AY45" s="153">
        <v>55.174385363064602</v>
      </c>
      <c r="AZ45" s="153">
        <v>57.515960533952402</v>
      </c>
      <c r="BA45" s="153">
        <v>113.19717203456401</v>
      </c>
      <c r="BB45" s="153">
        <v>180.37190082644599</v>
      </c>
      <c r="BC45" s="153">
        <v>22.869105071132299</v>
      </c>
      <c r="BE45" s="153" t="b">
        <f t="shared" si="4"/>
        <v>1</v>
      </c>
      <c r="BF45" s="153" t="b">
        <f t="shared" si="5"/>
        <v>0</v>
      </c>
      <c r="BG45" s="153" t="b">
        <f t="shared" si="6"/>
        <v>0</v>
      </c>
      <c r="BH45" s="153" t="b">
        <f t="shared" si="7"/>
        <v>1</v>
      </c>
      <c r="BI45" s="153" t="b">
        <f t="shared" si="8"/>
        <v>1</v>
      </c>
      <c r="BJ45" s="153" t="b">
        <f t="shared" si="9"/>
        <v>0</v>
      </c>
      <c r="BK45" s="153" t="b">
        <f t="shared" si="10"/>
        <v>1</v>
      </c>
      <c r="BL45" s="153" t="b">
        <f t="shared" si="11"/>
        <v>1</v>
      </c>
      <c r="BM45" s="153" t="b">
        <f t="shared" si="12"/>
        <v>0</v>
      </c>
      <c r="BN45" s="153" t="b">
        <f t="shared" si="13"/>
        <v>1</v>
      </c>
      <c r="BO45" s="153" t="b">
        <f t="shared" si="14"/>
        <v>0</v>
      </c>
      <c r="BP45" s="153" t="b">
        <f t="shared" si="41"/>
        <v>1</v>
      </c>
      <c r="BQ45" s="153" t="b">
        <f t="shared" si="15"/>
        <v>1</v>
      </c>
      <c r="BR45" s="153" t="b">
        <f t="shared" si="16"/>
        <v>1</v>
      </c>
      <c r="BS45" s="153" t="b">
        <f t="shared" si="17"/>
        <v>1</v>
      </c>
      <c r="BT45" s="153" t="b">
        <f t="shared" si="18"/>
        <v>1</v>
      </c>
      <c r="BU45" s="153" t="b">
        <f t="shared" si="19"/>
        <v>1</v>
      </c>
      <c r="BV45" s="153" t="b">
        <f t="shared" si="20"/>
        <v>1</v>
      </c>
      <c r="BW45" s="153" t="b">
        <f t="shared" si="21"/>
        <v>1</v>
      </c>
      <c r="BX45" s="153" t="b">
        <f t="shared" si="22"/>
        <v>1</v>
      </c>
      <c r="BY45" s="153" t="b">
        <f t="shared" si="23"/>
        <v>1</v>
      </c>
      <c r="BZ45" s="153" t="b">
        <f t="shared" si="24"/>
        <v>1</v>
      </c>
      <c r="CA45" s="153" t="b">
        <f t="shared" si="25"/>
        <v>1</v>
      </c>
      <c r="CB45" s="153" t="b">
        <f t="shared" si="26"/>
        <v>1</v>
      </c>
      <c r="CC45" s="153" t="b">
        <f t="shared" si="27"/>
        <v>1</v>
      </c>
      <c r="CD45" s="153">
        <f t="shared" si="43"/>
        <v>7</v>
      </c>
      <c r="CE45" s="153">
        <f t="shared" si="44"/>
        <v>5</v>
      </c>
      <c r="CF45" s="153">
        <f t="shared" si="28"/>
        <v>2</v>
      </c>
      <c r="CG45" s="153">
        <f t="shared" si="29"/>
        <v>13</v>
      </c>
      <c r="CH45" s="153">
        <f t="shared" si="30"/>
        <v>0</v>
      </c>
      <c r="CI45" s="153">
        <f t="shared" si="31"/>
        <v>13</v>
      </c>
      <c r="CJ45" s="171">
        <f t="shared" si="32"/>
        <v>15</v>
      </c>
      <c r="CK45" s="153">
        <f t="shared" si="33"/>
        <v>17</v>
      </c>
      <c r="CL45" s="153">
        <f t="shared" si="34"/>
        <v>28</v>
      </c>
      <c r="CM45" s="172">
        <f t="shared" si="39"/>
        <v>0.50085258432698798</v>
      </c>
      <c r="CN45" s="153" t="b">
        <f t="shared" si="35"/>
        <v>0</v>
      </c>
      <c r="CO45" s="153" t="b">
        <f t="shared" si="40"/>
        <v>0</v>
      </c>
      <c r="CP45" s="153" t="b">
        <f t="shared" si="36"/>
        <v>1</v>
      </c>
      <c r="CQ45" s="153" t="b">
        <f t="shared" si="37"/>
        <v>1</v>
      </c>
      <c r="CR45" s="153">
        <f t="shared" si="38"/>
        <v>2</v>
      </c>
    </row>
    <row r="46" spans="1:96" x14ac:dyDescent="0.25">
      <c r="A46" s="153" t="s">
        <v>143</v>
      </c>
      <c r="B46" s="170" t="s">
        <v>139</v>
      </c>
      <c r="C46" s="153" t="s">
        <v>144</v>
      </c>
      <c r="D46" s="153" t="s">
        <v>145</v>
      </c>
      <c r="E46" s="153">
        <v>12465050035.3585</v>
      </c>
      <c r="F46" s="153" t="s">
        <v>70</v>
      </c>
      <c r="G46" s="153">
        <v>12</v>
      </c>
      <c r="H46" s="153">
        <v>54.911683445142799</v>
      </c>
      <c r="I46" s="153">
        <v>44.093838459363802</v>
      </c>
      <c r="J46" s="153">
        <v>36.853504531125502</v>
      </c>
      <c r="K46" s="153">
        <v>33.014581649240597</v>
      </c>
      <c r="L46" s="153">
        <v>30.570439485734902</v>
      </c>
      <c r="M46" s="153">
        <v>27.913815233350402</v>
      </c>
      <c r="N46" s="153">
        <v>26.476837490615001</v>
      </c>
      <c r="O46" s="153">
        <v>26.533482823360998</v>
      </c>
      <c r="P46" s="153">
        <v>24.670167329281099</v>
      </c>
      <c r="Q46" s="153">
        <v>23.660824837735699</v>
      </c>
      <c r="R46" s="153">
        <v>23.4092500639116</v>
      </c>
      <c r="S46" s="153">
        <v>22.803016451001401</v>
      </c>
      <c r="T46" s="153">
        <v>24.836446002196499</v>
      </c>
      <c r="U46" s="153">
        <v>44.292000000000002</v>
      </c>
      <c r="V46" s="153">
        <v>42.19</v>
      </c>
      <c r="W46" s="153">
        <v>40.308999999999997</v>
      </c>
      <c r="X46" s="153">
        <v>39.133333333333297</v>
      </c>
      <c r="Y46" s="153">
        <v>38.41675</v>
      </c>
      <c r="Z46" s="153">
        <v>37.893000000000001</v>
      </c>
      <c r="AA46" s="153">
        <v>37.396500000000003</v>
      </c>
      <c r="AB46" s="153">
        <v>37.204875000000001</v>
      </c>
      <c r="AC46" s="153">
        <v>36.739800000000002</v>
      </c>
      <c r="AD46" s="153">
        <v>36.704083333333301</v>
      </c>
      <c r="AE46" s="153">
        <v>36.712375000000002</v>
      </c>
      <c r="AF46" s="153">
        <v>36.425833333333301</v>
      </c>
      <c r="AG46" s="153">
        <v>36.079250000000002</v>
      </c>
      <c r="AH46" s="153">
        <v>36.1518333333333</v>
      </c>
      <c r="AI46" s="153" t="s">
        <v>51</v>
      </c>
      <c r="AJ46" s="153">
        <v>1.05027127781204</v>
      </c>
      <c r="AK46" s="153">
        <v>16.200677926799301</v>
      </c>
      <c r="AL46" s="170">
        <v>1.4824505394285E-2</v>
      </c>
      <c r="AM46" s="153">
        <v>0.69283636521498004</v>
      </c>
      <c r="AN46" s="153">
        <v>0.51357379377488199</v>
      </c>
      <c r="AO46" s="153">
        <v>45.930590166492003</v>
      </c>
      <c r="AP46" s="153">
        <v>40.308999999999997</v>
      </c>
      <c r="AQ46" s="153">
        <v>34.687409833507999</v>
      </c>
      <c r="AR46" s="153">
        <v>1.3617662805814501</v>
      </c>
      <c r="AS46" s="153">
        <v>48.44</v>
      </c>
      <c r="AT46" s="153">
        <v>27.833636819465301</v>
      </c>
      <c r="AU46" s="153">
        <v>34.259997089739898</v>
      </c>
      <c r="AV46" s="153">
        <v>32.277444019661402</v>
      </c>
      <c r="AW46" s="153">
        <v>29.9356223175966</v>
      </c>
      <c r="AX46" s="153">
        <v>34.220005541701298</v>
      </c>
      <c r="AY46" s="153">
        <v>23.919160910718801</v>
      </c>
      <c r="AZ46" s="153">
        <v>125.302325581395</v>
      </c>
      <c r="BA46" s="153">
        <v>187.47774480712201</v>
      </c>
      <c r="BB46" s="153">
        <v>406.42969158390002</v>
      </c>
      <c r="BC46" s="153">
        <v>96.750609260763596</v>
      </c>
      <c r="BE46" s="153" t="b">
        <f t="shared" si="4"/>
        <v>0</v>
      </c>
      <c r="BF46" s="153" t="b">
        <f t="shared" si="5"/>
        <v>0</v>
      </c>
      <c r="BG46" s="153" t="b">
        <f t="shared" si="6"/>
        <v>0</v>
      </c>
      <c r="BH46" s="153" t="b">
        <f t="shared" si="7"/>
        <v>0</v>
      </c>
      <c r="BI46" s="153" t="b">
        <f t="shared" si="8"/>
        <v>0</v>
      </c>
      <c r="BJ46" s="153" t="b">
        <f t="shared" si="9"/>
        <v>0</v>
      </c>
      <c r="BK46" s="153" t="b">
        <f t="shared" si="10"/>
        <v>1</v>
      </c>
      <c r="BL46" s="153" t="b">
        <f t="shared" si="11"/>
        <v>0</v>
      </c>
      <c r="BM46" s="153" t="b">
        <f t="shared" si="12"/>
        <v>0</v>
      </c>
      <c r="BN46" s="153" t="b">
        <f t="shared" si="13"/>
        <v>0</v>
      </c>
      <c r="BO46" s="153" t="b">
        <f t="shared" si="14"/>
        <v>0</v>
      </c>
      <c r="BP46" s="153" t="b">
        <f t="shared" si="41"/>
        <v>1</v>
      </c>
      <c r="BQ46" s="153" t="b">
        <f t="shared" si="15"/>
        <v>1</v>
      </c>
      <c r="BR46" s="153" t="b">
        <f t="shared" si="16"/>
        <v>1</v>
      </c>
      <c r="BS46" s="153" t="b">
        <f t="shared" si="17"/>
        <v>1</v>
      </c>
      <c r="BT46" s="153" t="b">
        <f t="shared" si="18"/>
        <v>1</v>
      </c>
      <c r="BU46" s="153" t="b">
        <f t="shared" si="19"/>
        <v>1</v>
      </c>
      <c r="BV46" s="153" t="b">
        <f t="shared" si="20"/>
        <v>1</v>
      </c>
      <c r="BW46" s="153" t="b">
        <f t="shared" si="21"/>
        <v>1</v>
      </c>
      <c r="BX46" s="153" t="b">
        <f t="shared" si="22"/>
        <v>1</v>
      </c>
      <c r="BY46" s="153" t="b">
        <f t="shared" si="23"/>
        <v>1</v>
      </c>
      <c r="BZ46" s="153" t="b">
        <f t="shared" si="24"/>
        <v>0</v>
      </c>
      <c r="CA46" s="153" t="b">
        <f t="shared" si="25"/>
        <v>1</v>
      </c>
      <c r="CB46" s="153" t="b">
        <f t="shared" si="26"/>
        <v>1</v>
      </c>
      <c r="CC46" s="153" t="b">
        <f t="shared" si="27"/>
        <v>0</v>
      </c>
      <c r="CD46" s="153">
        <f t="shared" si="43"/>
        <v>2</v>
      </c>
      <c r="CE46" s="153">
        <f t="shared" si="44"/>
        <v>10</v>
      </c>
      <c r="CF46" s="153">
        <f t="shared" si="28"/>
        <v>-8</v>
      </c>
      <c r="CG46" s="153">
        <f t="shared" si="29"/>
        <v>11</v>
      </c>
      <c r="CH46" s="153">
        <f t="shared" si="30"/>
        <v>2</v>
      </c>
      <c r="CI46" s="153">
        <f t="shared" si="31"/>
        <v>9</v>
      </c>
      <c r="CJ46" s="171">
        <f t="shared" si="32"/>
        <v>1</v>
      </c>
      <c r="CK46" s="153">
        <f t="shared" si="33"/>
        <v>-7</v>
      </c>
      <c r="CL46" s="153">
        <f t="shared" si="34"/>
        <v>10</v>
      </c>
      <c r="CM46" s="172">
        <f t="shared" si="39"/>
        <v>0.67801185982069501</v>
      </c>
      <c r="CN46" s="153" t="b">
        <f t="shared" si="35"/>
        <v>0</v>
      </c>
      <c r="CO46" s="153" t="b">
        <f t="shared" si="40"/>
        <v>0</v>
      </c>
      <c r="CP46" s="153" t="b">
        <f t="shared" si="36"/>
        <v>1</v>
      </c>
      <c r="CQ46" s="153" t="b">
        <f t="shared" si="37"/>
        <v>1</v>
      </c>
      <c r="CR46" s="153">
        <f t="shared" si="38"/>
        <v>2</v>
      </c>
    </row>
    <row r="47" spans="1:96" x14ac:dyDescent="0.25">
      <c r="A47" s="153" t="s">
        <v>146</v>
      </c>
      <c r="B47" s="170" t="s">
        <v>141</v>
      </c>
      <c r="C47" s="153" t="s">
        <v>147</v>
      </c>
      <c r="D47" s="153" t="s">
        <v>54</v>
      </c>
      <c r="E47" s="153">
        <v>5461242951.5607796</v>
      </c>
      <c r="F47" s="153" t="s">
        <v>70</v>
      </c>
      <c r="G47" s="153">
        <v>30</v>
      </c>
      <c r="H47" s="153">
        <v>4.3513138222959</v>
      </c>
      <c r="I47" s="153">
        <v>5.4187422178869804</v>
      </c>
      <c r="J47" s="153">
        <v>6.3766225300917299</v>
      </c>
      <c r="K47" s="153">
        <v>8.1871788373533398</v>
      </c>
      <c r="L47" s="153">
        <v>11.6874138252312</v>
      </c>
      <c r="M47" s="153">
        <v>11.7884878177824</v>
      </c>
      <c r="N47" s="153">
        <v>17.537548038644299</v>
      </c>
      <c r="O47" s="153">
        <v>16.995145404652298</v>
      </c>
      <c r="P47" s="153">
        <v>16.7062979692789</v>
      </c>
      <c r="Q47" s="153">
        <v>16.342361272517199</v>
      </c>
      <c r="R47" s="153">
        <v>17.804793183102898</v>
      </c>
      <c r="S47" s="153">
        <v>18.1193472425355</v>
      </c>
      <c r="T47" s="153">
        <v>18.301013563331999</v>
      </c>
      <c r="U47" s="153">
        <v>39.404000000000003</v>
      </c>
      <c r="V47" s="153">
        <v>39.002000000000002</v>
      </c>
      <c r="W47" s="153">
        <v>38.497</v>
      </c>
      <c r="X47" s="153">
        <v>38.065333333333299</v>
      </c>
      <c r="Y47" s="153">
        <v>37.658250000000002</v>
      </c>
      <c r="Z47" s="153">
        <v>37.245399999999997</v>
      </c>
      <c r="AA47" s="153">
        <v>37.106333333333303</v>
      </c>
      <c r="AB47" s="153">
        <v>36.837249999999997</v>
      </c>
      <c r="AC47" s="153">
        <v>36.831899999999997</v>
      </c>
      <c r="AD47" s="153">
        <v>36.897916666666703</v>
      </c>
      <c r="AE47" s="153">
        <v>37.333312499999998</v>
      </c>
      <c r="AF47" s="153">
        <v>37.337555555555603</v>
      </c>
      <c r="AG47" s="153">
        <v>37.182699999999997</v>
      </c>
      <c r="AH47" s="153">
        <v>36.834333333333298</v>
      </c>
      <c r="AI47" s="153" t="s">
        <v>51</v>
      </c>
      <c r="AJ47" s="153">
        <v>1.0016862680762799</v>
      </c>
      <c r="AK47" s="153">
        <v>17.734205798683298</v>
      </c>
      <c r="AL47" s="170">
        <v>5.7237945807723997E-2</v>
      </c>
      <c r="AM47" s="153">
        <v>0.431252177162952</v>
      </c>
      <c r="AN47" s="153">
        <v>0.52609383777407803</v>
      </c>
      <c r="AO47" s="153">
        <v>39.732363913994597</v>
      </c>
      <c r="AP47" s="153">
        <v>38.497</v>
      </c>
      <c r="AQ47" s="153">
        <v>37.261636086005403</v>
      </c>
      <c r="AR47" s="153">
        <v>0.545924464013674</v>
      </c>
      <c r="AS47" s="153">
        <v>39.700000000000003</v>
      </c>
      <c r="AT47" s="153">
        <v>6.5903440424858202</v>
      </c>
      <c r="AU47" s="153">
        <v>6.7700839368846504</v>
      </c>
      <c r="AV47" s="153">
        <v>6.8065644336830804</v>
      </c>
      <c r="AW47" s="153">
        <v>11.454239191465501</v>
      </c>
      <c r="AX47" s="153">
        <v>0.63371356147021496</v>
      </c>
      <c r="AY47" s="153">
        <v>26.796550622804201</v>
      </c>
      <c r="AZ47" s="153">
        <v>33.176786313317699</v>
      </c>
      <c r="BA47" s="153">
        <v>65.4166666666667</v>
      </c>
      <c r="BB47" s="153">
        <v>34.2123056119</v>
      </c>
      <c r="BC47" s="153">
        <v>52.049023362696303</v>
      </c>
      <c r="BE47" s="153" t="b">
        <f t="shared" si="4"/>
        <v>1</v>
      </c>
      <c r="BF47" s="153" t="b">
        <f t="shared" si="5"/>
        <v>1</v>
      </c>
      <c r="BG47" s="153" t="b">
        <f t="shared" si="6"/>
        <v>1</v>
      </c>
      <c r="BH47" s="153" t="b">
        <f t="shared" si="7"/>
        <v>1</v>
      </c>
      <c r="BI47" s="153" t="b">
        <f t="shared" si="8"/>
        <v>1</v>
      </c>
      <c r="BJ47" s="153" t="b">
        <f t="shared" si="9"/>
        <v>1</v>
      </c>
      <c r="BK47" s="153" t="b">
        <f t="shared" si="10"/>
        <v>0</v>
      </c>
      <c r="BL47" s="153" t="b">
        <f t="shared" si="11"/>
        <v>0</v>
      </c>
      <c r="BM47" s="153" t="b">
        <f t="shared" si="12"/>
        <v>0</v>
      </c>
      <c r="BN47" s="153" t="b">
        <f t="shared" si="13"/>
        <v>1</v>
      </c>
      <c r="BO47" s="153" t="b">
        <f t="shared" si="14"/>
        <v>1</v>
      </c>
      <c r="BP47" s="153" t="b">
        <f t="shared" si="41"/>
        <v>1</v>
      </c>
      <c r="BQ47" s="153" t="b">
        <f t="shared" si="15"/>
        <v>1</v>
      </c>
      <c r="BR47" s="153" t="b">
        <f t="shared" si="16"/>
        <v>1</v>
      </c>
      <c r="BS47" s="153" t="b">
        <f t="shared" si="17"/>
        <v>1</v>
      </c>
      <c r="BT47" s="153" t="b">
        <f t="shared" si="18"/>
        <v>1</v>
      </c>
      <c r="BU47" s="153" t="b">
        <f t="shared" si="19"/>
        <v>1</v>
      </c>
      <c r="BV47" s="153" t="b">
        <f t="shared" si="20"/>
        <v>1</v>
      </c>
      <c r="BW47" s="153" t="b">
        <f t="shared" si="21"/>
        <v>1</v>
      </c>
      <c r="BX47" s="153" t="b">
        <f t="shared" si="22"/>
        <v>1</v>
      </c>
      <c r="BY47" s="153" t="b">
        <f t="shared" si="23"/>
        <v>0</v>
      </c>
      <c r="BZ47" s="153" t="b">
        <f t="shared" si="24"/>
        <v>0</v>
      </c>
      <c r="CA47" s="153" t="b">
        <f t="shared" si="25"/>
        <v>0</v>
      </c>
      <c r="CB47" s="153" t="b">
        <f t="shared" si="26"/>
        <v>1</v>
      </c>
      <c r="CC47" s="153" t="b">
        <f t="shared" si="27"/>
        <v>1</v>
      </c>
      <c r="CD47" s="153">
        <f t="shared" si="43"/>
        <v>9</v>
      </c>
      <c r="CE47" s="153">
        <f t="shared" si="44"/>
        <v>3</v>
      </c>
      <c r="CF47" s="153">
        <f t="shared" si="28"/>
        <v>6</v>
      </c>
      <c r="CG47" s="153">
        <f t="shared" si="29"/>
        <v>10</v>
      </c>
      <c r="CH47" s="153">
        <f t="shared" si="30"/>
        <v>3</v>
      </c>
      <c r="CI47" s="153">
        <f t="shared" si="31"/>
        <v>7</v>
      </c>
      <c r="CJ47" s="171">
        <f t="shared" si="32"/>
        <v>13</v>
      </c>
      <c r="CK47" s="153">
        <f t="shared" si="33"/>
        <v>19</v>
      </c>
      <c r="CL47" s="153">
        <f t="shared" si="34"/>
        <v>20</v>
      </c>
      <c r="CM47" s="172">
        <f t="shared" si="39"/>
        <v>0.37401423135522799</v>
      </c>
      <c r="CN47" s="153" t="b">
        <f t="shared" si="35"/>
        <v>0</v>
      </c>
      <c r="CO47" s="153" t="b">
        <f t="shared" si="40"/>
        <v>0</v>
      </c>
      <c r="CP47" s="153" t="b">
        <f t="shared" si="36"/>
        <v>1</v>
      </c>
      <c r="CQ47" s="153" t="b">
        <f t="shared" si="37"/>
        <v>1</v>
      </c>
      <c r="CR47" s="153">
        <f t="shared" si="38"/>
        <v>2</v>
      </c>
    </row>
    <row r="48" spans="1:96" x14ac:dyDescent="0.25">
      <c r="A48" s="153" t="s">
        <v>148</v>
      </c>
      <c r="B48" s="170" t="s">
        <v>143</v>
      </c>
      <c r="C48" s="153" t="s">
        <v>149</v>
      </c>
      <c r="D48" s="153" t="s">
        <v>58</v>
      </c>
      <c r="E48" s="153">
        <v>4730440316.2035398</v>
      </c>
      <c r="F48" s="153" t="s">
        <v>70</v>
      </c>
      <c r="G48" s="153">
        <v>46</v>
      </c>
      <c r="H48" s="153">
        <v>22.277268118950499</v>
      </c>
      <c r="I48" s="153">
        <v>17.648864972185699</v>
      </c>
      <c r="J48" s="153">
        <v>14.8200966604785</v>
      </c>
      <c r="K48" s="153">
        <v>20.182004456592399</v>
      </c>
      <c r="L48" s="153">
        <v>19.3291325562625</v>
      </c>
      <c r="M48" s="153">
        <v>18.713655173477299</v>
      </c>
      <c r="N48" s="153">
        <v>18.2503330359649</v>
      </c>
      <c r="O48" s="153">
        <v>22.951080644410901</v>
      </c>
      <c r="P48" s="153">
        <v>23.4050782466533</v>
      </c>
      <c r="Q48" s="153">
        <v>22.953604736295802</v>
      </c>
      <c r="R48" s="153">
        <v>24.2169023603313</v>
      </c>
      <c r="S48" s="153">
        <v>23.642051911948698</v>
      </c>
      <c r="T48" s="153">
        <v>23.120753785934799</v>
      </c>
      <c r="U48" s="153">
        <v>30.777999999999999</v>
      </c>
      <c r="V48" s="153">
        <v>30.931000000000001</v>
      </c>
      <c r="W48" s="153">
        <v>31.01</v>
      </c>
      <c r="X48" s="153">
        <v>30.799333333333301</v>
      </c>
      <c r="Y48" s="153">
        <v>30.361750000000001</v>
      </c>
      <c r="Z48" s="153">
        <v>29.828399999999998</v>
      </c>
      <c r="AA48" s="153">
        <v>29.411999999999999</v>
      </c>
      <c r="AB48" s="153">
        <v>29.353000000000002</v>
      </c>
      <c r="AC48" s="153">
        <v>29.665900000000001</v>
      </c>
      <c r="AD48" s="153">
        <v>29.837250000000001</v>
      </c>
      <c r="AE48" s="153">
        <v>29.760124999999999</v>
      </c>
      <c r="AF48" s="153">
        <v>29.610722222222201</v>
      </c>
      <c r="AG48" s="153">
        <v>29.465699999999998</v>
      </c>
      <c r="AH48" s="153">
        <v>29.071666666666701</v>
      </c>
      <c r="AI48" s="153" t="s">
        <v>51</v>
      </c>
      <c r="AJ48" s="153">
        <v>1.01230922733891</v>
      </c>
      <c r="AK48" s="153">
        <v>22.067544753942801</v>
      </c>
      <c r="AL48" s="170">
        <v>0.18696038358841599</v>
      </c>
      <c r="AM48" s="153">
        <v>0.17216439167678901</v>
      </c>
      <c r="AN48" s="153">
        <v>0.29607352219152899</v>
      </c>
      <c r="AO48" s="153">
        <v>31.560054542750802</v>
      </c>
      <c r="AP48" s="153">
        <v>31.01</v>
      </c>
      <c r="AQ48" s="153">
        <v>30.459945457249201</v>
      </c>
      <c r="AR48" s="153">
        <v>0.32605445369415798</v>
      </c>
      <c r="AS48" s="153">
        <v>31.35</v>
      </c>
      <c r="AT48" s="153">
        <v>5.1011787424065602</v>
      </c>
      <c r="AU48" s="153">
        <v>6.3948930451338297</v>
      </c>
      <c r="AV48" s="153">
        <v>2.1172638436482201</v>
      </c>
      <c r="AW48" s="153">
        <v>12.972972972973</v>
      </c>
      <c r="AX48" s="153">
        <v>-4.0697674418604599</v>
      </c>
      <c r="AY48" s="153">
        <v>29.652605459057099</v>
      </c>
      <c r="AZ48" s="153">
        <v>44.337016574585597</v>
      </c>
      <c r="BA48" s="153">
        <v>21.2296983758701</v>
      </c>
      <c r="BB48" s="153">
        <v>48.289435105431203</v>
      </c>
      <c r="BC48" s="153">
        <v>-4.9888405074486899</v>
      </c>
      <c r="BE48" s="153" t="b">
        <f t="shared" si="4"/>
        <v>0</v>
      </c>
      <c r="BF48" s="153" t="b">
        <f t="shared" si="5"/>
        <v>0</v>
      </c>
      <c r="BG48" s="153" t="b">
        <f t="shared" si="6"/>
        <v>1</v>
      </c>
      <c r="BH48" s="153" t="b">
        <f t="shared" si="7"/>
        <v>0</v>
      </c>
      <c r="BI48" s="153" t="b">
        <f t="shared" si="8"/>
        <v>0</v>
      </c>
      <c r="BJ48" s="153" t="b">
        <f t="shared" si="9"/>
        <v>0</v>
      </c>
      <c r="BK48" s="153" t="b">
        <f t="shared" si="10"/>
        <v>1</v>
      </c>
      <c r="BL48" s="153" t="b">
        <f t="shared" si="11"/>
        <v>1</v>
      </c>
      <c r="BM48" s="153" t="b">
        <f t="shared" si="12"/>
        <v>0</v>
      </c>
      <c r="BN48" s="153" t="b">
        <f t="shared" si="13"/>
        <v>1</v>
      </c>
      <c r="BO48" s="153" t="b">
        <f t="shared" si="14"/>
        <v>0</v>
      </c>
      <c r="BP48" s="153" t="b">
        <f t="shared" si="41"/>
        <v>0</v>
      </c>
      <c r="BQ48" s="153" t="b">
        <f t="shared" si="15"/>
        <v>0</v>
      </c>
      <c r="BR48" s="153" t="b">
        <f t="shared" si="16"/>
        <v>0</v>
      </c>
      <c r="BS48" s="153" t="b">
        <f t="shared" si="17"/>
        <v>1</v>
      </c>
      <c r="BT48" s="153" t="b">
        <f t="shared" si="18"/>
        <v>1</v>
      </c>
      <c r="BU48" s="153" t="b">
        <f t="shared" si="19"/>
        <v>1</v>
      </c>
      <c r="BV48" s="153" t="b">
        <f t="shared" si="20"/>
        <v>1</v>
      </c>
      <c r="BW48" s="153" t="b">
        <f t="shared" si="21"/>
        <v>1</v>
      </c>
      <c r="BX48" s="153" t="b">
        <f t="shared" si="22"/>
        <v>0</v>
      </c>
      <c r="BY48" s="153" t="b">
        <f t="shared" si="23"/>
        <v>0</v>
      </c>
      <c r="BZ48" s="153" t="b">
        <f t="shared" si="24"/>
        <v>1</v>
      </c>
      <c r="CA48" s="153" t="b">
        <f t="shared" si="25"/>
        <v>1</v>
      </c>
      <c r="CB48" s="153" t="b">
        <f t="shared" si="26"/>
        <v>1</v>
      </c>
      <c r="CC48" s="153" t="b">
        <f t="shared" si="27"/>
        <v>1</v>
      </c>
      <c r="CD48" s="153">
        <f t="shared" si="43"/>
        <v>4</v>
      </c>
      <c r="CE48" s="153">
        <f t="shared" si="44"/>
        <v>8</v>
      </c>
      <c r="CF48" s="153">
        <f t="shared" si="28"/>
        <v>-4</v>
      </c>
      <c r="CG48" s="153">
        <f t="shared" si="29"/>
        <v>9</v>
      </c>
      <c r="CH48" s="153">
        <f t="shared" si="30"/>
        <v>4</v>
      </c>
      <c r="CI48" s="153">
        <f t="shared" si="31"/>
        <v>5</v>
      </c>
      <c r="CJ48" s="171">
        <f t="shared" si="32"/>
        <v>1</v>
      </c>
      <c r="CK48" s="153">
        <f t="shared" si="33"/>
        <v>-3</v>
      </c>
      <c r="CL48" s="153">
        <f t="shared" si="34"/>
        <v>6</v>
      </c>
      <c r="CM48" s="172">
        <f t="shared" si="39"/>
        <v>-1.4795991911626977E-2</v>
      </c>
      <c r="CN48" s="153" t="b">
        <f t="shared" si="35"/>
        <v>0</v>
      </c>
      <c r="CO48" s="153" t="b">
        <f t="shared" si="40"/>
        <v>0</v>
      </c>
      <c r="CP48" s="153" t="b">
        <f t="shared" si="36"/>
        <v>1</v>
      </c>
      <c r="CQ48" s="153" t="b">
        <f t="shared" si="37"/>
        <v>1</v>
      </c>
      <c r="CR48" s="153">
        <f t="shared" si="38"/>
        <v>2</v>
      </c>
    </row>
    <row r="49" spans="1:96" x14ac:dyDescent="0.25">
      <c r="A49" s="153" t="s">
        <v>150</v>
      </c>
      <c r="B49" s="170" t="s">
        <v>146</v>
      </c>
      <c r="C49" s="153" t="s">
        <v>151</v>
      </c>
      <c r="D49" s="153" t="s">
        <v>101</v>
      </c>
      <c r="E49" s="153">
        <v>5908108196.8924398</v>
      </c>
      <c r="F49" s="153" t="s">
        <v>70</v>
      </c>
      <c r="G49" s="153">
        <v>63</v>
      </c>
      <c r="H49" s="153">
        <v>9.1995290333494992</v>
      </c>
      <c r="I49" s="153">
        <v>28.494544683730101</v>
      </c>
      <c r="J49" s="153">
        <v>21.032000740219299</v>
      </c>
      <c r="K49" s="153">
        <v>18.366631711471602</v>
      </c>
      <c r="L49" s="153">
        <v>16.655012167033799</v>
      </c>
      <c r="M49" s="153">
        <v>15.9815220833414</v>
      </c>
      <c r="N49" s="153">
        <v>15.379136559103801</v>
      </c>
      <c r="O49" s="153">
        <v>15.183595947606401</v>
      </c>
      <c r="P49" s="153">
        <v>14.663123843918701</v>
      </c>
      <c r="Q49" s="153">
        <v>14.6686232568451</v>
      </c>
      <c r="R49" s="153">
        <v>16.250249080152798</v>
      </c>
      <c r="S49" s="153">
        <v>15.377737459382899</v>
      </c>
      <c r="T49" s="153">
        <v>15.478336670876899</v>
      </c>
      <c r="U49" s="153">
        <v>35.07</v>
      </c>
      <c r="V49" s="153">
        <v>35.234999999999999</v>
      </c>
      <c r="W49" s="153">
        <v>35.843499999999999</v>
      </c>
      <c r="X49" s="153">
        <v>35.903666666666702</v>
      </c>
      <c r="Y49" s="153">
        <v>35.97</v>
      </c>
      <c r="Z49" s="153">
        <v>35.981000000000002</v>
      </c>
      <c r="AA49" s="153">
        <v>35.9761666666667</v>
      </c>
      <c r="AB49" s="153">
        <v>35.675750000000001</v>
      </c>
      <c r="AC49" s="153">
        <v>35.417099999999998</v>
      </c>
      <c r="AD49" s="153">
        <v>35.285166666666697</v>
      </c>
      <c r="AE49" s="153">
        <v>34.604125000000003</v>
      </c>
      <c r="AF49" s="153">
        <v>34.2802222222222</v>
      </c>
      <c r="AG49" s="153">
        <v>33.987099999999998</v>
      </c>
      <c r="AH49" s="153">
        <v>33.366750000000003</v>
      </c>
      <c r="AI49" s="153" t="s">
        <v>51</v>
      </c>
      <c r="AJ49" s="153">
        <v>1.05866637636044</v>
      </c>
      <c r="AK49" s="153">
        <v>18.208968356870901</v>
      </c>
      <c r="AL49" s="170">
        <v>0.36523865389610199</v>
      </c>
      <c r="AM49" s="153">
        <v>0.20044846681060099</v>
      </c>
      <c r="AN49" s="153">
        <v>0.33666711108032699</v>
      </c>
      <c r="AO49" s="153">
        <v>37.386059885385698</v>
      </c>
      <c r="AP49" s="153">
        <v>35.843499999999999</v>
      </c>
      <c r="AQ49" s="153">
        <v>34.300940114614299</v>
      </c>
      <c r="AR49" s="153">
        <v>-0.208016009935895</v>
      </c>
      <c r="AS49" s="153">
        <v>35.18</v>
      </c>
      <c r="AT49" s="153">
        <v>-2.2261749256551902</v>
      </c>
      <c r="AU49" s="153">
        <v>3.5098610943564501</v>
      </c>
      <c r="AV49" s="153">
        <v>-2.3320377568017898</v>
      </c>
      <c r="AW49" s="153">
        <v>-2.841716396703E-2</v>
      </c>
      <c r="AX49" s="153">
        <v>10.698552548772801</v>
      </c>
      <c r="AY49" s="153">
        <v>11.329113924050599</v>
      </c>
      <c r="AZ49" s="153">
        <v>2.6254375729288202</v>
      </c>
      <c r="BA49" s="153">
        <v>69.134615384615401</v>
      </c>
      <c r="BB49" s="153">
        <v>115.56372549019601</v>
      </c>
      <c r="BC49" s="153">
        <v>97.151946964267495</v>
      </c>
      <c r="BE49" s="153" t="b">
        <f t="shared" si="4"/>
        <v>1</v>
      </c>
      <c r="BF49" s="153" t="b">
        <f t="shared" si="5"/>
        <v>0</v>
      </c>
      <c r="BG49" s="153" t="b">
        <f t="shared" si="6"/>
        <v>0</v>
      </c>
      <c r="BH49" s="153" t="b">
        <f t="shared" si="7"/>
        <v>0</v>
      </c>
      <c r="BI49" s="153" t="b">
        <f t="shared" si="8"/>
        <v>0</v>
      </c>
      <c r="BJ49" s="153" t="b">
        <f t="shared" si="9"/>
        <v>0</v>
      </c>
      <c r="BK49" s="153" t="b">
        <f t="shared" si="10"/>
        <v>0</v>
      </c>
      <c r="BL49" s="153" t="b">
        <f t="shared" si="11"/>
        <v>0</v>
      </c>
      <c r="BM49" s="153" t="b">
        <f t="shared" si="12"/>
        <v>1</v>
      </c>
      <c r="BN49" s="153" t="b">
        <f t="shared" si="13"/>
        <v>1</v>
      </c>
      <c r="BO49" s="153" t="b">
        <f t="shared" si="14"/>
        <v>0</v>
      </c>
      <c r="BP49" s="153" t="b">
        <f t="shared" si="41"/>
        <v>1</v>
      </c>
      <c r="BQ49" s="153" t="b">
        <f t="shared" si="15"/>
        <v>0</v>
      </c>
      <c r="BR49" s="153" t="b">
        <f t="shared" si="16"/>
        <v>0</v>
      </c>
      <c r="BS49" s="153" t="b">
        <f t="shared" si="17"/>
        <v>0</v>
      </c>
      <c r="BT49" s="153" t="b">
        <f t="shared" si="18"/>
        <v>0</v>
      </c>
      <c r="BU49" s="153" t="b">
        <f t="shared" si="19"/>
        <v>0</v>
      </c>
      <c r="BV49" s="153" t="b">
        <f t="shared" si="20"/>
        <v>1</v>
      </c>
      <c r="BW49" s="153" t="b">
        <f t="shared" si="21"/>
        <v>1</v>
      </c>
      <c r="BX49" s="153" t="b">
        <f t="shared" si="22"/>
        <v>1</v>
      </c>
      <c r="BY49" s="153" t="b">
        <f t="shared" si="23"/>
        <v>1</v>
      </c>
      <c r="BZ49" s="153" t="b">
        <f t="shared" si="24"/>
        <v>1</v>
      </c>
      <c r="CA49" s="153" t="b">
        <f t="shared" si="25"/>
        <v>1</v>
      </c>
      <c r="CB49" s="153" t="b">
        <f t="shared" si="26"/>
        <v>1</v>
      </c>
      <c r="CC49" s="153" t="b">
        <f t="shared" si="27"/>
        <v>1</v>
      </c>
      <c r="CD49" s="153">
        <f t="shared" si="43"/>
        <v>4</v>
      </c>
      <c r="CE49" s="153">
        <f t="shared" si="44"/>
        <v>8</v>
      </c>
      <c r="CF49" s="153">
        <f t="shared" si="28"/>
        <v>-4</v>
      </c>
      <c r="CG49" s="153">
        <f t="shared" si="29"/>
        <v>8</v>
      </c>
      <c r="CH49" s="153">
        <f t="shared" si="30"/>
        <v>5</v>
      </c>
      <c r="CI49" s="153">
        <f t="shared" si="31"/>
        <v>3</v>
      </c>
      <c r="CJ49" s="171">
        <f t="shared" si="32"/>
        <v>-1</v>
      </c>
      <c r="CK49" s="153">
        <f t="shared" si="33"/>
        <v>-5</v>
      </c>
      <c r="CL49" s="153">
        <f t="shared" si="34"/>
        <v>2</v>
      </c>
      <c r="CM49" s="172">
        <f t="shared" si="39"/>
        <v>-0.164790187085501</v>
      </c>
      <c r="CN49" s="153" t="b">
        <f t="shared" si="35"/>
        <v>1</v>
      </c>
      <c r="CO49" s="153" t="b">
        <f t="shared" si="40"/>
        <v>1</v>
      </c>
      <c r="CP49" s="153" t="b">
        <f t="shared" si="36"/>
        <v>0</v>
      </c>
      <c r="CQ49" s="153" t="b">
        <f t="shared" si="37"/>
        <v>1</v>
      </c>
      <c r="CR49" s="153">
        <f t="shared" si="38"/>
        <v>1</v>
      </c>
    </row>
    <row r="50" spans="1:96" x14ac:dyDescent="0.25">
      <c r="A50" s="153" t="s">
        <v>152</v>
      </c>
      <c r="B50" s="170" t="s">
        <v>148</v>
      </c>
      <c r="C50" s="153" t="s">
        <v>153</v>
      </c>
      <c r="D50" s="153" t="s">
        <v>49</v>
      </c>
      <c r="E50" s="153">
        <v>5123784786.93507</v>
      </c>
      <c r="F50" s="153" t="s">
        <v>70</v>
      </c>
      <c r="G50" s="153">
        <v>26</v>
      </c>
      <c r="H50" s="153">
        <v>53.091579585822998</v>
      </c>
      <c r="I50" s="153">
        <v>44.187979007420402</v>
      </c>
      <c r="J50" s="153">
        <v>34.4834492468352</v>
      </c>
      <c r="K50" s="153">
        <v>28.859143249136899</v>
      </c>
      <c r="L50" s="153">
        <v>29.3440781772753</v>
      </c>
      <c r="M50" s="153">
        <v>27.174356069122901</v>
      </c>
      <c r="N50" s="153">
        <v>25.728104800121301</v>
      </c>
      <c r="O50" s="153">
        <v>33.426578961286602</v>
      </c>
      <c r="P50" s="153">
        <v>31.064719811873701</v>
      </c>
      <c r="Q50" s="153">
        <v>28.914379730070699</v>
      </c>
      <c r="R50" s="153">
        <v>27.2178288586401</v>
      </c>
      <c r="S50" s="153">
        <v>25.911238720317499</v>
      </c>
      <c r="T50" s="153">
        <v>24.929861203924599</v>
      </c>
      <c r="U50" s="153">
        <v>37.654000000000003</v>
      </c>
      <c r="V50" s="153">
        <v>38.107999999999997</v>
      </c>
      <c r="W50" s="153">
        <v>38.466500000000003</v>
      </c>
      <c r="X50" s="153">
        <v>38.828333333333298</v>
      </c>
      <c r="Y50" s="153">
        <v>39.3675</v>
      </c>
      <c r="Z50" s="153">
        <v>39.517000000000003</v>
      </c>
      <c r="AA50" s="153">
        <v>39.893666666666697</v>
      </c>
      <c r="AB50" s="153">
        <v>41.852375000000002</v>
      </c>
      <c r="AC50" s="153">
        <v>44.787399999999998</v>
      </c>
      <c r="AD50" s="153">
        <v>46.864083333333397</v>
      </c>
      <c r="AE50" s="153">
        <v>47.8776875</v>
      </c>
      <c r="AF50" s="153">
        <v>47.823055555555598</v>
      </c>
      <c r="AG50" s="153">
        <v>47.383400000000002</v>
      </c>
      <c r="AH50" s="153">
        <v>46.3824166666667</v>
      </c>
      <c r="AI50" s="153" t="s">
        <v>51</v>
      </c>
      <c r="AJ50" s="153">
        <v>0.83398405348708604</v>
      </c>
      <c r="AK50" s="153">
        <v>21.146747296369799</v>
      </c>
      <c r="AL50" s="170">
        <v>0.42765965024316899</v>
      </c>
      <c r="AM50" s="153">
        <v>0.11320572557781999</v>
      </c>
      <c r="AN50" s="153">
        <v>0.30421714929763999</v>
      </c>
      <c r="AO50" s="153">
        <v>40.416231007087703</v>
      </c>
      <c r="AP50" s="153">
        <v>38.466500000000003</v>
      </c>
      <c r="AQ50" s="153">
        <v>36.516768992912297</v>
      </c>
      <c r="AR50" s="153">
        <v>-0.56757229078818305</v>
      </c>
      <c r="AS50" s="153">
        <v>36.1</v>
      </c>
      <c r="AT50" s="153">
        <v>-8.6469114558291391</v>
      </c>
      <c r="AU50" s="153">
        <v>-23.8129809173677</v>
      </c>
      <c r="AV50" s="153">
        <v>-7.6253838280450301</v>
      </c>
      <c r="AW50" s="153">
        <v>-16.377113736390999</v>
      </c>
      <c r="AX50" s="153">
        <v>-31.041069723018101</v>
      </c>
      <c r="AY50" s="153">
        <v>-8.0020387359836906</v>
      </c>
      <c r="AZ50" s="153">
        <v>11.3510178901912</v>
      </c>
      <c r="BA50" s="153">
        <v>35.35808023997</v>
      </c>
      <c r="BB50" s="153">
        <v>91.613588110403398</v>
      </c>
      <c r="BC50" s="153">
        <v>112.990287876395</v>
      </c>
      <c r="BE50" s="153" t="b">
        <f t="shared" si="4"/>
        <v>0</v>
      </c>
      <c r="BF50" s="153" t="b">
        <f t="shared" si="5"/>
        <v>0</v>
      </c>
      <c r="BG50" s="153" t="b">
        <f t="shared" si="6"/>
        <v>0</v>
      </c>
      <c r="BH50" s="153" t="b">
        <f t="shared" si="7"/>
        <v>1</v>
      </c>
      <c r="BI50" s="153" t="b">
        <f t="shared" si="8"/>
        <v>0</v>
      </c>
      <c r="BJ50" s="153" t="b">
        <f t="shared" si="9"/>
        <v>0</v>
      </c>
      <c r="BK50" s="153" t="b">
        <f t="shared" si="10"/>
        <v>1</v>
      </c>
      <c r="BL50" s="153" t="b">
        <f t="shared" si="11"/>
        <v>0</v>
      </c>
      <c r="BM50" s="153" t="b">
        <f t="shared" si="12"/>
        <v>0</v>
      </c>
      <c r="BN50" s="153" t="b">
        <f t="shared" si="13"/>
        <v>0</v>
      </c>
      <c r="BO50" s="153" t="b">
        <f t="shared" si="14"/>
        <v>0</v>
      </c>
      <c r="BP50" s="153" t="b">
        <f t="shared" si="41"/>
        <v>0</v>
      </c>
      <c r="BQ50" s="153" t="b">
        <f t="shared" si="15"/>
        <v>0</v>
      </c>
      <c r="BR50" s="153" t="b">
        <f t="shared" si="16"/>
        <v>0</v>
      </c>
      <c r="BS50" s="153" t="b">
        <f t="shared" si="17"/>
        <v>0</v>
      </c>
      <c r="BT50" s="153" t="b">
        <f t="shared" si="18"/>
        <v>0</v>
      </c>
      <c r="BU50" s="153" t="b">
        <f t="shared" si="19"/>
        <v>0</v>
      </c>
      <c r="BV50" s="153" t="b">
        <f t="shared" si="20"/>
        <v>0</v>
      </c>
      <c r="BW50" s="153" t="b">
        <f t="shared" si="21"/>
        <v>0</v>
      </c>
      <c r="BX50" s="153" t="b">
        <f t="shared" si="22"/>
        <v>0</v>
      </c>
      <c r="BY50" s="153" t="b">
        <f t="shared" si="23"/>
        <v>0</v>
      </c>
      <c r="BZ50" s="153" t="b">
        <f t="shared" si="24"/>
        <v>0</v>
      </c>
      <c r="CA50" s="153" t="b">
        <f t="shared" si="25"/>
        <v>1</v>
      </c>
      <c r="CB50" s="153" t="b">
        <f t="shared" si="26"/>
        <v>1</v>
      </c>
      <c r="CC50" s="153" t="b">
        <f t="shared" si="27"/>
        <v>1</v>
      </c>
      <c r="CD50" s="153">
        <f t="shared" si="43"/>
        <v>2</v>
      </c>
      <c r="CE50" s="153">
        <f t="shared" si="44"/>
        <v>10</v>
      </c>
      <c r="CF50" s="153">
        <f t="shared" si="28"/>
        <v>-8</v>
      </c>
      <c r="CG50" s="153">
        <f t="shared" si="29"/>
        <v>3</v>
      </c>
      <c r="CH50" s="153">
        <f t="shared" si="30"/>
        <v>10</v>
      </c>
      <c r="CI50" s="153">
        <f t="shared" si="31"/>
        <v>-7</v>
      </c>
      <c r="CJ50" s="171">
        <f t="shared" si="32"/>
        <v>-15</v>
      </c>
      <c r="CK50" s="153">
        <f t="shared" si="33"/>
        <v>-23</v>
      </c>
      <c r="CL50" s="153">
        <f t="shared" si="34"/>
        <v>-22</v>
      </c>
      <c r="CM50" s="172">
        <f t="shared" si="39"/>
        <v>-0.31445392466534899</v>
      </c>
      <c r="CN50" s="153" t="b">
        <f t="shared" si="35"/>
        <v>1</v>
      </c>
      <c r="CO50" s="153" t="b">
        <f t="shared" si="40"/>
        <v>1</v>
      </c>
      <c r="CP50" s="153" t="b">
        <f t="shared" si="36"/>
        <v>0</v>
      </c>
      <c r="CQ50" s="153" t="b">
        <f t="shared" si="37"/>
        <v>0</v>
      </c>
      <c r="CR50" s="153">
        <f t="shared" si="38"/>
        <v>0</v>
      </c>
    </row>
    <row r="51" spans="1:96" x14ac:dyDescent="0.25">
      <c r="A51" s="153" t="s">
        <v>154</v>
      </c>
      <c r="B51" s="170" t="s">
        <v>150</v>
      </c>
      <c r="C51" s="153" t="s">
        <v>155</v>
      </c>
      <c r="D51" s="153" t="s">
        <v>54</v>
      </c>
      <c r="E51" s="153">
        <v>2552862318.9000001</v>
      </c>
      <c r="F51" s="153" t="s">
        <v>70</v>
      </c>
      <c r="G51" s="153">
        <v>36</v>
      </c>
      <c r="H51" s="153">
        <v>20.459902007987701</v>
      </c>
      <c r="I51" s="153">
        <v>18.6299276240903</v>
      </c>
      <c r="J51" s="153">
        <v>16.553829382590401</v>
      </c>
      <c r="K51" s="153">
        <v>15.9048462747651</v>
      </c>
      <c r="L51" s="153">
        <v>14.992190159342099</v>
      </c>
      <c r="M51" s="153">
        <v>18.1426957943128</v>
      </c>
      <c r="N51" s="153">
        <v>18.486574290052399</v>
      </c>
      <c r="O51" s="153">
        <v>25.121436575071201</v>
      </c>
      <c r="P51" s="153">
        <v>24.538421379171201</v>
      </c>
      <c r="Q51" s="153">
        <v>24.375217677670101</v>
      </c>
      <c r="R51" s="153">
        <v>23.713934630097601</v>
      </c>
      <c r="S51" s="153">
        <v>22.878776882390198</v>
      </c>
      <c r="T51" s="153">
        <v>22.773229402283299</v>
      </c>
      <c r="U51" s="153">
        <v>21.382000000000001</v>
      </c>
      <c r="V51" s="153">
        <v>21.099</v>
      </c>
      <c r="W51" s="153">
        <v>21.541</v>
      </c>
      <c r="X51" s="153">
        <v>21.838000000000001</v>
      </c>
      <c r="Y51" s="153">
        <v>22.00225</v>
      </c>
      <c r="Z51" s="153">
        <v>22.057600000000001</v>
      </c>
      <c r="AA51" s="153">
        <v>22.327666666666701</v>
      </c>
      <c r="AB51" s="153">
        <v>22.49925</v>
      </c>
      <c r="AC51" s="153">
        <v>22.469200000000001</v>
      </c>
      <c r="AD51" s="153">
        <v>22.18675</v>
      </c>
      <c r="AE51" s="153">
        <v>21.9795625</v>
      </c>
      <c r="AF51" s="153">
        <v>21.987364276000001</v>
      </c>
      <c r="AG51" s="153">
        <v>22.202775628800001</v>
      </c>
      <c r="AH51" s="153">
        <v>22.592514391166699</v>
      </c>
      <c r="AI51" s="153" t="s">
        <v>51</v>
      </c>
      <c r="AJ51" s="153">
        <v>0.99346137477461705</v>
      </c>
      <c r="AK51" s="153">
        <v>16.6437006606483</v>
      </c>
      <c r="AL51" s="170">
        <v>0.16645572149247401</v>
      </c>
      <c r="AM51" s="153">
        <v>0.34348301254796199</v>
      </c>
      <c r="AN51" s="153">
        <v>0.34505225486104302</v>
      </c>
      <c r="AO51" s="153">
        <v>22.6816822519881</v>
      </c>
      <c r="AP51" s="153">
        <v>21.541</v>
      </c>
      <c r="AQ51" s="153">
        <v>20.400317748011901</v>
      </c>
      <c r="AR51" s="153">
        <v>-0.33513927839700203</v>
      </c>
      <c r="AS51" s="153">
        <v>21.54</v>
      </c>
      <c r="AT51" s="153">
        <v>-2.3465834904976099</v>
      </c>
      <c r="AU51" s="153">
        <v>-2.9851025830314999</v>
      </c>
      <c r="AV51" s="153">
        <v>-3.9250669045495199</v>
      </c>
      <c r="AW51" s="153">
        <v>-8.8832487309644694</v>
      </c>
      <c r="AX51" s="153">
        <v>1.0318949343339501</v>
      </c>
      <c r="AY51" s="153">
        <v>-11.606207107014599</v>
      </c>
      <c r="AZ51" s="153">
        <v>-12.5837056066211</v>
      </c>
      <c r="BA51" s="153">
        <v>48.848727238759601</v>
      </c>
      <c r="BB51" s="153">
        <v>114.474861825616</v>
      </c>
      <c r="BC51" s="153">
        <v>61.262690665142799</v>
      </c>
      <c r="BE51" s="153" t="b">
        <f t="shared" si="4"/>
        <v>0</v>
      </c>
      <c r="BF51" s="153" t="b">
        <f t="shared" si="5"/>
        <v>0</v>
      </c>
      <c r="BG51" s="153" t="b">
        <f t="shared" si="6"/>
        <v>0</v>
      </c>
      <c r="BH51" s="153" t="b">
        <f t="shared" si="7"/>
        <v>0</v>
      </c>
      <c r="BI51" s="153" t="b">
        <f t="shared" si="8"/>
        <v>1</v>
      </c>
      <c r="BJ51" s="153" t="b">
        <f t="shared" si="9"/>
        <v>1</v>
      </c>
      <c r="BK51" s="153" t="b">
        <f t="shared" si="10"/>
        <v>1</v>
      </c>
      <c r="BL51" s="153" t="b">
        <f t="shared" si="11"/>
        <v>0</v>
      </c>
      <c r="BM51" s="153" t="b">
        <f t="shared" si="12"/>
        <v>0</v>
      </c>
      <c r="BN51" s="153" t="b">
        <f t="shared" si="13"/>
        <v>0</v>
      </c>
      <c r="BO51" s="153" t="b">
        <f t="shared" si="14"/>
        <v>0</v>
      </c>
      <c r="BP51" s="153" t="b">
        <f t="shared" si="41"/>
        <v>0</v>
      </c>
      <c r="BQ51" s="153" t="b">
        <f t="shared" si="15"/>
        <v>1</v>
      </c>
      <c r="BR51" s="153" t="b">
        <f t="shared" si="16"/>
        <v>0</v>
      </c>
      <c r="BS51" s="153" t="b">
        <f t="shared" si="17"/>
        <v>0</v>
      </c>
      <c r="BT51" s="153" t="b">
        <f t="shared" si="18"/>
        <v>0</v>
      </c>
      <c r="BU51" s="153" t="b">
        <f t="shared" si="19"/>
        <v>0</v>
      </c>
      <c r="BV51" s="153" t="b">
        <f t="shared" si="20"/>
        <v>0</v>
      </c>
      <c r="BW51" s="153" t="b">
        <f t="shared" si="21"/>
        <v>0</v>
      </c>
      <c r="BX51" s="153" t="b">
        <f t="shared" si="22"/>
        <v>1</v>
      </c>
      <c r="BY51" s="153" t="b">
        <f t="shared" si="23"/>
        <v>1</v>
      </c>
      <c r="BZ51" s="153" t="b">
        <f t="shared" si="24"/>
        <v>1</v>
      </c>
      <c r="CA51" s="153" t="b">
        <f t="shared" si="25"/>
        <v>0</v>
      </c>
      <c r="CB51" s="153" t="b">
        <f t="shared" si="26"/>
        <v>0</v>
      </c>
      <c r="CC51" s="153" t="b">
        <f t="shared" si="27"/>
        <v>0</v>
      </c>
      <c r="CD51" s="153">
        <f t="shared" si="43"/>
        <v>3</v>
      </c>
      <c r="CE51" s="153">
        <f t="shared" si="44"/>
        <v>9</v>
      </c>
      <c r="CF51" s="153">
        <f t="shared" si="28"/>
        <v>-6</v>
      </c>
      <c r="CG51" s="153">
        <f t="shared" si="29"/>
        <v>4</v>
      </c>
      <c r="CH51" s="153">
        <f t="shared" si="30"/>
        <v>9</v>
      </c>
      <c r="CI51" s="153">
        <f t="shared" si="31"/>
        <v>-5</v>
      </c>
      <c r="CJ51" s="171">
        <f t="shared" si="32"/>
        <v>-11</v>
      </c>
      <c r="CK51" s="153">
        <f t="shared" si="33"/>
        <v>-17</v>
      </c>
      <c r="CL51" s="153">
        <f t="shared" si="34"/>
        <v>-16</v>
      </c>
      <c r="CM51" s="172">
        <f t="shared" si="39"/>
        <v>0.17702729105548798</v>
      </c>
      <c r="CN51" s="153" t="b">
        <f t="shared" si="35"/>
        <v>0</v>
      </c>
      <c r="CO51" s="153" t="b">
        <f t="shared" si="40"/>
        <v>1</v>
      </c>
      <c r="CP51" s="153" t="b">
        <f t="shared" si="36"/>
        <v>0</v>
      </c>
      <c r="CQ51" s="153" t="b">
        <f t="shared" si="37"/>
        <v>0</v>
      </c>
      <c r="CR51" s="153">
        <f t="shared" si="38"/>
        <v>0</v>
      </c>
    </row>
    <row r="52" spans="1:96" x14ac:dyDescent="0.25">
      <c r="A52" s="153" t="s">
        <v>156</v>
      </c>
      <c r="B52" s="170" t="s">
        <v>152</v>
      </c>
      <c r="C52" s="153" t="s">
        <v>157</v>
      </c>
      <c r="D52" s="153" t="s">
        <v>58</v>
      </c>
      <c r="E52" s="153">
        <v>3246692149.4122601</v>
      </c>
      <c r="F52" s="153" t="s">
        <v>70</v>
      </c>
      <c r="G52" s="153">
        <v>67</v>
      </c>
      <c r="H52" s="153">
        <v>10.968840303703001</v>
      </c>
      <c r="I52" s="153">
        <v>11.652305456561001</v>
      </c>
      <c r="J52" s="153">
        <v>15.820202095351799</v>
      </c>
      <c r="K52" s="153">
        <v>13.8259771137059</v>
      </c>
      <c r="L52" s="153">
        <v>13.6937593606464</v>
      </c>
      <c r="M52" s="153">
        <v>14.3346914453012</v>
      </c>
      <c r="N52" s="153">
        <v>16.017114325483298</v>
      </c>
      <c r="O52" s="153">
        <v>18.8839962802057</v>
      </c>
      <c r="P52" s="153">
        <v>21.972798707797502</v>
      </c>
      <c r="Q52" s="153">
        <v>22.0815478101837</v>
      </c>
      <c r="R52" s="153">
        <v>24.2875558222553</v>
      </c>
      <c r="S52" s="153">
        <v>24.4423954884601</v>
      </c>
      <c r="T52" s="153">
        <v>24.8549177312265</v>
      </c>
      <c r="U52" s="153">
        <v>41.161999999999999</v>
      </c>
      <c r="V52" s="153">
        <v>40.78</v>
      </c>
      <c r="W52" s="153">
        <v>39.980499999999999</v>
      </c>
      <c r="X52" s="153">
        <v>39.027000000000001</v>
      </c>
      <c r="Y52" s="153">
        <v>38.483249999999998</v>
      </c>
      <c r="Z52" s="153">
        <v>38.204799999999999</v>
      </c>
      <c r="AA52" s="153">
        <v>38.226999999999997</v>
      </c>
      <c r="AB52" s="153">
        <v>38.388500000000001</v>
      </c>
      <c r="AC52" s="153">
        <v>38.254600000000003</v>
      </c>
      <c r="AD52" s="153">
        <v>38.094000000000001</v>
      </c>
      <c r="AE52" s="153">
        <v>37.192687499999998</v>
      </c>
      <c r="AF52" s="153">
        <v>36.853999999999999</v>
      </c>
      <c r="AG52" s="153">
        <v>36.72175</v>
      </c>
      <c r="AH52" s="153">
        <v>36.265041666666697</v>
      </c>
      <c r="AI52" s="153" t="s">
        <v>51</v>
      </c>
      <c r="AJ52" s="153">
        <v>1.0403861471743601</v>
      </c>
      <c r="AK52" s="153">
        <v>20.906740838530801</v>
      </c>
      <c r="AL52" s="170">
        <v>0.33061011085801401</v>
      </c>
      <c r="AM52" s="153">
        <v>0.152700963441457</v>
      </c>
      <c r="AN52" s="153">
        <v>0.48846311168089801</v>
      </c>
      <c r="AO52" s="153">
        <v>42.133595213872297</v>
      </c>
      <c r="AP52" s="153">
        <v>39.980499999999999</v>
      </c>
      <c r="AQ52" s="153">
        <v>37.827404786127701</v>
      </c>
      <c r="AR52" s="153">
        <v>0.83285032423916505</v>
      </c>
      <c r="AS52" s="153">
        <v>40.99</v>
      </c>
      <c r="AT52" s="153">
        <v>7.2901834324482904</v>
      </c>
      <c r="AU52" s="153">
        <v>11.6232205709151</v>
      </c>
      <c r="AV52" s="153">
        <v>10.425646551724199</v>
      </c>
      <c r="AW52" s="153">
        <v>8.5540254237288202</v>
      </c>
      <c r="AX52" s="153">
        <v>11.5374149659864</v>
      </c>
      <c r="AY52" s="153">
        <v>36.043810155990698</v>
      </c>
      <c r="AZ52" s="153">
        <v>75.021349274124702</v>
      </c>
      <c r="BA52" s="153">
        <v>88.720073664825094</v>
      </c>
      <c r="BB52" s="153">
        <v>68.336755646817195</v>
      </c>
      <c r="BC52" s="153">
        <v>48.838053740014502</v>
      </c>
      <c r="BE52" s="153" t="b">
        <f t="shared" si="4"/>
        <v>1</v>
      </c>
      <c r="BF52" s="153" t="b">
        <f t="shared" si="5"/>
        <v>1</v>
      </c>
      <c r="BG52" s="153" t="b">
        <f t="shared" si="6"/>
        <v>0</v>
      </c>
      <c r="BH52" s="153" t="b">
        <f t="shared" si="7"/>
        <v>0</v>
      </c>
      <c r="BI52" s="153" t="b">
        <f t="shared" si="8"/>
        <v>1</v>
      </c>
      <c r="BJ52" s="153" t="b">
        <f t="shared" si="9"/>
        <v>1</v>
      </c>
      <c r="BK52" s="153" t="b">
        <f t="shared" si="10"/>
        <v>1</v>
      </c>
      <c r="BL52" s="153" t="b">
        <f t="shared" si="11"/>
        <v>1</v>
      </c>
      <c r="BM52" s="153" t="b">
        <f t="shared" si="12"/>
        <v>1</v>
      </c>
      <c r="BN52" s="153" t="b">
        <f t="shared" si="13"/>
        <v>1</v>
      </c>
      <c r="BO52" s="153" t="b">
        <f t="shared" si="14"/>
        <v>1</v>
      </c>
      <c r="BP52" s="153" t="b">
        <f t="shared" si="41"/>
        <v>1</v>
      </c>
      <c r="BQ52" s="153" t="b">
        <f t="shared" si="15"/>
        <v>1</v>
      </c>
      <c r="BR52" s="153" t="b">
        <f t="shared" si="16"/>
        <v>1</v>
      </c>
      <c r="BS52" s="153" t="b">
        <f t="shared" si="17"/>
        <v>1</v>
      </c>
      <c r="BT52" s="153" t="b">
        <f t="shared" si="18"/>
        <v>1</v>
      </c>
      <c r="BU52" s="153" t="b">
        <f t="shared" si="19"/>
        <v>1</v>
      </c>
      <c r="BV52" s="153" t="b">
        <f t="shared" si="20"/>
        <v>0</v>
      </c>
      <c r="BW52" s="153" t="b">
        <f t="shared" si="21"/>
        <v>0</v>
      </c>
      <c r="BX52" s="153" t="b">
        <f t="shared" si="22"/>
        <v>1</v>
      </c>
      <c r="BY52" s="153" t="b">
        <f t="shared" si="23"/>
        <v>1</v>
      </c>
      <c r="BZ52" s="153" t="b">
        <f t="shared" si="24"/>
        <v>1</v>
      </c>
      <c r="CA52" s="153" t="b">
        <f t="shared" si="25"/>
        <v>1</v>
      </c>
      <c r="CB52" s="153" t="b">
        <f t="shared" si="26"/>
        <v>1</v>
      </c>
      <c r="CC52" s="153" t="b">
        <f t="shared" si="27"/>
        <v>1</v>
      </c>
      <c r="CD52" s="153">
        <f t="shared" si="43"/>
        <v>10</v>
      </c>
      <c r="CE52" s="153">
        <f t="shared" si="44"/>
        <v>2</v>
      </c>
      <c r="CF52" s="153">
        <f t="shared" si="28"/>
        <v>8</v>
      </c>
      <c r="CG52" s="153">
        <f t="shared" si="29"/>
        <v>11</v>
      </c>
      <c r="CH52" s="153">
        <f t="shared" si="30"/>
        <v>2</v>
      </c>
      <c r="CI52" s="153">
        <f t="shared" si="31"/>
        <v>9</v>
      </c>
      <c r="CJ52" s="171">
        <f t="shared" si="32"/>
        <v>17</v>
      </c>
      <c r="CK52" s="153">
        <f t="shared" si="33"/>
        <v>25</v>
      </c>
      <c r="CL52" s="153">
        <f t="shared" si="34"/>
        <v>26</v>
      </c>
      <c r="CM52" s="172">
        <f t="shared" si="39"/>
        <v>-0.177909147416557</v>
      </c>
      <c r="CN52" s="153" t="b">
        <f t="shared" si="35"/>
        <v>0</v>
      </c>
      <c r="CO52" s="153" t="b">
        <f t="shared" si="40"/>
        <v>0</v>
      </c>
      <c r="CP52" s="153" t="b">
        <f t="shared" si="36"/>
        <v>1</v>
      </c>
      <c r="CQ52" s="153" t="b">
        <f t="shared" si="37"/>
        <v>1</v>
      </c>
      <c r="CR52" s="153">
        <f t="shared" si="38"/>
        <v>2</v>
      </c>
    </row>
    <row r="53" spans="1:96" x14ac:dyDescent="0.25">
      <c r="A53" s="153" t="s">
        <v>158</v>
      </c>
      <c r="B53" s="170" t="s">
        <v>154</v>
      </c>
      <c r="C53" s="153" t="s">
        <v>159</v>
      </c>
      <c r="D53" s="153" t="s">
        <v>83</v>
      </c>
      <c r="E53" s="153">
        <v>4052364058.9805598</v>
      </c>
      <c r="F53" s="153" t="s">
        <v>70</v>
      </c>
      <c r="G53" s="153">
        <v>32</v>
      </c>
      <c r="H53" s="153">
        <v>11.7964076046546</v>
      </c>
      <c r="I53" s="153">
        <v>11.3495056110972</v>
      </c>
      <c r="J53" s="153">
        <v>15.4734190230908</v>
      </c>
      <c r="K53" s="153">
        <v>14.993998839356999</v>
      </c>
      <c r="L53" s="153">
        <v>14.3396202247504</v>
      </c>
      <c r="M53" s="153">
        <v>15.5904529505856</v>
      </c>
      <c r="N53" s="153">
        <v>15.5286555278291</v>
      </c>
      <c r="O53" s="153">
        <v>20.541815894444799</v>
      </c>
      <c r="P53" s="153">
        <v>19.162908913582399</v>
      </c>
      <c r="Q53" s="153">
        <v>19.0288529844591</v>
      </c>
      <c r="R53" s="153">
        <v>19.407541346375499</v>
      </c>
      <c r="S53" s="153">
        <v>21.418452753455799</v>
      </c>
      <c r="T53" s="153">
        <v>20.017826368403799</v>
      </c>
      <c r="U53" s="153">
        <v>36.595999999999997</v>
      </c>
      <c r="V53" s="153">
        <v>36.286999999999999</v>
      </c>
      <c r="W53" s="153">
        <v>36.0045</v>
      </c>
      <c r="X53" s="153">
        <v>35.557333333333297</v>
      </c>
      <c r="Y53" s="153">
        <v>35.218249999999998</v>
      </c>
      <c r="Z53" s="153">
        <v>34.752800000000001</v>
      </c>
      <c r="AA53" s="153">
        <v>34.4716666666667</v>
      </c>
      <c r="AB53" s="153">
        <v>34.250999999999998</v>
      </c>
      <c r="AC53" s="153">
        <v>34.445900000000002</v>
      </c>
      <c r="AD53" s="153">
        <v>34.576166666666701</v>
      </c>
      <c r="AE53" s="153">
        <v>34.413187499999999</v>
      </c>
      <c r="AF53" s="153">
        <v>34.392888888888898</v>
      </c>
      <c r="AG53" s="153">
        <v>34.364899999999999</v>
      </c>
      <c r="AH53" s="153">
        <v>34.506541666666699</v>
      </c>
      <c r="AI53" s="153" t="s">
        <v>51</v>
      </c>
      <c r="AJ53" s="153">
        <v>1.0112876801620301</v>
      </c>
      <c r="AK53" s="153">
        <v>18.4285939118916</v>
      </c>
      <c r="AL53" s="170">
        <v>0.29990795972725398</v>
      </c>
      <c r="AM53" s="153">
        <v>0.24311374776414099</v>
      </c>
      <c r="AN53" s="153">
        <v>0.30292421297619199</v>
      </c>
      <c r="AO53" s="153">
        <v>37.391691046683903</v>
      </c>
      <c r="AP53" s="153">
        <v>36.0045</v>
      </c>
      <c r="AQ53" s="153">
        <v>34.617308953316098</v>
      </c>
      <c r="AR53" s="153">
        <v>0.50230229096751999</v>
      </c>
      <c r="AS53" s="153">
        <v>37.47</v>
      </c>
      <c r="AT53" s="153">
        <v>7.8186505835500899</v>
      </c>
      <c r="AU53" s="153">
        <v>9.0356730268384098</v>
      </c>
      <c r="AV53" s="153">
        <v>9.8504837291116996</v>
      </c>
      <c r="AW53" s="153">
        <v>12.6917293233083</v>
      </c>
      <c r="AX53" s="153">
        <v>3.9678135405105399</v>
      </c>
      <c r="AY53" s="153">
        <v>1.6824966078697401</v>
      </c>
      <c r="AZ53" s="153">
        <v>18.4260429835651</v>
      </c>
      <c r="BA53" s="153">
        <v>87.725450901803598</v>
      </c>
      <c r="BB53" s="153">
        <v>188.897455666924</v>
      </c>
      <c r="BC53" s="153">
        <v>294.42105263157902</v>
      </c>
      <c r="BE53" s="153" t="b">
        <f t="shared" si="4"/>
        <v>0</v>
      </c>
      <c r="BF53" s="153" t="b">
        <f t="shared" si="5"/>
        <v>1</v>
      </c>
      <c r="BG53" s="153" t="b">
        <f t="shared" si="6"/>
        <v>0</v>
      </c>
      <c r="BH53" s="153" t="b">
        <f t="shared" si="7"/>
        <v>0</v>
      </c>
      <c r="BI53" s="153" t="b">
        <f t="shared" si="8"/>
        <v>1</v>
      </c>
      <c r="BJ53" s="153" t="b">
        <f t="shared" si="9"/>
        <v>0</v>
      </c>
      <c r="BK53" s="153" t="b">
        <f t="shared" si="10"/>
        <v>1</v>
      </c>
      <c r="BL53" s="153" t="b">
        <f t="shared" si="11"/>
        <v>0</v>
      </c>
      <c r="BM53" s="153" t="b">
        <f t="shared" si="12"/>
        <v>0</v>
      </c>
      <c r="BN53" s="153" t="b">
        <f t="shared" si="13"/>
        <v>1</v>
      </c>
      <c r="BO53" s="153" t="b">
        <f t="shared" si="14"/>
        <v>1</v>
      </c>
      <c r="BP53" s="153" t="b">
        <f t="shared" si="41"/>
        <v>0</v>
      </c>
      <c r="BQ53" s="153" t="b">
        <f t="shared" si="15"/>
        <v>1</v>
      </c>
      <c r="BR53" s="153" t="b">
        <f t="shared" si="16"/>
        <v>1</v>
      </c>
      <c r="BS53" s="153" t="b">
        <f t="shared" si="17"/>
        <v>1</v>
      </c>
      <c r="BT53" s="153" t="b">
        <f t="shared" si="18"/>
        <v>1</v>
      </c>
      <c r="BU53" s="153" t="b">
        <f t="shared" si="19"/>
        <v>1</v>
      </c>
      <c r="BV53" s="153" t="b">
        <f t="shared" si="20"/>
        <v>1</v>
      </c>
      <c r="BW53" s="153" t="b">
        <f t="shared" si="21"/>
        <v>1</v>
      </c>
      <c r="BX53" s="153" t="b">
        <f t="shared" si="22"/>
        <v>0</v>
      </c>
      <c r="BY53" s="153" t="b">
        <f t="shared" si="23"/>
        <v>0</v>
      </c>
      <c r="BZ53" s="153" t="b">
        <f t="shared" si="24"/>
        <v>1</v>
      </c>
      <c r="CA53" s="153" t="b">
        <f t="shared" si="25"/>
        <v>1</v>
      </c>
      <c r="CB53" s="153" t="b">
        <f t="shared" si="26"/>
        <v>1</v>
      </c>
      <c r="CC53" s="153" t="b">
        <f t="shared" si="27"/>
        <v>0</v>
      </c>
      <c r="CD53" s="153">
        <f t="shared" si="43"/>
        <v>5</v>
      </c>
      <c r="CE53" s="153">
        <f t="shared" si="44"/>
        <v>7</v>
      </c>
      <c r="CF53" s="153">
        <f t="shared" si="28"/>
        <v>-2</v>
      </c>
      <c r="CG53" s="153">
        <f t="shared" si="29"/>
        <v>10</v>
      </c>
      <c r="CH53" s="153">
        <f t="shared" si="30"/>
        <v>3</v>
      </c>
      <c r="CI53" s="153">
        <f t="shared" si="31"/>
        <v>7</v>
      </c>
      <c r="CJ53" s="171">
        <f t="shared" si="32"/>
        <v>5</v>
      </c>
      <c r="CK53" s="153">
        <f t="shared" si="33"/>
        <v>3</v>
      </c>
      <c r="CL53" s="153">
        <f t="shared" si="34"/>
        <v>12</v>
      </c>
      <c r="CM53" s="172">
        <f t="shared" si="39"/>
        <v>-5.6794211963112989E-2</v>
      </c>
      <c r="CN53" s="153" t="b">
        <f t="shared" si="35"/>
        <v>0</v>
      </c>
      <c r="CO53" s="153" t="b">
        <f t="shared" si="40"/>
        <v>0</v>
      </c>
      <c r="CP53" s="153" t="b">
        <f t="shared" si="36"/>
        <v>1</v>
      </c>
      <c r="CQ53" s="153" t="b">
        <f t="shared" si="37"/>
        <v>1</v>
      </c>
      <c r="CR53" s="153">
        <f t="shared" si="38"/>
        <v>2</v>
      </c>
    </row>
    <row r="54" spans="1:96" x14ac:dyDescent="0.25">
      <c r="A54" s="153" t="s">
        <v>160</v>
      </c>
      <c r="B54" s="170" t="s">
        <v>156</v>
      </c>
      <c r="C54" s="153" t="s">
        <v>161</v>
      </c>
      <c r="D54" s="153" t="s">
        <v>73</v>
      </c>
      <c r="E54" s="153">
        <v>4409556980.5588398</v>
      </c>
      <c r="F54" s="153" t="s">
        <v>70</v>
      </c>
      <c r="G54" s="153">
        <v>18</v>
      </c>
      <c r="H54" s="153">
        <v>17.175921928003199</v>
      </c>
      <c r="I54" s="153">
        <v>17.013526697099699</v>
      </c>
      <c r="J54" s="153">
        <v>13.750312209902299</v>
      </c>
      <c r="K54" s="153">
        <v>12.901628335470701</v>
      </c>
      <c r="L54" s="153">
        <v>11.494044803988199</v>
      </c>
      <c r="M54" s="153">
        <v>11.217246257101401</v>
      </c>
      <c r="N54" s="153">
        <v>11.3007714585939</v>
      </c>
      <c r="O54" s="153">
        <v>11.8338510966004</v>
      </c>
      <c r="P54" s="153">
        <v>12.449774539440201</v>
      </c>
      <c r="Q54" s="153">
        <v>12.7507449653223</v>
      </c>
      <c r="R54" s="153">
        <v>13.8481655921577</v>
      </c>
      <c r="S54" s="153">
        <v>13.065303058207901</v>
      </c>
      <c r="T54" s="153">
        <v>14.9509348307358</v>
      </c>
      <c r="U54" s="153">
        <v>45.107999999999997</v>
      </c>
      <c r="V54" s="153">
        <v>45.441000000000003</v>
      </c>
      <c r="W54" s="153">
        <v>45.648499999999999</v>
      </c>
      <c r="X54" s="153">
        <v>45.348333333333301</v>
      </c>
      <c r="Y54" s="153">
        <v>45.259</v>
      </c>
      <c r="Z54" s="153">
        <v>45.191000000000003</v>
      </c>
      <c r="AA54" s="153">
        <v>45.1875</v>
      </c>
      <c r="AB54" s="153">
        <v>44.774749999999997</v>
      </c>
      <c r="AC54" s="153">
        <v>44.983699999999999</v>
      </c>
      <c r="AD54" s="153">
        <v>45.071583333333301</v>
      </c>
      <c r="AE54" s="153">
        <v>44.605062500000003</v>
      </c>
      <c r="AF54" s="153">
        <v>44.5005555555556</v>
      </c>
      <c r="AG54" s="153">
        <v>44.675849999999997</v>
      </c>
      <c r="AH54" s="153">
        <v>45.0714166666667</v>
      </c>
      <c r="AI54" s="153" t="s">
        <v>51</v>
      </c>
      <c r="AJ54" s="153">
        <v>1.0115308382493</v>
      </c>
      <c r="AK54" s="153">
        <v>17.7086762497404</v>
      </c>
      <c r="AL54" s="170">
        <v>0.44283992427886798</v>
      </c>
      <c r="AM54" s="153">
        <v>0.109407738541255</v>
      </c>
      <c r="AN54" s="153">
        <v>0.33737794619445299</v>
      </c>
      <c r="AO54" s="153">
        <v>46.817350289813703</v>
      </c>
      <c r="AP54" s="153">
        <v>45.648499999999999</v>
      </c>
      <c r="AQ54" s="153">
        <v>44.479649710186301</v>
      </c>
      <c r="AR54" s="153">
        <v>0.139052639653239</v>
      </c>
      <c r="AS54" s="153">
        <v>44.2</v>
      </c>
      <c r="AT54" s="153">
        <v>-2.19291451837754</v>
      </c>
      <c r="AU54" s="153">
        <v>-1.0651168360534999</v>
      </c>
      <c r="AV54" s="153">
        <v>-0.80789946140035795</v>
      </c>
      <c r="AW54" s="153">
        <v>3.9755351681957301</v>
      </c>
      <c r="AX54" s="153">
        <v>3.03030303030304</v>
      </c>
      <c r="AY54" s="153">
        <v>-1.9520851818988401</v>
      </c>
      <c r="AZ54" s="153">
        <v>51.266255989048602</v>
      </c>
      <c r="BA54" s="153">
        <v>51.837856406733103</v>
      </c>
      <c r="BB54" s="153">
        <v>81.594083812654105</v>
      </c>
      <c r="BC54" s="153">
        <v>7.1255453223461096</v>
      </c>
      <c r="BE54" s="153" t="b">
        <f t="shared" si="4"/>
        <v>0</v>
      </c>
      <c r="BF54" s="153" t="b">
        <f t="shared" si="5"/>
        <v>0</v>
      </c>
      <c r="BG54" s="153" t="b">
        <f t="shared" si="6"/>
        <v>0</v>
      </c>
      <c r="BH54" s="153" t="b">
        <f t="shared" si="7"/>
        <v>0</v>
      </c>
      <c r="BI54" s="153" t="b">
        <f t="shared" si="8"/>
        <v>0</v>
      </c>
      <c r="BJ54" s="153" t="b">
        <f t="shared" si="9"/>
        <v>1</v>
      </c>
      <c r="BK54" s="153" t="b">
        <f t="shared" si="10"/>
        <v>1</v>
      </c>
      <c r="BL54" s="153" t="b">
        <f t="shared" si="11"/>
        <v>1</v>
      </c>
      <c r="BM54" s="153" t="b">
        <f t="shared" si="12"/>
        <v>1</v>
      </c>
      <c r="BN54" s="153" t="b">
        <f t="shared" si="13"/>
        <v>1</v>
      </c>
      <c r="BO54" s="153" t="b">
        <f t="shared" si="14"/>
        <v>0</v>
      </c>
      <c r="BP54" s="153" t="b">
        <f t="shared" si="41"/>
        <v>1</v>
      </c>
      <c r="BQ54" s="153" t="b">
        <f t="shared" si="15"/>
        <v>0</v>
      </c>
      <c r="BR54" s="153" t="b">
        <f t="shared" si="16"/>
        <v>0</v>
      </c>
      <c r="BS54" s="153" t="b">
        <f t="shared" si="17"/>
        <v>1</v>
      </c>
      <c r="BT54" s="153" t="b">
        <f t="shared" si="18"/>
        <v>1</v>
      </c>
      <c r="BU54" s="153" t="b">
        <f t="shared" si="19"/>
        <v>1</v>
      </c>
      <c r="BV54" s="153" t="b">
        <f t="shared" si="20"/>
        <v>1</v>
      </c>
      <c r="BW54" s="153" t="b">
        <f t="shared" si="21"/>
        <v>1</v>
      </c>
      <c r="BX54" s="153" t="b">
        <f t="shared" si="22"/>
        <v>0</v>
      </c>
      <c r="BY54" s="153" t="b">
        <f t="shared" si="23"/>
        <v>0</v>
      </c>
      <c r="BZ54" s="153" t="b">
        <f t="shared" si="24"/>
        <v>1</v>
      </c>
      <c r="CA54" s="153" t="b">
        <f t="shared" si="25"/>
        <v>1</v>
      </c>
      <c r="CB54" s="153" t="b">
        <f t="shared" si="26"/>
        <v>0</v>
      </c>
      <c r="CC54" s="153" t="b">
        <f t="shared" si="27"/>
        <v>0</v>
      </c>
      <c r="CD54" s="153">
        <f t="shared" si="43"/>
        <v>6</v>
      </c>
      <c r="CE54" s="153">
        <f t="shared" si="44"/>
        <v>6</v>
      </c>
      <c r="CF54" s="153">
        <f t="shared" si="28"/>
        <v>0</v>
      </c>
      <c r="CG54" s="153">
        <f t="shared" si="29"/>
        <v>7</v>
      </c>
      <c r="CH54" s="153">
        <f t="shared" si="30"/>
        <v>6</v>
      </c>
      <c r="CI54" s="153">
        <f t="shared" si="31"/>
        <v>1</v>
      </c>
      <c r="CJ54" s="171">
        <f t="shared" si="32"/>
        <v>1</v>
      </c>
      <c r="CK54" s="153">
        <f t="shared" si="33"/>
        <v>1</v>
      </c>
      <c r="CL54" s="153">
        <f t="shared" si="34"/>
        <v>2</v>
      </c>
      <c r="CM54" s="172">
        <f t="shared" si="39"/>
        <v>-0.33343218573761296</v>
      </c>
      <c r="CN54" s="153" t="b">
        <f t="shared" si="35"/>
        <v>1</v>
      </c>
      <c r="CO54" s="153" t="b">
        <f t="shared" si="40"/>
        <v>1</v>
      </c>
      <c r="CP54" s="153" t="b">
        <f t="shared" si="36"/>
        <v>0</v>
      </c>
      <c r="CQ54" s="153" t="b">
        <f t="shared" si="37"/>
        <v>0</v>
      </c>
      <c r="CR54" s="153">
        <f t="shared" si="38"/>
        <v>0</v>
      </c>
    </row>
    <row r="55" spans="1:96" x14ac:dyDescent="0.25">
      <c r="A55" s="153" t="s">
        <v>162</v>
      </c>
      <c r="B55" s="170" t="s">
        <v>158</v>
      </c>
      <c r="C55" s="153" t="s">
        <v>106</v>
      </c>
      <c r="D55" s="153" t="s">
        <v>61</v>
      </c>
      <c r="E55" s="153">
        <v>42589503679.793999</v>
      </c>
      <c r="F55" s="153" t="s">
        <v>70</v>
      </c>
      <c r="G55" s="153">
        <v>42</v>
      </c>
      <c r="H55" s="153">
        <v>39.163013914535803</v>
      </c>
      <c r="I55" s="153">
        <v>32.8258079802645</v>
      </c>
      <c r="J55" s="153">
        <v>24.718857537419598</v>
      </c>
      <c r="K55" s="153">
        <v>22.951508633251802</v>
      </c>
      <c r="L55" s="153">
        <v>21.6609892464921</v>
      </c>
      <c r="M55" s="153">
        <v>20.468358893944</v>
      </c>
      <c r="N55" s="153">
        <v>19.725733814634701</v>
      </c>
      <c r="O55" s="153">
        <v>21.6389161648104</v>
      </c>
      <c r="P55" s="153">
        <v>20.5590787487575</v>
      </c>
      <c r="Q55" s="153">
        <v>19.371095369290199</v>
      </c>
      <c r="R55" s="153">
        <v>18.858961528410099</v>
      </c>
      <c r="S55" s="153">
        <v>19.110853862071899</v>
      </c>
      <c r="T55" s="153">
        <v>18.487586300913701</v>
      </c>
      <c r="U55" s="153">
        <v>10.88</v>
      </c>
      <c r="V55" s="153">
        <v>11.103</v>
      </c>
      <c r="W55" s="153">
        <v>11.3065</v>
      </c>
      <c r="X55" s="153">
        <v>11.248666666666701</v>
      </c>
      <c r="Y55" s="153">
        <v>11.170500000000001</v>
      </c>
      <c r="Z55" s="153">
        <v>11.144399999999999</v>
      </c>
      <c r="AA55" s="153">
        <v>11.094666666666701</v>
      </c>
      <c r="AB55" s="153">
        <v>11.105625</v>
      </c>
      <c r="AC55" s="153">
        <v>11.1487</v>
      </c>
      <c r="AD55" s="153">
        <v>11.21275</v>
      </c>
      <c r="AE55" s="153">
        <v>11.13025</v>
      </c>
      <c r="AF55" s="153">
        <v>11.1491111111111</v>
      </c>
      <c r="AG55" s="153">
        <v>11.1417</v>
      </c>
      <c r="AH55" s="153">
        <v>11.0030208333333</v>
      </c>
      <c r="AI55" s="153" t="s">
        <v>51</v>
      </c>
      <c r="AJ55" s="153">
        <v>1.00024233285764</v>
      </c>
      <c r="AK55" s="153">
        <v>11.971802802568201</v>
      </c>
      <c r="AL55" s="170">
        <v>0.56115283231040602</v>
      </c>
      <c r="AM55" s="153">
        <v>9.3902289082644003E-2</v>
      </c>
      <c r="AN55" s="153">
        <v>0.47915131658020599</v>
      </c>
      <c r="AO55" s="153">
        <v>11.9606643524374</v>
      </c>
      <c r="AP55" s="153">
        <v>11.3065</v>
      </c>
      <c r="AQ55" s="153">
        <v>10.6523356475626</v>
      </c>
      <c r="AR55" s="153">
        <v>5.0830191449780003E-3</v>
      </c>
      <c r="AS55" s="153">
        <v>10.47</v>
      </c>
      <c r="AT55" s="153">
        <v>-6.0514697964897204</v>
      </c>
      <c r="AU55" s="153">
        <v>-6.0287029806941801</v>
      </c>
      <c r="AV55" s="153">
        <v>-7.9964850615114198</v>
      </c>
      <c r="AW55" s="153">
        <v>-3.4132841328413202</v>
      </c>
      <c r="AX55" s="153">
        <v>-3.9449541284403602</v>
      </c>
      <c r="AY55" s="153">
        <v>8.7792207792207808</v>
      </c>
      <c r="AZ55" s="153">
        <v>1.8482490272373699</v>
      </c>
      <c r="BA55" s="153">
        <v>6.4565327910523598</v>
      </c>
      <c r="BB55" s="153">
        <v>48.616039744499602</v>
      </c>
      <c r="BC55" s="153">
        <v>13.9987444328544</v>
      </c>
      <c r="BE55" s="153" t="b">
        <f t="shared" si="4"/>
        <v>0</v>
      </c>
      <c r="BF55" s="153" t="b">
        <f t="shared" si="5"/>
        <v>0</v>
      </c>
      <c r="BG55" s="153" t="b">
        <f t="shared" si="6"/>
        <v>0</v>
      </c>
      <c r="BH55" s="153" t="b">
        <f t="shared" si="7"/>
        <v>0</v>
      </c>
      <c r="BI55" s="153" t="b">
        <f t="shared" si="8"/>
        <v>0</v>
      </c>
      <c r="BJ55" s="153" t="b">
        <f t="shared" si="9"/>
        <v>0</v>
      </c>
      <c r="BK55" s="153" t="b">
        <f t="shared" si="10"/>
        <v>1</v>
      </c>
      <c r="BL55" s="153" t="b">
        <f t="shared" si="11"/>
        <v>0</v>
      </c>
      <c r="BM55" s="153" t="b">
        <f t="shared" si="12"/>
        <v>0</v>
      </c>
      <c r="BN55" s="153" t="b">
        <f t="shared" si="13"/>
        <v>0</v>
      </c>
      <c r="BO55" s="153" t="b">
        <f t="shared" si="14"/>
        <v>1</v>
      </c>
      <c r="BP55" s="153" t="b">
        <f t="shared" si="41"/>
        <v>0</v>
      </c>
      <c r="BQ55" s="153" t="b">
        <f t="shared" si="15"/>
        <v>0</v>
      </c>
      <c r="BR55" s="153" t="b">
        <f t="shared" si="16"/>
        <v>0</v>
      </c>
      <c r="BS55" s="153" t="b">
        <f t="shared" si="17"/>
        <v>1</v>
      </c>
      <c r="BT55" s="153" t="b">
        <f t="shared" si="18"/>
        <v>1</v>
      </c>
      <c r="BU55" s="153" t="b">
        <f t="shared" si="19"/>
        <v>1</v>
      </c>
      <c r="BV55" s="153" t="b">
        <f t="shared" si="20"/>
        <v>1</v>
      </c>
      <c r="BW55" s="153" t="b">
        <f t="shared" si="21"/>
        <v>0</v>
      </c>
      <c r="BX55" s="153" t="b">
        <f t="shared" si="22"/>
        <v>0</v>
      </c>
      <c r="BY55" s="153" t="b">
        <f t="shared" si="23"/>
        <v>0</v>
      </c>
      <c r="BZ55" s="153" t="b">
        <f t="shared" si="24"/>
        <v>1</v>
      </c>
      <c r="CA55" s="153" t="b">
        <f t="shared" si="25"/>
        <v>0</v>
      </c>
      <c r="CB55" s="153" t="b">
        <f t="shared" si="26"/>
        <v>1</v>
      </c>
      <c r="CC55" s="153" t="b">
        <f t="shared" si="27"/>
        <v>1</v>
      </c>
      <c r="CD55" s="153">
        <f t="shared" si="43"/>
        <v>2</v>
      </c>
      <c r="CE55" s="153">
        <f t="shared" si="44"/>
        <v>10</v>
      </c>
      <c r="CF55" s="153">
        <f t="shared" si="28"/>
        <v>-8</v>
      </c>
      <c r="CG55" s="153">
        <f t="shared" si="29"/>
        <v>7</v>
      </c>
      <c r="CH55" s="153">
        <f t="shared" si="30"/>
        <v>6</v>
      </c>
      <c r="CI55" s="153">
        <f t="shared" si="31"/>
        <v>1</v>
      </c>
      <c r="CJ55" s="171">
        <f t="shared" si="32"/>
        <v>-7</v>
      </c>
      <c r="CK55" s="153">
        <f t="shared" si="33"/>
        <v>-15</v>
      </c>
      <c r="CL55" s="153">
        <f t="shared" si="34"/>
        <v>-6</v>
      </c>
      <c r="CM55" s="172">
        <f t="shared" si="39"/>
        <v>-0.46725054322776205</v>
      </c>
      <c r="CN55" s="153" t="b">
        <f t="shared" si="35"/>
        <v>1</v>
      </c>
      <c r="CO55" s="153" t="b">
        <f t="shared" si="40"/>
        <v>1</v>
      </c>
      <c r="CP55" s="153" t="b">
        <f t="shared" si="36"/>
        <v>0</v>
      </c>
      <c r="CQ55" s="153" t="b">
        <f t="shared" si="37"/>
        <v>0</v>
      </c>
      <c r="CR55" s="153">
        <f t="shared" si="38"/>
        <v>0</v>
      </c>
    </row>
    <row r="56" spans="1:96" x14ac:dyDescent="0.25">
      <c r="A56" s="153" t="s">
        <v>163</v>
      </c>
      <c r="B56" s="170" t="s">
        <v>160</v>
      </c>
      <c r="C56" s="153" t="s">
        <v>164</v>
      </c>
      <c r="D56" s="153" t="s">
        <v>58</v>
      </c>
      <c r="E56" s="153">
        <v>2843833291.42593</v>
      </c>
      <c r="F56" s="153" t="s">
        <v>70</v>
      </c>
      <c r="G56" s="153">
        <v>83</v>
      </c>
      <c r="H56" s="153">
        <v>42.631648862524401</v>
      </c>
      <c r="I56" s="153">
        <v>34.381659735453802</v>
      </c>
      <c r="J56" s="153">
        <v>26.278527884444198</v>
      </c>
      <c r="K56" s="153">
        <v>25.404657881860601</v>
      </c>
      <c r="L56" s="153">
        <v>23.8612305064349</v>
      </c>
      <c r="M56" s="153">
        <v>23.544944643009998</v>
      </c>
      <c r="N56" s="153">
        <v>22.595243772031498</v>
      </c>
      <c r="O56" s="153">
        <v>24.451855374140699</v>
      </c>
      <c r="P56" s="153">
        <v>24.279079791563301</v>
      </c>
      <c r="Q56" s="153">
        <v>24.580930303104498</v>
      </c>
      <c r="R56" s="153">
        <v>26.084272416184501</v>
      </c>
      <c r="S56" s="153">
        <v>25.436517403271399</v>
      </c>
      <c r="T56" s="153">
        <v>26.278755764548801</v>
      </c>
      <c r="U56" s="153">
        <v>54.69</v>
      </c>
      <c r="V56" s="153">
        <v>54.85</v>
      </c>
      <c r="W56" s="153">
        <v>54.152500000000003</v>
      </c>
      <c r="X56" s="153">
        <v>53.388333333333399</v>
      </c>
      <c r="Y56" s="153">
        <v>52.434750000000001</v>
      </c>
      <c r="Z56" s="153">
        <v>52.140799999999999</v>
      </c>
      <c r="AA56" s="153">
        <v>51.922833333333301</v>
      </c>
      <c r="AB56" s="153">
        <v>52.402749999999997</v>
      </c>
      <c r="AC56" s="153">
        <v>53.114699999999999</v>
      </c>
      <c r="AD56" s="153">
        <v>53.176416666666697</v>
      </c>
      <c r="AE56" s="153">
        <v>52.21725</v>
      </c>
      <c r="AF56" s="153">
        <v>51.6240555555556</v>
      </c>
      <c r="AG56" s="153">
        <v>50.8735</v>
      </c>
      <c r="AH56" s="153">
        <v>49.211541666666697</v>
      </c>
      <c r="AI56" s="153" t="s">
        <v>51</v>
      </c>
      <c r="AJ56" s="153">
        <v>1.02491080818108</v>
      </c>
      <c r="AK56" s="153">
        <v>15.818308678300999</v>
      </c>
      <c r="AL56" s="170">
        <v>0.60276771520219796</v>
      </c>
      <c r="AM56" s="153">
        <v>0.14435852679741301</v>
      </c>
      <c r="AN56" s="153">
        <v>0.45511511400368998</v>
      </c>
      <c r="AO56" s="153">
        <v>56.471438334668598</v>
      </c>
      <c r="AP56" s="153">
        <v>54.152500000000003</v>
      </c>
      <c r="AQ56" s="153">
        <v>51.833561665331501</v>
      </c>
      <c r="AR56" s="153">
        <v>0.88084095668546203</v>
      </c>
      <c r="AS56" s="153">
        <v>51.35</v>
      </c>
      <c r="AT56" s="153">
        <v>-1.5166625751810601</v>
      </c>
      <c r="AU56" s="153">
        <v>0.936636952440839</v>
      </c>
      <c r="AV56" s="153">
        <v>-0.67698259187621201</v>
      </c>
      <c r="AW56" s="153">
        <v>-2.28353948620361</v>
      </c>
      <c r="AX56" s="153">
        <v>-6.8058076225045401</v>
      </c>
      <c r="AY56" s="153">
        <v>40.300546448087402</v>
      </c>
      <c r="AZ56" s="153">
        <v>58.585546633724498</v>
      </c>
      <c r="BA56" s="153">
        <v>122.10207612456701</v>
      </c>
      <c r="BB56" s="153">
        <v>204.026050917703</v>
      </c>
      <c r="BC56" s="153">
        <v>23.023478677527599</v>
      </c>
      <c r="BE56" s="153" t="b">
        <f t="shared" si="4"/>
        <v>0</v>
      </c>
      <c r="BF56" s="153" t="b">
        <f t="shared" si="5"/>
        <v>0</v>
      </c>
      <c r="BG56" s="153" t="b">
        <f t="shared" si="6"/>
        <v>0</v>
      </c>
      <c r="BH56" s="153" t="b">
        <f t="shared" si="7"/>
        <v>0</v>
      </c>
      <c r="BI56" s="153" t="b">
        <f t="shared" si="8"/>
        <v>0</v>
      </c>
      <c r="BJ56" s="153" t="b">
        <f t="shared" si="9"/>
        <v>0</v>
      </c>
      <c r="BK56" s="153" t="b">
        <f t="shared" si="10"/>
        <v>1</v>
      </c>
      <c r="BL56" s="153" t="b">
        <f t="shared" si="11"/>
        <v>0</v>
      </c>
      <c r="BM56" s="153" t="b">
        <f t="shared" si="12"/>
        <v>1</v>
      </c>
      <c r="BN56" s="153" t="b">
        <f t="shared" si="13"/>
        <v>1</v>
      </c>
      <c r="BO56" s="153" t="b">
        <f t="shared" si="14"/>
        <v>0</v>
      </c>
      <c r="BP56" s="153" t="b">
        <f t="shared" si="41"/>
        <v>1</v>
      </c>
      <c r="BQ56" s="153" t="b">
        <f t="shared" si="15"/>
        <v>0</v>
      </c>
      <c r="BR56" s="153" t="b">
        <f t="shared" si="16"/>
        <v>1</v>
      </c>
      <c r="BS56" s="153" t="b">
        <f t="shared" si="17"/>
        <v>1</v>
      </c>
      <c r="BT56" s="153" t="b">
        <f t="shared" si="18"/>
        <v>1</v>
      </c>
      <c r="BU56" s="153" t="b">
        <f t="shared" si="19"/>
        <v>1</v>
      </c>
      <c r="BV56" s="153" t="b">
        <f t="shared" si="20"/>
        <v>1</v>
      </c>
      <c r="BW56" s="153" t="b">
        <f t="shared" si="21"/>
        <v>0</v>
      </c>
      <c r="BX56" s="153" t="b">
        <f t="shared" si="22"/>
        <v>0</v>
      </c>
      <c r="BY56" s="153" t="b">
        <f t="shared" si="23"/>
        <v>0</v>
      </c>
      <c r="BZ56" s="153" t="b">
        <f t="shared" si="24"/>
        <v>1</v>
      </c>
      <c r="CA56" s="153" t="b">
        <f t="shared" si="25"/>
        <v>1</v>
      </c>
      <c r="CB56" s="153" t="b">
        <f t="shared" si="26"/>
        <v>1</v>
      </c>
      <c r="CC56" s="153" t="b">
        <f t="shared" si="27"/>
        <v>1</v>
      </c>
      <c r="CD56" s="153">
        <f t="shared" si="43"/>
        <v>4</v>
      </c>
      <c r="CE56" s="153">
        <f t="shared" si="44"/>
        <v>8</v>
      </c>
      <c r="CF56" s="153">
        <f t="shared" si="28"/>
        <v>-4</v>
      </c>
      <c r="CG56" s="153">
        <f t="shared" si="29"/>
        <v>9</v>
      </c>
      <c r="CH56" s="153">
        <f t="shared" si="30"/>
        <v>4</v>
      </c>
      <c r="CI56" s="153">
        <f t="shared" si="31"/>
        <v>5</v>
      </c>
      <c r="CJ56" s="171">
        <f t="shared" si="32"/>
        <v>1</v>
      </c>
      <c r="CK56" s="153">
        <f t="shared" si="33"/>
        <v>-3</v>
      </c>
      <c r="CL56" s="153">
        <f t="shared" si="34"/>
        <v>6</v>
      </c>
      <c r="CM56" s="172">
        <f t="shared" si="39"/>
        <v>-0.45840918840478495</v>
      </c>
      <c r="CN56" s="153" t="b">
        <f t="shared" si="35"/>
        <v>1</v>
      </c>
      <c r="CO56" s="153" t="b">
        <f t="shared" si="40"/>
        <v>1</v>
      </c>
      <c r="CP56" s="153" t="b">
        <f t="shared" si="36"/>
        <v>0</v>
      </c>
      <c r="CQ56" s="153" t="b">
        <f t="shared" si="37"/>
        <v>1</v>
      </c>
      <c r="CR56" s="153">
        <f t="shared" si="38"/>
        <v>1</v>
      </c>
    </row>
    <row r="57" spans="1:96" x14ac:dyDescent="0.25">
      <c r="A57" s="153" t="s">
        <v>165</v>
      </c>
      <c r="B57" s="170" t="s">
        <v>162</v>
      </c>
      <c r="C57" s="153" t="s">
        <v>166</v>
      </c>
      <c r="D57" s="153" t="s">
        <v>58</v>
      </c>
      <c r="E57" s="153">
        <v>1304858125.4750299</v>
      </c>
      <c r="F57" s="153" t="s">
        <v>70</v>
      </c>
      <c r="G57" s="153">
        <v>44</v>
      </c>
      <c r="H57" s="153">
        <v>21.4147923096208</v>
      </c>
      <c r="I57" s="153">
        <v>17.222863541112901</v>
      </c>
      <c r="J57" s="153">
        <v>20.131791853671398</v>
      </c>
      <c r="K57" s="153">
        <v>25.864216313673101</v>
      </c>
      <c r="L57" s="153">
        <v>25.341283260861601</v>
      </c>
      <c r="M57" s="153">
        <v>27.135229056874302</v>
      </c>
      <c r="N57" s="153">
        <v>27.749589544108101</v>
      </c>
      <c r="O57" s="153">
        <v>35.403017797718903</v>
      </c>
      <c r="P57" s="153">
        <v>36.828933096662702</v>
      </c>
      <c r="Q57" s="153">
        <v>34.8429943412131</v>
      </c>
      <c r="R57" s="153">
        <v>38.681379556007201</v>
      </c>
      <c r="S57" s="153">
        <v>37.939658579407698</v>
      </c>
      <c r="T57" s="153">
        <v>37.658552604714103</v>
      </c>
      <c r="U57" s="153">
        <v>6.992</v>
      </c>
      <c r="V57" s="153">
        <v>6.8659999999999997</v>
      </c>
      <c r="W57" s="153">
        <v>6.7355</v>
      </c>
      <c r="X57" s="153">
        <v>6.69933333333333</v>
      </c>
      <c r="Y57" s="153">
        <v>6.6277499999999998</v>
      </c>
      <c r="Z57" s="153">
        <v>6.4865000000000004</v>
      </c>
      <c r="AA57" s="153">
        <v>6.3554166666666703</v>
      </c>
      <c r="AB57" s="153">
        <v>6.2831250000000001</v>
      </c>
      <c r="AC57" s="153">
        <v>6.2557499999999999</v>
      </c>
      <c r="AD57" s="153">
        <v>6.2026666666666701</v>
      </c>
      <c r="AE57" s="153">
        <v>6.1468437500000004</v>
      </c>
      <c r="AF57" s="153">
        <v>6.0750000000000002</v>
      </c>
      <c r="AG57" s="153">
        <v>6.0010750000000002</v>
      </c>
      <c r="AH57" s="153">
        <v>5.8459250000000003</v>
      </c>
      <c r="AI57" s="153" t="s">
        <v>51</v>
      </c>
      <c r="AJ57" s="153">
        <v>1.0808896739334199</v>
      </c>
      <c r="AK57" s="153">
        <v>34.7528144884973</v>
      </c>
      <c r="AL57" s="170">
        <v>0.12096128603419599</v>
      </c>
      <c r="AM57" s="153">
        <v>0.29599532853710298</v>
      </c>
      <c r="AN57" s="153">
        <v>0.27717443110093998</v>
      </c>
      <c r="AO57" s="153">
        <v>7.1079231464341701</v>
      </c>
      <c r="AP57" s="153">
        <v>6.7355</v>
      </c>
      <c r="AQ57" s="153">
        <v>6.36307685356583</v>
      </c>
      <c r="AR57" s="153">
        <v>0.117127388538654</v>
      </c>
      <c r="AS57" s="153">
        <v>7.1</v>
      </c>
      <c r="AT57" s="153">
        <v>9.4581052956139509</v>
      </c>
      <c r="AU57" s="153">
        <v>18.312135742346101</v>
      </c>
      <c r="AV57" s="153">
        <v>6.2874251497006002</v>
      </c>
      <c r="AW57" s="153">
        <v>33.584195672624602</v>
      </c>
      <c r="AX57" s="153">
        <v>3.6496350364963499</v>
      </c>
      <c r="AY57" s="153">
        <v>61.143894689060403</v>
      </c>
      <c r="AZ57" s="153">
        <v>104.493087557604</v>
      </c>
      <c r="BA57" s="153">
        <v>29.562043795620401</v>
      </c>
      <c r="BB57" s="153">
        <v>-22.826086956521699</v>
      </c>
      <c r="BC57" s="153">
        <v>-41.743589743589801</v>
      </c>
      <c r="BE57" s="153" t="b">
        <f t="shared" si="4"/>
        <v>0</v>
      </c>
      <c r="BF57" s="153" t="b">
        <f t="shared" si="5"/>
        <v>1</v>
      </c>
      <c r="BG57" s="153" t="b">
        <f t="shared" si="6"/>
        <v>1</v>
      </c>
      <c r="BH57" s="153" t="b">
        <f t="shared" si="7"/>
        <v>0</v>
      </c>
      <c r="BI57" s="153" t="b">
        <f t="shared" si="8"/>
        <v>1</v>
      </c>
      <c r="BJ57" s="153" t="b">
        <f t="shared" si="9"/>
        <v>1</v>
      </c>
      <c r="BK57" s="153" t="b">
        <f t="shared" si="10"/>
        <v>1</v>
      </c>
      <c r="BL57" s="153" t="b">
        <f t="shared" si="11"/>
        <v>1</v>
      </c>
      <c r="BM57" s="153" t="b">
        <f t="shared" si="12"/>
        <v>0</v>
      </c>
      <c r="BN57" s="153" t="b">
        <f t="shared" si="13"/>
        <v>1</v>
      </c>
      <c r="BO57" s="153" t="b">
        <f t="shared" si="14"/>
        <v>0</v>
      </c>
      <c r="BP57" s="153" t="b">
        <f t="shared" si="41"/>
        <v>0</v>
      </c>
      <c r="BQ57" s="153" t="b">
        <f t="shared" si="15"/>
        <v>1</v>
      </c>
      <c r="BR57" s="153" t="b">
        <f t="shared" si="16"/>
        <v>1</v>
      </c>
      <c r="BS57" s="153" t="b">
        <f t="shared" si="17"/>
        <v>1</v>
      </c>
      <c r="BT57" s="153" t="b">
        <f t="shared" si="18"/>
        <v>1</v>
      </c>
      <c r="BU57" s="153" t="b">
        <f t="shared" si="19"/>
        <v>1</v>
      </c>
      <c r="BV57" s="153" t="b">
        <f t="shared" si="20"/>
        <v>1</v>
      </c>
      <c r="BW57" s="153" t="b">
        <f t="shared" si="21"/>
        <v>1</v>
      </c>
      <c r="BX57" s="153" t="b">
        <f t="shared" si="22"/>
        <v>1</v>
      </c>
      <c r="BY57" s="153" t="b">
        <f t="shared" si="23"/>
        <v>1</v>
      </c>
      <c r="BZ57" s="153" t="b">
        <f t="shared" si="24"/>
        <v>1</v>
      </c>
      <c r="CA57" s="153" t="b">
        <f t="shared" si="25"/>
        <v>1</v>
      </c>
      <c r="CB57" s="153" t="b">
        <f t="shared" si="26"/>
        <v>1</v>
      </c>
      <c r="CC57" s="153" t="b">
        <f t="shared" si="27"/>
        <v>1</v>
      </c>
      <c r="CD57" s="153">
        <f t="shared" si="43"/>
        <v>7</v>
      </c>
      <c r="CE57" s="153">
        <f t="shared" si="44"/>
        <v>5</v>
      </c>
      <c r="CF57" s="153">
        <f t="shared" si="28"/>
        <v>2</v>
      </c>
      <c r="CG57" s="153">
        <f t="shared" si="29"/>
        <v>13</v>
      </c>
      <c r="CH57" s="153">
        <f t="shared" si="30"/>
        <v>0</v>
      </c>
      <c r="CI57" s="153">
        <f t="shared" si="31"/>
        <v>13</v>
      </c>
      <c r="CJ57" s="171">
        <f t="shared" si="32"/>
        <v>15</v>
      </c>
      <c r="CK57" s="153">
        <f t="shared" si="33"/>
        <v>17</v>
      </c>
      <c r="CL57" s="153">
        <f t="shared" si="34"/>
        <v>28</v>
      </c>
      <c r="CM57" s="172">
        <f t="shared" si="39"/>
        <v>0.17503404250290699</v>
      </c>
      <c r="CN57" s="153" t="b">
        <f t="shared" si="35"/>
        <v>0</v>
      </c>
      <c r="CO57" s="153" t="b">
        <f t="shared" si="40"/>
        <v>0</v>
      </c>
      <c r="CP57" s="153" t="b">
        <f t="shared" si="36"/>
        <v>1</v>
      </c>
      <c r="CQ57" s="153" t="b">
        <f t="shared" si="37"/>
        <v>1</v>
      </c>
      <c r="CR57" s="153">
        <f t="shared" si="38"/>
        <v>2</v>
      </c>
    </row>
    <row r="58" spans="1:96" x14ac:dyDescent="0.25">
      <c r="A58" s="153" t="s">
        <v>167</v>
      </c>
      <c r="B58" s="170" t="s">
        <v>163</v>
      </c>
      <c r="C58" s="153" t="s">
        <v>168</v>
      </c>
      <c r="D58" s="153" t="s">
        <v>58</v>
      </c>
      <c r="E58" s="153">
        <v>2555395468.0097299</v>
      </c>
      <c r="F58" s="153" t="s">
        <v>70</v>
      </c>
      <c r="G58" s="153">
        <v>65</v>
      </c>
      <c r="H58" s="153">
        <v>25.876750593634998</v>
      </c>
      <c r="I58" s="153">
        <v>24.985844252181099</v>
      </c>
      <c r="J58" s="153">
        <v>23.983331734644398</v>
      </c>
      <c r="K58" s="153">
        <v>20.765352585147799</v>
      </c>
      <c r="L58" s="153">
        <v>18.431559099161301</v>
      </c>
      <c r="M58" s="153">
        <v>18.6281049177943</v>
      </c>
      <c r="N58" s="153">
        <v>19.0572686244812</v>
      </c>
      <c r="O58" s="153">
        <v>23.8911377859665</v>
      </c>
      <c r="P58" s="153">
        <v>24.218406505920601</v>
      </c>
      <c r="Q58" s="153">
        <v>23.616758357453101</v>
      </c>
      <c r="R58" s="153">
        <v>24.220904091728901</v>
      </c>
      <c r="S58" s="153">
        <v>23.628496201590899</v>
      </c>
      <c r="T58" s="153">
        <v>24.043773704350802</v>
      </c>
      <c r="U58" s="153">
        <v>16.693999999999999</v>
      </c>
      <c r="V58" s="153">
        <v>16.366</v>
      </c>
      <c r="W58" s="153">
        <v>16.270499999999998</v>
      </c>
      <c r="X58" s="153">
        <v>16.353999999999999</v>
      </c>
      <c r="Y58" s="153">
        <v>16.344249999999999</v>
      </c>
      <c r="Z58" s="153">
        <v>16.2728</v>
      </c>
      <c r="AA58" s="153">
        <v>16.1896666666667</v>
      </c>
      <c r="AB58" s="153">
        <v>16.421875</v>
      </c>
      <c r="AC58" s="153">
        <v>16.5685</v>
      </c>
      <c r="AD58" s="153">
        <v>16.679833333333299</v>
      </c>
      <c r="AE58" s="153">
        <v>16.425750000000001</v>
      </c>
      <c r="AF58" s="153">
        <v>16.247388888888899</v>
      </c>
      <c r="AG58" s="153">
        <v>16.0732</v>
      </c>
      <c r="AH58" s="153">
        <v>15.76975</v>
      </c>
      <c r="AI58" s="153" t="s">
        <v>51</v>
      </c>
      <c r="AJ58" s="153">
        <v>1.0124181867954101</v>
      </c>
      <c r="AK58" s="153">
        <v>16.186810464739601</v>
      </c>
      <c r="AL58" s="170">
        <v>5.8805455597542002E-2</v>
      </c>
      <c r="AM58" s="153">
        <v>0.28090462483809697</v>
      </c>
      <c r="AN58" s="153">
        <v>0.31513731233889303</v>
      </c>
      <c r="AO58" s="153">
        <v>16.9156193687996</v>
      </c>
      <c r="AP58" s="153">
        <v>16.270499999999998</v>
      </c>
      <c r="AQ58" s="153">
        <v>15.6253806312004</v>
      </c>
      <c r="AR58" s="153">
        <v>1.3620396922169001E-2</v>
      </c>
      <c r="AS58" s="153">
        <v>16.989999999999998</v>
      </c>
      <c r="AT58" s="153">
        <v>4.4073546040017897</v>
      </c>
      <c r="AU58" s="153">
        <v>5.7039046362889803</v>
      </c>
      <c r="AV58" s="153">
        <v>3.5344302254722599</v>
      </c>
      <c r="AW58" s="153">
        <v>1.79748352306769</v>
      </c>
      <c r="AX58" s="153">
        <v>0.29515938606845998</v>
      </c>
      <c r="AY58" s="153">
        <v>31.2982998454405</v>
      </c>
      <c r="AZ58" s="153">
        <v>76.427829698857707</v>
      </c>
      <c r="BA58" s="153">
        <v>108.210784313725</v>
      </c>
      <c r="BB58" s="153" t="s">
        <v>55</v>
      </c>
      <c r="BC58" s="153" t="s">
        <v>55</v>
      </c>
      <c r="BE58" s="153" t="b">
        <f t="shared" si="4"/>
        <v>0</v>
      </c>
      <c r="BF58" s="153" t="b">
        <f t="shared" si="5"/>
        <v>0</v>
      </c>
      <c r="BG58" s="153" t="b">
        <f t="shared" si="6"/>
        <v>0</v>
      </c>
      <c r="BH58" s="153" t="b">
        <f t="shared" si="7"/>
        <v>0</v>
      </c>
      <c r="BI58" s="153" t="b">
        <f t="shared" si="8"/>
        <v>1</v>
      </c>
      <c r="BJ58" s="153" t="b">
        <f t="shared" si="9"/>
        <v>1</v>
      </c>
      <c r="BK58" s="153" t="b">
        <f t="shared" si="10"/>
        <v>1</v>
      </c>
      <c r="BL58" s="153" t="b">
        <f t="shared" si="11"/>
        <v>1</v>
      </c>
      <c r="BM58" s="153" t="b">
        <f t="shared" si="12"/>
        <v>0</v>
      </c>
      <c r="BN58" s="153" t="b">
        <f t="shared" si="13"/>
        <v>1</v>
      </c>
      <c r="BO58" s="153" t="b">
        <f t="shared" si="14"/>
        <v>0</v>
      </c>
      <c r="BP58" s="153" t="b">
        <f t="shared" si="41"/>
        <v>1</v>
      </c>
      <c r="BQ58" s="153" t="b">
        <f t="shared" si="15"/>
        <v>1</v>
      </c>
      <c r="BR58" s="153" t="b">
        <f t="shared" si="16"/>
        <v>1</v>
      </c>
      <c r="BS58" s="153" t="b">
        <f t="shared" si="17"/>
        <v>0</v>
      </c>
      <c r="BT58" s="153" t="b">
        <f t="shared" si="18"/>
        <v>1</v>
      </c>
      <c r="BU58" s="153" t="b">
        <f t="shared" si="19"/>
        <v>1</v>
      </c>
      <c r="BV58" s="153" t="b">
        <f t="shared" si="20"/>
        <v>1</v>
      </c>
      <c r="BW58" s="153" t="b">
        <f t="shared" si="21"/>
        <v>0</v>
      </c>
      <c r="BX58" s="153" t="b">
        <f t="shared" si="22"/>
        <v>0</v>
      </c>
      <c r="BY58" s="153" t="b">
        <f t="shared" si="23"/>
        <v>0</v>
      </c>
      <c r="BZ58" s="153" t="b">
        <f t="shared" si="24"/>
        <v>1</v>
      </c>
      <c r="CA58" s="153" t="b">
        <f t="shared" si="25"/>
        <v>1</v>
      </c>
      <c r="CB58" s="153" t="b">
        <f t="shared" si="26"/>
        <v>1</v>
      </c>
      <c r="CC58" s="153" t="b">
        <f t="shared" si="27"/>
        <v>1</v>
      </c>
      <c r="CD58" s="153">
        <f t="shared" si="43"/>
        <v>6</v>
      </c>
      <c r="CE58" s="153">
        <f t="shared" si="44"/>
        <v>6</v>
      </c>
      <c r="CF58" s="153">
        <f t="shared" si="28"/>
        <v>0</v>
      </c>
      <c r="CG58" s="153">
        <f t="shared" si="29"/>
        <v>9</v>
      </c>
      <c r="CH58" s="153">
        <f t="shared" si="30"/>
        <v>4</v>
      </c>
      <c r="CI58" s="153">
        <f t="shared" si="31"/>
        <v>5</v>
      </c>
      <c r="CJ58" s="171">
        <f t="shared" si="32"/>
        <v>5</v>
      </c>
      <c r="CK58" s="153">
        <f t="shared" si="33"/>
        <v>5</v>
      </c>
      <c r="CL58" s="153">
        <f t="shared" si="34"/>
        <v>10</v>
      </c>
      <c r="CM58" s="172">
        <f t="shared" si="39"/>
        <v>0.22209916924055498</v>
      </c>
      <c r="CN58" s="153" t="b">
        <f t="shared" si="35"/>
        <v>0</v>
      </c>
      <c r="CO58" s="153" t="b">
        <f t="shared" si="40"/>
        <v>0</v>
      </c>
      <c r="CP58" s="153" t="b">
        <f t="shared" si="36"/>
        <v>1</v>
      </c>
      <c r="CQ58" s="153" t="b">
        <f t="shared" si="37"/>
        <v>1</v>
      </c>
      <c r="CR58" s="153">
        <f t="shared" si="38"/>
        <v>2</v>
      </c>
    </row>
    <row r="59" spans="1:96" x14ac:dyDescent="0.25">
      <c r="A59" s="153" t="s">
        <v>169</v>
      </c>
      <c r="B59" s="170" t="s">
        <v>165</v>
      </c>
      <c r="C59" s="153" t="s">
        <v>170</v>
      </c>
      <c r="D59" s="153" t="s">
        <v>58</v>
      </c>
      <c r="E59" s="153">
        <v>837766233.87</v>
      </c>
      <c r="F59" s="153" t="s">
        <v>70</v>
      </c>
      <c r="G59" s="153">
        <v>24</v>
      </c>
      <c r="H59" s="153">
        <v>35.567195341870502</v>
      </c>
      <c r="I59" s="153">
        <v>27.109752864818599</v>
      </c>
      <c r="J59" s="153">
        <v>23.751475401189801</v>
      </c>
      <c r="K59" s="153">
        <v>20.082273021741901</v>
      </c>
      <c r="L59" s="153">
        <v>20.483250731456501</v>
      </c>
      <c r="M59" s="153">
        <v>19.504352320446699</v>
      </c>
      <c r="N59" s="153">
        <v>25.078576386617101</v>
      </c>
      <c r="O59" s="153">
        <v>25.009414938476599</v>
      </c>
      <c r="P59" s="153">
        <v>25.9428957427494</v>
      </c>
      <c r="Q59" s="153">
        <v>25.9333841216236</v>
      </c>
      <c r="R59" s="153">
        <v>29.0512281401856</v>
      </c>
      <c r="S59" s="153">
        <v>27.757611394263002</v>
      </c>
      <c r="T59" s="153">
        <v>27.585092875693601</v>
      </c>
      <c r="U59" s="153">
        <v>6.9189999999999996</v>
      </c>
      <c r="V59" s="153">
        <v>6.9805000000000001</v>
      </c>
      <c r="W59" s="153">
        <v>7.03925</v>
      </c>
      <c r="X59" s="153">
        <v>7.0069999999999997</v>
      </c>
      <c r="Y59" s="153">
        <v>7.0482500000000003</v>
      </c>
      <c r="Z59" s="153">
        <v>7.0865999999999998</v>
      </c>
      <c r="AA59" s="153">
        <v>7.09608333333333</v>
      </c>
      <c r="AB59" s="153">
        <v>7.1578749999999998</v>
      </c>
      <c r="AC59" s="153">
        <v>7.2116499999999997</v>
      </c>
      <c r="AD59" s="153">
        <v>7.259125</v>
      </c>
      <c r="AE59" s="153">
        <v>7.1219062500000003</v>
      </c>
      <c r="AF59" s="153">
        <v>7.0632222222222198</v>
      </c>
      <c r="AG59" s="153">
        <v>7.0984249999999998</v>
      </c>
      <c r="AH59" s="153">
        <v>7.2041874999999997</v>
      </c>
      <c r="AI59" s="153" t="s">
        <v>51</v>
      </c>
      <c r="AJ59" s="153">
        <v>0.99833413750233302</v>
      </c>
      <c r="AK59" s="153">
        <v>10.6309986035211</v>
      </c>
      <c r="AL59" s="170">
        <v>0.60773943495553495</v>
      </c>
      <c r="AM59" s="153">
        <v>4.7465396960559E-2</v>
      </c>
      <c r="AN59" s="153">
        <v>0.30051967145751302</v>
      </c>
      <c r="AO59" s="153">
        <v>7.2901737932124204</v>
      </c>
      <c r="AP59" s="153">
        <v>7.03925</v>
      </c>
      <c r="AQ59" s="153">
        <v>6.7883262067875796</v>
      </c>
      <c r="AR59" s="153">
        <v>-2.2572200115905001E-2</v>
      </c>
      <c r="AS59" s="153">
        <v>6.585</v>
      </c>
      <c r="AT59" s="153">
        <v>-7.0781474896283099</v>
      </c>
      <c r="AU59" s="153">
        <v>-7.2329425189390699</v>
      </c>
      <c r="AV59" s="153">
        <v>-4.7033285094066599</v>
      </c>
      <c r="AW59" s="153">
        <v>-10.286103542234301</v>
      </c>
      <c r="AX59" s="153">
        <v>-10.3471749489449</v>
      </c>
      <c r="AY59" s="153">
        <v>-11.7292225201072</v>
      </c>
      <c r="AZ59" s="153">
        <v>27.740058195926299</v>
      </c>
      <c r="BA59" s="153">
        <v>21.606648199445999</v>
      </c>
      <c r="BB59" s="153">
        <v>-43.061690168462</v>
      </c>
      <c r="BC59" s="153">
        <v>-58.278683398036101</v>
      </c>
      <c r="BE59" s="153" t="b">
        <f t="shared" si="4"/>
        <v>0</v>
      </c>
      <c r="BF59" s="153" t="b">
        <f t="shared" si="5"/>
        <v>0</v>
      </c>
      <c r="BG59" s="153" t="b">
        <f t="shared" si="6"/>
        <v>0</v>
      </c>
      <c r="BH59" s="153" t="b">
        <f t="shared" si="7"/>
        <v>1</v>
      </c>
      <c r="BI59" s="153" t="b">
        <f t="shared" si="8"/>
        <v>0</v>
      </c>
      <c r="BJ59" s="153" t="b">
        <f t="shared" si="9"/>
        <v>1</v>
      </c>
      <c r="BK59" s="153" t="b">
        <f t="shared" si="10"/>
        <v>0</v>
      </c>
      <c r="BL59" s="153" t="b">
        <f t="shared" si="11"/>
        <v>1</v>
      </c>
      <c r="BM59" s="153" t="b">
        <f t="shared" si="12"/>
        <v>0</v>
      </c>
      <c r="BN59" s="153" t="b">
        <f t="shared" si="13"/>
        <v>1</v>
      </c>
      <c r="BO59" s="153" t="b">
        <f t="shared" si="14"/>
        <v>0</v>
      </c>
      <c r="BP59" s="153" t="b">
        <f t="shared" si="41"/>
        <v>0</v>
      </c>
      <c r="BQ59" s="153" t="b">
        <f t="shared" si="15"/>
        <v>0</v>
      </c>
      <c r="BR59" s="153" t="b">
        <f t="shared" si="16"/>
        <v>0</v>
      </c>
      <c r="BS59" s="153" t="b">
        <f t="shared" si="17"/>
        <v>1</v>
      </c>
      <c r="BT59" s="153" t="b">
        <f t="shared" si="18"/>
        <v>0</v>
      </c>
      <c r="BU59" s="153" t="b">
        <f t="shared" si="19"/>
        <v>0</v>
      </c>
      <c r="BV59" s="153" t="b">
        <f t="shared" si="20"/>
        <v>0</v>
      </c>
      <c r="BW59" s="153" t="b">
        <f t="shared" si="21"/>
        <v>0</v>
      </c>
      <c r="BX59" s="153" t="b">
        <f t="shared" si="22"/>
        <v>0</v>
      </c>
      <c r="BY59" s="153" t="b">
        <f t="shared" si="23"/>
        <v>0</v>
      </c>
      <c r="BZ59" s="153" t="b">
        <f t="shared" si="24"/>
        <v>1</v>
      </c>
      <c r="CA59" s="153" t="b">
        <f t="shared" si="25"/>
        <v>1</v>
      </c>
      <c r="CB59" s="153" t="b">
        <f t="shared" si="26"/>
        <v>0</v>
      </c>
      <c r="CC59" s="153" t="b">
        <f t="shared" si="27"/>
        <v>0</v>
      </c>
      <c r="CD59" s="153">
        <f t="shared" si="43"/>
        <v>4</v>
      </c>
      <c r="CE59" s="153">
        <f t="shared" si="44"/>
        <v>8</v>
      </c>
      <c r="CF59" s="153">
        <f t="shared" si="28"/>
        <v>-4</v>
      </c>
      <c r="CG59" s="153">
        <f t="shared" si="29"/>
        <v>3</v>
      </c>
      <c r="CH59" s="153">
        <f t="shared" si="30"/>
        <v>10</v>
      </c>
      <c r="CI59" s="153">
        <f t="shared" si="31"/>
        <v>-7</v>
      </c>
      <c r="CJ59" s="171">
        <f t="shared" si="32"/>
        <v>-11</v>
      </c>
      <c r="CK59" s="153">
        <f t="shared" si="33"/>
        <v>-15</v>
      </c>
      <c r="CL59" s="153">
        <f t="shared" si="34"/>
        <v>-18</v>
      </c>
      <c r="CM59" s="172">
        <f t="shared" si="39"/>
        <v>-0.56027403799497599</v>
      </c>
      <c r="CN59" s="153" t="b">
        <f t="shared" si="35"/>
        <v>1</v>
      </c>
      <c r="CO59" s="153" t="b">
        <f t="shared" si="40"/>
        <v>1</v>
      </c>
      <c r="CP59" s="153" t="b">
        <f t="shared" si="36"/>
        <v>0</v>
      </c>
      <c r="CQ59" s="153" t="b">
        <f t="shared" si="37"/>
        <v>0</v>
      </c>
      <c r="CR59" s="153">
        <f t="shared" si="38"/>
        <v>0</v>
      </c>
    </row>
    <row r="60" spans="1:96" x14ac:dyDescent="0.25">
      <c r="A60" s="153" t="s">
        <v>171</v>
      </c>
      <c r="B60" s="170" t="s">
        <v>167</v>
      </c>
      <c r="C60" s="153" t="s">
        <v>172</v>
      </c>
      <c r="D60" s="153" t="s">
        <v>92</v>
      </c>
      <c r="E60" s="153">
        <v>1973529380.76</v>
      </c>
      <c r="F60" s="153" t="s">
        <v>70</v>
      </c>
      <c r="G60" s="153">
        <v>79</v>
      </c>
      <c r="H60" s="153">
        <v>25.634192688658</v>
      </c>
      <c r="I60" s="153">
        <v>18.666596123281</v>
      </c>
      <c r="J60" s="153">
        <v>23.834482614881999</v>
      </c>
      <c r="K60" s="153">
        <v>20.622897688992499</v>
      </c>
      <c r="L60" s="153">
        <v>18.8409212614607</v>
      </c>
      <c r="M60" s="153">
        <v>17.523466184541501</v>
      </c>
      <c r="N60" s="153">
        <v>16.5820443357089</v>
      </c>
      <c r="O60" s="153">
        <v>21.0186668847414</v>
      </c>
      <c r="P60" s="153">
        <v>20.3667635811859</v>
      </c>
      <c r="Q60" s="153">
        <v>19.164094903739901</v>
      </c>
      <c r="R60" s="153">
        <v>21.5301709170061</v>
      </c>
      <c r="S60" s="153">
        <v>21.085000990698799</v>
      </c>
      <c r="T60" s="153">
        <v>19.750278846025999</v>
      </c>
      <c r="U60" s="153">
        <v>26.943999999999999</v>
      </c>
      <c r="V60" s="153">
        <v>26.957999999999998</v>
      </c>
      <c r="W60" s="153">
        <v>26.887</v>
      </c>
      <c r="X60" s="153">
        <v>26.5676666666667</v>
      </c>
      <c r="Y60" s="153">
        <v>26.484249999999999</v>
      </c>
      <c r="Z60" s="153">
        <v>26.484200000000001</v>
      </c>
      <c r="AA60" s="153">
        <v>26.508333333333301</v>
      </c>
      <c r="AB60" s="153">
        <v>26.723375000000001</v>
      </c>
      <c r="AC60" s="153">
        <v>26.9161</v>
      </c>
      <c r="AD60" s="153">
        <v>27.255500000000001</v>
      </c>
      <c r="AE60" s="153">
        <v>27.0426875</v>
      </c>
      <c r="AF60" s="153">
        <v>26.9437777777778</v>
      </c>
      <c r="AG60" s="153">
        <v>26.8262</v>
      </c>
      <c r="AH60" s="153">
        <v>26.542999999999999</v>
      </c>
      <c r="AI60" s="153" t="s">
        <v>51</v>
      </c>
      <c r="AJ60" s="153">
        <v>0.98725126928152296</v>
      </c>
      <c r="AK60" s="153">
        <v>15.4622115472082</v>
      </c>
      <c r="AL60" s="170">
        <v>0.20235195891973201</v>
      </c>
      <c r="AM60" s="153">
        <v>0.307847074806746</v>
      </c>
      <c r="AN60" s="153">
        <v>0.36011775138645802</v>
      </c>
      <c r="AO60" s="153">
        <v>27.5637599278915</v>
      </c>
      <c r="AP60" s="153">
        <v>26.887</v>
      </c>
      <c r="AQ60" s="153">
        <v>26.210240072108501</v>
      </c>
      <c r="AR60" s="153">
        <v>0.16648809411461299</v>
      </c>
      <c r="AS60" s="153">
        <v>26.63</v>
      </c>
      <c r="AT60" s="153">
        <v>0.55051691197014496</v>
      </c>
      <c r="AU60" s="153">
        <v>-0.73137455174421295</v>
      </c>
      <c r="AV60" s="153">
        <v>4.4723420949391901</v>
      </c>
      <c r="AW60" s="153">
        <v>-3.2340116279069799</v>
      </c>
      <c r="AX60" s="153">
        <v>-5.3660270078180599</v>
      </c>
      <c r="AY60" s="153">
        <v>6.7334669338677298</v>
      </c>
      <c r="AZ60" s="153">
        <v>12.4577702702703</v>
      </c>
      <c r="BA60" s="153">
        <v>39.716684155299099</v>
      </c>
      <c r="BB60" s="153">
        <v>82.023239917976696</v>
      </c>
      <c r="BC60" s="153">
        <v>53.222094361334896</v>
      </c>
      <c r="BE60" s="153" t="b">
        <f t="shared" si="4"/>
        <v>0</v>
      </c>
      <c r="BF60" s="153" t="b">
        <f t="shared" si="5"/>
        <v>1</v>
      </c>
      <c r="BG60" s="153" t="b">
        <f t="shared" si="6"/>
        <v>0</v>
      </c>
      <c r="BH60" s="153" t="b">
        <f t="shared" si="7"/>
        <v>0</v>
      </c>
      <c r="BI60" s="153" t="b">
        <f t="shared" si="8"/>
        <v>0</v>
      </c>
      <c r="BJ60" s="153" t="b">
        <f t="shared" si="9"/>
        <v>0</v>
      </c>
      <c r="BK60" s="153" t="b">
        <f t="shared" si="10"/>
        <v>1</v>
      </c>
      <c r="BL60" s="153" t="b">
        <f t="shared" si="11"/>
        <v>0</v>
      </c>
      <c r="BM60" s="153" t="b">
        <f t="shared" si="12"/>
        <v>0</v>
      </c>
      <c r="BN60" s="153" t="b">
        <f t="shared" si="13"/>
        <v>1</v>
      </c>
      <c r="BO60" s="153" t="b">
        <f t="shared" si="14"/>
        <v>0</v>
      </c>
      <c r="BP60" s="153" t="b">
        <f t="shared" si="41"/>
        <v>0</v>
      </c>
      <c r="BQ60" s="153" t="b">
        <f t="shared" si="15"/>
        <v>0</v>
      </c>
      <c r="BR60" s="153" t="b">
        <f t="shared" si="16"/>
        <v>1</v>
      </c>
      <c r="BS60" s="153" t="b">
        <f t="shared" si="17"/>
        <v>1</v>
      </c>
      <c r="BT60" s="153" t="b">
        <f t="shared" si="18"/>
        <v>1</v>
      </c>
      <c r="BU60" s="153" t="b">
        <f t="shared" si="19"/>
        <v>1</v>
      </c>
      <c r="BV60" s="153" t="b">
        <f t="shared" si="20"/>
        <v>0</v>
      </c>
      <c r="BW60" s="153" t="b">
        <f t="shared" si="21"/>
        <v>0</v>
      </c>
      <c r="BX60" s="153" t="b">
        <f t="shared" si="22"/>
        <v>0</v>
      </c>
      <c r="BY60" s="153" t="b">
        <f t="shared" si="23"/>
        <v>0</v>
      </c>
      <c r="BZ60" s="153" t="b">
        <f t="shared" si="24"/>
        <v>1</v>
      </c>
      <c r="CA60" s="153" t="b">
        <f t="shared" si="25"/>
        <v>1</v>
      </c>
      <c r="CB60" s="153" t="b">
        <f t="shared" si="26"/>
        <v>1</v>
      </c>
      <c r="CC60" s="153" t="b">
        <f t="shared" si="27"/>
        <v>1</v>
      </c>
      <c r="CD60" s="153">
        <f t="shared" si="43"/>
        <v>3</v>
      </c>
      <c r="CE60" s="153">
        <f t="shared" si="44"/>
        <v>9</v>
      </c>
      <c r="CF60" s="153">
        <f t="shared" si="28"/>
        <v>-6</v>
      </c>
      <c r="CG60" s="153">
        <f t="shared" si="29"/>
        <v>8</v>
      </c>
      <c r="CH60" s="153">
        <f t="shared" si="30"/>
        <v>5</v>
      </c>
      <c r="CI60" s="153">
        <f t="shared" si="31"/>
        <v>3</v>
      </c>
      <c r="CJ60" s="171">
        <f t="shared" si="32"/>
        <v>-3</v>
      </c>
      <c r="CK60" s="153">
        <f t="shared" si="33"/>
        <v>-9</v>
      </c>
      <c r="CL60" s="153">
        <f t="shared" si="34"/>
        <v>0</v>
      </c>
      <c r="CM60" s="172">
        <f t="shared" si="39"/>
        <v>0.10549511588701399</v>
      </c>
      <c r="CN60" s="153" t="b">
        <f t="shared" si="35"/>
        <v>0</v>
      </c>
      <c r="CO60" s="153" t="b">
        <f t="shared" si="40"/>
        <v>1</v>
      </c>
      <c r="CP60" s="153" t="b">
        <f t="shared" si="36"/>
        <v>1</v>
      </c>
      <c r="CQ60" s="153" t="b">
        <f t="shared" si="37"/>
        <v>0</v>
      </c>
      <c r="CR60" s="153">
        <f t="shared" si="38"/>
        <v>1</v>
      </c>
    </row>
    <row r="61" spans="1:96" x14ac:dyDescent="0.25">
      <c r="A61" s="153" t="s">
        <v>173</v>
      </c>
      <c r="B61" s="170" t="s">
        <v>169</v>
      </c>
      <c r="C61" s="153" t="s">
        <v>174</v>
      </c>
      <c r="D61" s="153" t="s">
        <v>83</v>
      </c>
      <c r="E61" s="153">
        <v>2323990118.95609</v>
      </c>
      <c r="F61" s="153" t="s">
        <v>70</v>
      </c>
      <c r="G61" s="153">
        <v>59</v>
      </c>
      <c r="H61" s="153">
        <v>16.465403427625599</v>
      </c>
      <c r="I61" s="153">
        <v>23.7596544001136</v>
      </c>
      <c r="J61" s="153">
        <v>21.2441217493331</v>
      </c>
      <c r="K61" s="153">
        <v>20.438075846288498</v>
      </c>
      <c r="L61" s="153">
        <v>19.9599315074659</v>
      </c>
      <c r="M61" s="153">
        <v>22.424301057276701</v>
      </c>
      <c r="N61" s="153">
        <v>21.175029438831</v>
      </c>
      <c r="O61" s="153">
        <v>23.9270908093381</v>
      </c>
      <c r="P61" s="153">
        <v>23.653212590299798</v>
      </c>
      <c r="Q61" s="153">
        <v>22.897130684549399</v>
      </c>
      <c r="R61" s="153">
        <v>24.0818420441082</v>
      </c>
      <c r="S61" s="153">
        <v>23.332926096320801</v>
      </c>
      <c r="T61" s="153">
        <v>23.215509872583901</v>
      </c>
      <c r="U61" s="153">
        <v>6.4180000000000001</v>
      </c>
      <c r="V61" s="153">
        <v>6.3144999999999998</v>
      </c>
      <c r="W61" s="153">
        <v>6.2024999999999997</v>
      </c>
      <c r="X61" s="153">
        <v>6.0203333333333298</v>
      </c>
      <c r="Y61" s="153">
        <v>5.8812499999999996</v>
      </c>
      <c r="Z61" s="153">
        <v>5.8371000000000004</v>
      </c>
      <c r="AA61" s="153">
        <v>5.8404166666666599</v>
      </c>
      <c r="AB61" s="153">
        <v>5.9589375000000002</v>
      </c>
      <c r="AC61" s="153">
        <v>6.0952999999999999</v>
      </c>
      <c r="AD61" s="153">
        <v>6.2152083333333303</v>
      </c>
      <c r="AE61" s="153">
        <v>6.2434687499999999</v>
      </c>
      <c r="AF61" s="153">
        <v>6.2488055555555597</v>
      </c>
      <c r="AG61" s="153">
        <v>6.2723000000000004</v>
      </c>
      <c r="AH61" s="153">
        <v>6.2840625000000001</v>
      </c>
      <c r="AI61" s="153" t="s">
        <v>51</v>
      </c>
      <c r="AJ61" s="153">
        <v>0.93061556366882903</v>
      </c>
      <c r="AK61" s="153">
        <v>14.5677199599006</v>
      </c>
      <c r="AL61" s="170">
        <v>5.2541076075885998E-2</v>
      </c>
      <c r="AM61" s="153">
        <v>0.392318173982864</v>
      </c>
      <c r="AN61" s="153">
        <v>0.71396771649783697</v>
      </c>
      <c r="AO61" s="153">
        <v>6.5128304690166203</v>
      </c>
      <c r="AP61" s="153">
        <v>6.2024999999999997</v>
      </c>
      <c r="AQ61" s="153">
        <v>5.8921695309833799</v>
      </c>
      <c r="AR61" s="153">
        <v>0.14863187915054099</v>
      </c>
      <c r="AS61" s="153">
        <v>6.5149999999999997</v>
      </c>
      <c r="AT61" s="153">
        <v>11.613643761456901</v>
      </c>
      <c r="AU61" s="153">
        <v>3.8693940022000999</v>
      </c>
      <c r="AV61" s="153">
        <v>12.521588946459399</v>
      </c>
      <c r="AW61" s="153">
        <v>7.6804915514590996E-2</v>
      </c>
      <c r="AX61" s="153">
        <v>0.23076923076922601</v>
      </c>
      <c r="AY61" s="153">
        <v>23.6242884250474</v>
      </c>
      <c r="AZ61" s="153">
        <v>14.098073555166399</v>
      </c>
      <c r="BA61" s="153">
        <v>101.480729039354</v>
      </c>
      <c r="BB61" s="153">
        <v>184.29272360214</v>
      </c>
      <c r="BC61" s="153">
        <v>73.816276606489694</v>
      </c>
      <c r="BE61" s="153" t="b">
        <f t="shared" si="4"/>
        <v>1</v>
      </c>
      <c r="BF61" s="153" t="b">
        <f t="shared" si="5"/>
        <v>0</v>
      </c>
      <c r="BG61" s="153" t="b">
        <f t="shared" si="6"/>
        <v>0</v>
      </c>
      <c r="BH61" s="153" t="b">
        <f t="shared" si="7"/>
        <v>0</v>
      </c>
      <c r="BI61" s="153" t="b">
        <f t="shared" si="8"/>
        <v>1</v>
      </c>
      <c r="BJ61" s="153" t="b">
        <f t="shared" si="9"/>
        <v>0</v>
      </c>
      <c r="BK61" s="153" t="b">
        <f t="shared" si="10"/>
        <v>1</v>
      </c>
      <c r="BL61" s="153" t="b">
        <f t="shared" si="11"/>
        <v>0</v>
      </c>
      <c r="BM61" s="153" t="b">
        <f t="shared" si="12"/>
        <v>0</v>
      </c>
      <c r="BN61" s="153" t="b">
        <f t="shared" si="13"/>
        <v>1</v>
      </c>
      <c r="BO61" s="153" t="b">
        <f t="shared" si="14"/>
        <v>0</v>
      </c>
      <c r="BP61" s="153" t="b">
        <f t="shared" si="41"/>
        <v>0</v>
      </c>
      <c r="BQ61" s="153" t="b">
        <f t="shared" si="15"/>
        <v>1</v>
      </c>
      <c r="BR61" s="153" t="b">
        <f t="shared" si="16"/>
        <v>1</v>
      </c>
      <c r="BS61" s="153" t="b">
        <f t="shared" si="17"/>
        <v>1</v>
      </c>
      <c r="BT61" s="153" t="b">
        <f t="shared" si="18"/>
        <v>1</v>
      </c>
      <c r="BU61" s="153" t="b">
        <f t="shared" si="19"/>
        <v>1</v>
      </c>
      <c r="BV61" s="153" t="b">
        <f t="shared" si="20"/>
        <v>0</v>
      </c>
      <c r="BW61" s="153" t="b">
        <f t="shared" si="21"/>
        <v>0</v>
      </c>
      <c r="BX61" s="153" t="b">
        <f t="shared" si="22"/>
        <v>0</v>
      </c>
      <c r="BY61" s="153" t="b">
        <f t="shared" si="23"/>
        <v>0</v>
      </c>
      <c r="BZ61" s="153" t="b">
        <f t="shared" si="24"/>
        <v>0</v>
      </c>
      <c r="CA61" s="153" t="b">
        <f t="shared" si="25"/>
        <v>0</v>
      </c>
      <c r="CB61" s="153" t="b">
        <f t="shared" si="26"/>
        <v>0</v>
      </c>
      <c r="CC61" s="153" t="b">
        <f t="shared" si="27"/>
        <v>0</v>
      </c>
      <c r="CD61" s="153">
        <f t="shared" si="43"/>
        <v>4</v>
      </c>
      <c r="CE61" s="153">
        <f t="shared" si="44"/>
        <v>8</v>
      </c>
      <c r="CF61" s="153">
        <f t="shared" si="28"/>
        <v>-4</v>
      </c>
      <c r="CG61" s="153">
        <f t="shared" si="29"/>
        <v>5</v>
      </c>
      <c r="CH61" s="153">
        <f t="shared" si="30"/>
        <v>8</v>
      </c>
      <c r="CI61" s="153">
        <f t="shared" si="31"/>
        <v>-3</v>
      </c>
      <c r="CJ61" s="171">
        <f t="shared" si="32"/>
        <v>-7</v>
      </c>
      <c r="CK61" s="153">
        <f t="shared" si="33"/>
        <v>-11</v>
      </c>
      <c r="CL61" s="153">
        <f t="shared" si="34"/>
        <v>-10</v>
      </c>
      <c r="CM61" s="172">
        <f t="shared" si="39"/>
        <v>0.33977709790697802</v>
      </c>
      <c r="CN61" s="153" t="b">
        <f t="shared" si="35"/>
        <v>0</v>
      </c>
      <c r="CO61" s="153" t="b">
        <f t="shared" si="40"/>
        <v>0</v>
      </c>
      <c r="CP61" s="153" t="b">
        <f t="shared" si="36"/>
        <v>1</v>
      </c>
      <c r="CQ61" s="153" t="b">
        <f t="shared" si="37"/>
        <v>1</v>
      </c>
      <c r="CR61" s="153">
        <f t="shared" si="38"/>
        <v>2</v>
      </c>
    </row>
    <row r="62" spans="1:96" x14ac:dyDescent="0.25">
      <c r="A62" s="153" t="s">
        <v>175</v>
      </c>
      <c r="B62" s="170" t="s">
        <v>171</v>
      </c>
      <c r="C62" s="153" t="s">
        <v>176</v>
      </c>
      <c r="D62" s="153" t="s">
        <v>83</v>
      </c>
      <c r="E62" s="153">
        <v>3754760571.7761502</v>
      </c>
      <c r="F62" s="153" t="s">
        <v>70</v>
      </c>
      <c r="G62" s="153">
        <v>43</v>
      </c>
      <c r="H62" s="153">
        <v>26.503644640380799</v>
      </c>
      <c r="I62" s="153">
        <v>22.588207983485098</v>
      </c>
      <c r="J62" s="153">
        <v>23.337871287258199</v>
      </c>
      <c r="K62" s="153">
        <v>22.5909235980555</v>
      </c>
      <c r="L62" s="153">
        <v>21.2964083040997</v>
      </c>
      <c r="M62" s="153">
        <v>22.9582398445751</v>
      </c>
      <c r="N62" s="153">
        <v>23.620539109005801</v>
      </c>
      <c r="O62" s="153">
        <v>24.879018868519498</v>
      </c>
      <c r="P62" s="153">
        <v>25.6844091083344</v>
      </c>
      <c r="Q62" s="153">
        <v>25.231221346978</v>
      </c>
      <c r="R62" s="153">
        <v>28.7477547060627</v>
      </c>
      <c r="S62" s="153">
        <v>29.515678369087698</v>
      </c>
      <c r="T62" s="153">
        <v>31.485769996706001</v>
      </c>
      <c r="U62" s="153">
        <v>3.492</v>
      </c>
      <c r="V62" s="153">
        <v>3.5154000000000001</v>
      </c>
      <c r="W62" s="153">
        <v>3.4544000000000001</v>
      </c>
      <c r="X62" s="153">
        <v>3.4110666666666698</v>
      </c>
      <c r="Y62" s="153">
        <v>3.4310499999999999</v>
      </c>
      <c r="Z62" s="153">
        <v>3.4236</v>
      </c>
      <c r="AA62" s="153">
        <v>3.4290333333333298</v>
      </c>
      <c r="AB62" s="153">
        <v>3.4615999999999998</v>
      </c>
      <c r="AC62" s="153">
        <v>3.4114599999999999</v>
      </c>
      <c r="AD62" s="153">
        <v>3.3493166666666698</v>
      </c>
      <c r="AE62" s="153">
        <v>3.3014625</v>
      </c>
      <c r="AF62" s="153">
        <v>3.2953222222222198</v>
      </c>
      <c r="AG62" s="153">
        <v>3.2763100000000001</v>
      </c>
      <c r="AH62" s="153">
        <v>3.23874166666667</v>
      </c>
      <c r="AI62" s="153" t="s">
        <v>51</v>
      </c>
      <c r="AJ62" s="153">
        <v>1.0449560633761801</v>
      </c>
      <c r="AK62" s="153">
        <v>1.3526263627353801</v>
      </c>
      <c r="AL62" s="170">
        <v>0.288975614002624</v>
      </c>
      <c r="AM62" s="153">
        <v>0.19235814084251601</v>
      </c>
      <c r="AN62" s="153">
        <v>0.20880151864777299</v>
      </c>
      <c r="AO62" s="153">
        <v>3.6194435094148898</v>
      </c>
      <c r="AP62" s="153">
        <v>3.4544000000000001</v>
      </c>
      <c r="AQ62" s="153">
        <v>3.28935649058511</v>
      </c>
      <c r="AR62" s="153">
        <v>2.6334285559063999E-2</v>
      </c>
      <c r="AS62" s="153">
        <v>3.4119999999999999</v>
      </c>
      <c r="AT62" s="153">
        <v>-0.33882462904541999</v>
      </c>
      <c r="AU62" s="153">
        <v>4.1415494870753502</v>
      </c>
      <c r="AV62" s="153">
        <v>4.2787286063569701</v>
      </c>
      <c r="AW62" s="153">
        <v>-4.4257703081232496</v>
      </c>
      <c r="AX62" s="153">
        <v>4.5984058859595303</v>
      </c>
      <c r="AY62" s="153">
        <v>37.691686844229203</v>
      </c>
      <c r="AZ62" s="153">
        <v>59.534534710048398</v>
      </c>
      <c r="BA62" s="153">
        <v>-5.2012939858890199</v>
      </c>
      <c r="BB62" s="153" t="s">
        <v>55</v>
      </c>
      <c r="BC62" s="153" t="s">
        <v>55</v>
      </c>
      <c r="BE62" s="153" t="b">
        <f t="shared" si="4"/>
        <v>0</v>
      </c>
      <c r="BF62" s="153" t="b">
        <f t="shared" si="5"/>
        <v>1</v>
      </c>
      <c r="BG62" s="153" t="b">
        <f t="shared" si="6"/>
        <v>0</v>
      </c>
      <c r="BH62" s="153" t="b">
        <f t="shared" si="7"/>
        <v>0</v>
      </c>
      <c r="BI62" s="153" t="b">
        <f t="shared" si="8"/>
        <v>1</v>
      </c>
      <c r="BJ62" s="153" t="b">
        <f t="shared" si="9"/>
        <v>1</v>
      </c>
      <c r="BK62" s="153" t="b">
        <f t="shared" si="10"/>
        <v>1</v>
      </c>
      <c r="BL62" s="153" t="b">
        <f t="shared" si="11"/>
        <v>1</v>
      </c>
      <c r="BM62" s="153" t="b">
        <f t="shared" si="12"/>
        <v>0</v>
      </c>
      <c r="BN62" s="153" t="b">
        <f t="shared" si="13"/>
        <v>1</v>
      </c>
      <c r="BO62" s="153" t="b">
        <f t="shared" si="14"/>
        <v>1</v>
      </c>
      <c r="BP62" s="153" t="b">
        <f t="shared" si="41"/>
        <v>1</v>
      </c>
      <c r="BQ62" s="153" t="b">
        <f t="shared" si="15"/>
        <v>0</v>
      </c>
      <c r="BR62" s="153" t="b">
        <f t="shared" si="16"/>
        <v>1</v>
      </c>
      <c r="BS62" s="153" t="b">
        <f t="shared" si="17"/>
        <v>1</v>
      </c>
      <c r="BT62" s="153" t="b">
        <f t="shared" si="18"/>
        <v>0</v>
      </c>
      <c r="BU62" s="153" t="b">
        <f t="shared" si="19"/>
        <v>1</v>
      </c>
      <c r="BV62" s="153" t="b">
        <f t="shared" si="20"/>
        <v>0</v>
      </c>
      <c r="BW62" s="153" t="b">
        <f t="shared" si="21"/>
        <v>0</v>
      </c>
      <c r="BX62" s="153" t="b">
        <f t="shared" si="22"/>
        <v>1</v>
      </c>
      <c r="BY62" s="153" t="b">
        <f t="shared" si="23"/>
        <v>1</v>
      </c>
      <c r="BZ62" s="153" t="b">
        <f t="shared" si="24"/>
        <v>1</v>
      </c>
      <c r="CA62" s="153" t="b">
        <f t="shared" si="25"/>
        <v>1</v>
      </c>
      <c r="CB62" s="153" t="b">
        <f t="shared" si="26"/>
        <v>1</v>
      </c>
      <c r="CC62" s="153" t="b">
        <f t="shared" si="27"/>
        <v>1</v>
      </c>
      <c r="CD62" s="153">
        <f t="shared" si="43"/>
        <v>8</v>
      </c>
      <c r="CE62" s="153">
        <f t="shared" si="44"/>
        <v>4</v>
      </c>
      <c r="CF62" s="153">
        <f t="shared" si="28"/>
        <v>4</v>
      </c>
      <c r="CG62" s="153">
        <f t="shared" si="29"/>
        <v>9</v>
      </c>
      <c r="CH62" s="153">
        <f t="shared" si="30"/>
        <v>4</v>
      </c>
      <c r="CI62" s="153">
        <f t="shared" si="31"/>
        <v>5</v>
      </c>
      <c r="CJ62" s="171">
        <f t="shared" si="32"/>
        <v>9</v>
      </c>
      <c r="CK62" s="153">
        <f t="shared" si="33"/>
        <v>13</v>
      </c>
      <c r="CL62" s="153">
        <f t="shared" si="34"/>
        <v>14</v>
      </c>
      <c r="CM62" s="172">
        <f t="shared" si="39"/>
        <v>-9.6617473160107992E-2</v>
      </c>
      <c r="CN62" s="153" t="b">
        <f t="shared" si="35"/>
        <v>1</v>
      </c>
      <c r="CO62" s="153" t="b">
        <f t="shared" si="40"/>
        <v>1</v>
      </c>
      <c r="CP62" s="153" t="b">
        <f t="shared" si="36"/>
        <v>0</v>
      </c>
      <c r="CQ62" s="153" t="b">
        <f t="shared" si="37"/>
        <v>1</v>
      </c>
      <c r="CR62" s="153">
        <f t="shared" si="38"/>
        <v>1</v>
      </c>
    </row>
    <row r="63" spans="1:96" x14ac:dyDescent="0.25">
      <c r="A63" s="153" t="s">
        <v>177</v>
      </c>
      <c r="B63" s="170" t="s">
        <v>173</v>
      </c>
      <c r="C63" s="153" t="s">
        <v>178</v>
      </c>
      <c r="D63" s="153" t="s">
        <v>58</v>
      </c>
      <c r="E63" s="153">
        <v>859811953.69999504</v>
      </c>
      <c r="F63" s="153" t="s">
        <v>70</v>
      </c>
      <c r="G63" s="153">
        <v>42</v>
      </c>
      <c r="H63" s="153">
        <v>51.617348091043603</v>
      </c>
      <c r="I63" s="153">
        <v>47.738794639794001</v>
      </c>
      <c r="J63" s="153">
        <v>38.173399692049301</v>
      </c>
      <c r="K63" s="153">
        <v>31.984670374482601</v>
      </c>
      <c r="L63" s="153">
        <v>29.5030968593334</v>
      </c>
      <c r="M63" s="153">
        <v>28.648191877278101</v>
      </c>
      <c r="N63" s="153">
        <v>26.976103581936801</v>
      </c>
      <c r="O63" s="153">
        <v>25.825227409565901</v>
      </c>
      <c r="P63" s="153">
        <v>24.2572178826872</v>
      </c>
      <c r="Q63" s="153">
        <v>24.2728321946908</v>
      </c>
      <c r="R63" s="153">
        <v>24.567565579152401</v>
      </c>
      <c r="S63" s="153">
        <v>24.458725526873</v>
      </c>
      <c r="T63" s="153">
        <v>24.617838056159901</v>
      </c>
      <c r="U63" s="153">
        <v>20.364000000000001</v>
      </c>
      <c r="V63" s="153">
        <v>21.324999999999999</v>
      </c>
      <c r="W63" s="153">
        <v>21.928999999999998</v>
      </c>
      <c r="X63" s="153">
        <v>22.082333333333299</v>
      </c>
      <c r="Y63" s="153">
        <v>22.312000000000001</v>
      </c>
      <c r="Z63" s="153">
        <v>22.4924</v>
      </c>
      <c r="AA63" s="153">
        <v>22.687833333333302</v>
      </c>
      <c r="AB63" s="153">
        <v>23.403124999999999</v>
      </c>
      <c r="AC63" s="153">
        <v>24.055700000000002</v>
      </c>
      <c r="AD63" s="153">
        <v>24.382249999999999</v>
      </c>
      <c r="AE63" s="153">
        <v>23.895250000000001</v>
      </c>
      <c r="AF63" s="153">
        <v>23.5536666666667</v>
      </c>
      <c r="AG63" s="153">
        <v>23.491250000000001</v>
      </c>
      <c r="AH63" s="153">
        <v>23.521625</v>
      </c>
      <c r="AI63" s="153" t="s">
        <v>51</v>
      </c>
      <c r="AJ63" s="153">
        <v>0.957479912733464</v>
      </c>
      <c r="AK63" s="153">
        <v>9.7877449808236108</v>
      </c>
      <c r="AL63" s="170">
        <v>0.55092706220878596</v>
      </c>
      <c r="AM63" s="153">
        <v>5.9056783721386001E-2</v>
      </c>
      <c r="AN63" s="153">
        <v>0.33628672685710098</v>
      </c>
      <c r="AO63" s="153">
        <v>24.173414400238801</v>
      </c>
      <c r="AP63" s="153">
        <v>21.928999999999998</v>
      </c>
      <c r="AQ63" s="153">
        <v>19.684585599761199</v>
      </c>
      <c r="AR63" s="153">
        <v>-0.38755602273714901</v>
      </c>
      <c r="AS63" s="153">
        <v>19.170000000000002</v>
      </c>
      <c r="AT63" s="153">
        <v>-14.771211609254699</v>
      </c>
      <c r="AU63" s="153">
        <v>-18.395147129250201</v>
      </c>
      <c r="AV63" s="153">
        <v>-13.4537246049661</v>
      </c>
      <c r="AW63" s="153">
        <v>-23.625498007968101</v>
      </c>
      <c r="AX63" s="153">
        <v>-17.2993960310612</v>
      </c>
      <c r="AY63" s="153">
        <v>-19.689987431922901</v>
      </c>
      <c r="AZ63" s="153">
        <v>6.3227953410981703</v>
      </c>
      <c r="BA63" s="153">
        <v>73.170731707317103</v>
      </c>
      <c r="BB63" s="153">
        <v>164.04958677686</v>
      </c>
      <c r="BC63" s="153">
        <v>-16.544766083586101</v>
      </c>
      <c r="BE63" s="153" t="b">
        <f t="shared" si="4"/>
        <v>0</v>
      </c>
      <c r="BF63" s="153" t="b">
        <f t="shared" si="5"/>
        <v>0</v>
      </c>
      <c r="BG63" s="153" t="b">
        <f t="shared" si="6"/>
        <v>0</v>
      </c>
      <c r="BH63" s="153" t="b">
        <f t="shared" si="7"/>
        <v>0</v>
      </c>
      <c r="BI63" s="153" t="b">
        <f t="shared" si="8"/>
        <v>0</v>
      </c>
      <c r="BJ63" s="153" t="b">
        <f t="shared" si="9"/>
        <v>0</v>
      </c>
      <c r="BK63" s="153" t="b">
        <f t="shared" si="10"/>
        <v>0</v>
      </c>
      <c r="BL63" s="153" t="b">
        <f t="shared" si="11"/>
        <v>0</v>
      </c>
      <c r="BM63" s="153" t="b">
        <f t="shared" si="12"/>
        <v>1</v>
      </c>
      <c r="BN63" s="153" t="b">
        <f t="shared" si="13"/>
        <v>1</v>
      </c>
      <c r="BO63" s="153" t="b">
        <f t="shared" si="14"/>
        <v>0</v>
      </c>
      <c r="BP63" s="153" t="b">
        <f t="shared" si="41"/>
        <v>1</v>
      </c>
      <c r="BQ63" s="153" t="b">
        <f t="shared" si="15"/>
        <v>0</v>
      </c>
      <c r="BR63" s="153" t="b">
        <f t="shared" si="16"/>
        <v>0</v>
      </c>
      <c r="BS63" s="153" t="b">
        <f t="shared" si="17"/>
        <v>0</v>
      </c>
      <c r="BT63" s="153" t="b">
        <f t="shared" si="18"/>
        <v>0</v>
      </c>
      <c r="BU63" s="153" t="b">
        <f t="shared" si="19"/>
        <v>0</v>
      </c>
      <c r="BV63" s="153" t="b">
        <f t="shared" si="20"/>
        <v>0</v>
      </c>
      <c r="BW63" s="153" t="b">
        <f t="shared" si="21"/>
        <v>0</v>
      </c>
      <c r="BX63" s="153" t="b">
        <f t="shared" si="22"/>
        <v>0</v>
      </c>
      <c r="BY63" s="153" t="b">
        <f t="shared" si="23"/>
        <v>0</v>
      </c>
      <c r="BZ63" s="153" t="b">
        <f t="shared" si="24"/>
        <v>1</v>
      </c>
      <c r="CA63" s="153" t="b">
        <f t="shared" si="25"/>
        <v>1</v>
      </c>
      <c r="CB63" s="153" t="b">
        <f t="shared" si="26"/>
        <v>1</v>
      </c>
      <c r="CC63" s="153" t="b">
        <f t="shared" si="27"/>
        <v>0</v>
      </c>
      <c r="CD63" s="153">
        <f t="shared" si="43"/>
        <v>3</v>
      </c>
      <c r="CE63" s="153">
        <f t="shared" si="44"/>
        <v>9</v>
      </c>
      <c r="CF63" s="153">
        <f t="shared" si="28"/>
        <v>-6</v>
      </c>
      <c r="CG63" s="153">
        <f t="shared" si="29"/>
        <v>3</v>
      </c>
      <c r="CH63" s="153">
        <f t="shared" si="30"/>
        <v>10</v>
      </c>
      <c r="CI63" s="153">
        <f t="shared" si="31"/>
        <v>-7</v>
      </c>
      <c r="CJ63" s="171">
        <f t="shared" si="32"/>
        <v>-13</v>
      </c>
      <c r="CK63" s="153">
        <f t="shared" si="33"/>
        <v>-19</v>
      </c>
      <c r="CL63" s="153">
        <f t="shared" si="34"/>
        <v>-20</v>
      </c>
      <c r="CM63" s="172">
        <f t="shared" si="39"/>
        <v>-0.49187027848739995</v>
      </c>
      <c r="CN63" s="153" t="b">
        <f t="shared" si="35"/>
        <v>1</v>
      </c>
      <c r="CO63" s="153" t="b">
        <f t="shared" si="40"/>
        <v>1</v>
      </c>
      <c r="CP63" s="153" t="b">
        <f t="shared" si="36"/>
        <v>0</v>
      </c>
      <c r="CQ63" s="153" t="b">
        <f t="shared" si="37"/>
        <v>0</v>
      </c>
      <c r="CR63" s="153">
        <f t="shared" si="38"/>
        <v>0</v>
      </c>
    </row>
    <row r="64" spans="1:96" x14ac:dyDescent="0.25">
      <c r="A64" s="153" t="s">
        <v>179</v>
      </c>
      <c r="B64" s="170" t="s">
        <v>175</v>
      </c>
      <c r="C64" s="153" t="s">
        <v>180</v>
      </c>
      <c r="D64" s="153" t="s">
        <v>83</v>
      </c>
      <c r="E64" s="153">
        <v>1908259770.91975</v>
      </c>
      <c r="F64" s="153" t="s">
        <v>70</v>
      </c>
      <c r="G64" s="153">
        <v>34</v>
      </c>
      <c r="H64" s="153">
        <v>28.607449040939901</v>
      </c>
      <c r="I64" s="153">
        <v>25.594984217319201</v>
      </c>
      <c r="J64" s="153">
        <v>20.333431808121201</v>
      </c>
      <c r="K64" s="153">
        <v>19.9405046579528</v>
      </c>
      <c r="L64" s="153">
        <v>18.075129161194699</v>
      </c>
      <c r="M64" s="153">
        <v>18.288161920328701</v>
      </c>
      <c r="N64" s="153">
        <v>17.360131785018101</v>
      </c>
      <c r="O64" s="153">
        <v>18.798824383192901</v>
      </c>
      <c r="P64" s="153">
        <v>17.904721136149401</v>
      </c>
      <c r="Q64" s="153">
        <v>17.4585311928351</v>
      </c>
      <c r="R64" s="153">
        <v>19.0919169395832</v>
      </c>
      <c r="S64" s="153">
        <v>17.979696929118401</v>
      </c>
      <c r="T64" s="153">
        <v>17.2563943991874</v>
      </c>
      <c r="U64" s="153">
        <v>11.696</v>
      </c>
      <c r="V64" s="153">
        <v>11.429</v>
      </c>
      <c r="W64" s="153">
        <v>11.305999999999999</v>
      </c>
      <c r="X64" s="153">
        <v>11.1</v>
      </c>
      <c r="Y64" s="153">
        <v>10.932</v>
      </c>
      <c r="Z64" s="153">
        <v>10.887</v>
      </c>
      <c r="AA64" s="153">
        <v>10.874333333333301</v>
      </c>
      <c r="AB64" s="153">
        <v>10.895875</v>
      </c>
      <c r="AC64" s="153">
        <v>10.991300000000001</v>
      </c>
      <c r="AD64" s="153">
        <v>11.084</v>
      </c>
      <c r="AE64" s="153">
        <v>11.265750000000001</v>
      </c>
      <c r="AF64" s="153">
        <v>11.360555555555599</v>
      </c>
      <c r="AG64" s="153">
        <v>11.4061</v>
      </c>
      <c r="AH64" s="153">
        <v>11.4679583333333</v>
      </c>
      <c r="AI64" s="153" t="s">
        <v>51</v>
      </c>
      <c r="AJ64" s="153">
        <v>0.95448926451635496</v>
      </c>
      <c r="AK64" s="153">
        <v>14.9572606054187</v>
      </c>
      <c r="AL64" s="170">
        <v>5.9149254741292998E-2</v>
      </c>
      <c r="AM64" s="153">
        <v>0.51181369224349405</v>
      </c>
      <c r="AN64" s="153">
        <v>0.56575112754799695</v>
      </c>
      <c r="AO64" s="153">
        <v>11.927848856234499</v>
      </c>
      <c r="AP64" s="153">
        <v>11.305999999999999</v>
      </c>
      <c r="AQ64" s="153">
        <v>10.684151143765501</v>
      </c>
      <c r="AR64" s="153">
        <v>0.16892481732870099</v>
      </c>
      <c r="AS64" s="153">
        <v>12.24</v>
      </c>
      <c r="AT64" s="153">
        <v>12.427666023698</v>
      </c>
      <c r="AU64" s="153">
        <v>7.3110002542498398</v>
      </c>
      <c r="AV64" s="153">
        <v>14.8217636022514</v>
      </c>
      <c r="AW64" s="153">
        <v>13.438368860055601</v>
      </c>
      <c r="AX64" s="153">
        <v>3.99320305862362</v>
      </c>
      <c r="AY64" s="153">
        <v>12.0879120879121</v>
      </c>
      <c r="AZ64" s="153">
        <v>16.0189573459716</v>
      </c>
      <c r="BA64" s="153">
        <v>16.0189573459716</v>
      </c>
      <c r="BB64" s="153">
        <v>19.414634146341498</v>
      </c>
      <c r="BC64" s="153">
        <v>17.2988694637212</v>
      </c>
      <c r="BE64" s="153" t="b">
        <f t="shared" si="4"/>
        <v>0</v>
      </c>
      <c r="BF64" s="153" t="b">
        <f t="shared" si="5"/>
        <v>0</v>
      </c>
      <c r="BG64" s="153" t="b">
        <f t="shared" si="6"/>
        <v>0</v>
      </c>
      <c r="BH64" s="153" t="b">
        <f t="shared" si="7"/>
        <v>0</v>
      </c>
      <c r="BI64" s="153" t="b">
        <f t="shared" si="8"/>
        <v>1</v>
      </c>
      <c r="BJ64" s="153" t="b">
        <f t="shared" si="9"/>
        <v>0</v>
      </c>
      <c r="BK64" s="153" t="b">
        <f t="shared" si="10"/>
        <v>1</v>
      </c>
      <c r="BL64" s="153" t="b">
        <f t="shared" si="11"/>
        <v>0</v>
      </c>
      <c r="BM64" s="153" t="b">
        <f t="shared" si="12"/>
        <v>0</v>
      </c>
      <c r="BN64" s="153" t="b">
        <f t="shared" si="13"/>
        <v>1</v>
      </c>
      <c r="BO64" s="153" t="b">
        <f t="shared" si="14"/>
        <v>0</v>
      </c>
      <c r="BP64" s="153" t="b">
        <f t="shared" si="41"/>
        <v>0</v>
      </c>
      <c r="BQ64" s="153" t="b">
        <f t="shared" si="15"/>
        <v>1</v>
      </c>
      <c r="BR64" s="153" t="b">
        <f t="shared" si="16"/>
        <v>1</v>
      </c>
      <c r="BS64" s="153" t="b">
        <f t="shared" si="17"/>
        <v>1</v>
      </c>
      <c r="BT64" s="153" t="b">
        <f t="shared" si="18"/>
        <v>1</v>
      </c>
      <c r="BU64" s="153" t="b">
        <f t="shared" si="19"/>
        <v>1</v>
      </c>
      <c r="BV64" s="153" t="b">
        <f t="shared" si="20"/>
        <v>1</v>
      </c>
      <c r="BW64" s="153" t="b">
        <f t="shared" si="21"/>
        <v>0</v>
      </c>
      <c r="BX64" s="153" t="b">
        <f t="shared" si="22"/>
        <v>0</v>
      </c>
      <c r="BY64" s="153" t="b">
        <f t="shared" si="23"/>
        <v>0</v>
      </c>
      <c r="BZ64" s="153" t="b">
        <f t="shared" si="24"/>
        <v>0</v>
      </c>
      <c r="CA64" s="153" t="b">
        <f t="shared" si="25"/>
        <v>0</v>
      </c>
      <c r="CB64" s="153" t="b">
        <f t="shared" si="26"/>
        <v>0</v>
      </c>
      <c r="CC64" s="153" t="b">
        <f t="shared" si="27"/>
        <v>0</v>
      </c>
      <c r="CD64" s="153">
        <f t="shared" si="43"/>
        <v>3</v>
      </c>
      <c r="CE64" s="153">
        <f t="shared" si="44"/>
        <v>9</v>
      </c>
      <c r="CF64" s="153">
        <f t="shared" si="28"/>
        <v>-6</v>
      </c>
      <c r="CG64" s="153">
        <f t="shared" si="29"/>
        <v>6</v>
      </c>
      <c r="CH64" s="153">
        <f t="shared" si="30"/>
        <v>7</v>
      </c>
      <c r="CI64" s="153">
        <f t="shared" si="31"/>
        <v>-1</v>
      </c>
      <c r="CJ64" s="171">
        <f t="shared" si="32"/>
        <v>-7</v>
      </c>
      <c r="CK64" s="153">
        <f t="shared" si="33"/>
        <v>-13</v>
      </c>
      <c r="CL64" s="153">
        <f t="shared" si="34"/>
        <v>-8</v>
      </c>
      <c r="CM64" s="172">
        <f t="shared" si="39"/>
        <v>0.45266443750220103</v>
      </c>
      <c r="CN64" s="153" t="b">
        <f t="shared" si="35"/>
        <v>0</v>
      </c>
      <c r="CO64" s="153" t="b">
        <f t="shared" si="40"/>
        <v>0</v>
      </c>
      <c r="CP64" s="153" t="b">
        <f t="shared" si="36"/>
        <v>1</v>
      </c>
      <c r="CQ64" s="153" t="b">
        <f t="shared" si="37"/>
        <v>1</v>
      </c>
      <c r="CR64" s="153">
        <f t="shared" si="38"/>
        <v>2</v>
      </c>
    </row>
    <row r="65" spans="1:96" x14ac:dyDescent="0.25">
      <c r="A65" s="153" t="s">
        <v>181</v>
      </c>
      <c r="B65" s="170" t="s">
        <v>177</v>
      </c>
      <c r="C65" s="153" t="s">
        <v>182</v>
      </c>
      <c r="D65" s="153" t="s">
        <v>101</v>
      </c>
      <c r="E65" s="153">
        <v>1961180001.7028201</v>
      </c>
      <c r="F65" s="153" t="s">
        <v>70</v>
      </c>
      <c r="G65" s="153">
        <v>75</v>
      </c>
      <c r="H65" s="153">
        <v>21.7272270528</v>
      </c>
      <c r="I65" s="153">
        <v>22.7168084419</v>
      </c>
      <c r="J65" s="153">
        <v>22.874279685645199</v>
      </c>
      <c r="K65" s="153">
        <v>21.037969252650999</v>
      </c>
      <c r="L65" s="153">
        <v>20.0270795654186</v>
      </c>
      <c r="M65" s="153">
        <v>19.0129882066419</v>
      </c>
      <c r="N65" s="153">
        <v>18.3719154882486</v>
      </c>
      <c r="O65" s="153">
        <v>19.3185952202581</v>
      </c>
      <c r="P65" s="153">
        <v>19.220801779045999</v>
      </c>
      <c r="Q65" s="153">
        <v>20.219526919511399</v>
      </c>
      <c r="R65" s="153">
        <v>19.256766782291098</v>
      </c>
      <c r="S65" s="153">
        <v>19.650634179717599</v>
      </c>
      <c r="T65" s="153" t="s">
        <v>183</v>
      </c>
      <c r="U65" s="153">
        <v>14.96</v>
      </c>
      <c r="V65" s="153">
        <v>15.07</v>
      </c>
      <c r="W65" s="153">
        <v>14.920999999999999</v>
      </c>
      <c r="X65" s="153">
        <v>14.953333333333299</v>
      </c>
      <c r="Y65" s="153">
        <v>15.004250000000001</v>
      </c>
      <c r="Z65" s="153">
        <v>15.0518</v>
      </c>
      <c r="AA65" s="153">
        <v>15.0625</v>
      </c>
      <c r="AB65" s="153">
        <v>14.955500000000001</v>
      </c>
      <c r="AC65" s="153">
        <v>14.755699999999999</v>
      </c>
      <c r="AD65" s="153">
        <v>14.39</v>
      </c>
      <c r="AE65" s="153">
        <v>13.651125</v>
      </c>
      <c r="AF65" s="153">
        <v>13.445</v>
      </c>
      <c r="AG65" s="153">
        <v>13.2126</v>
      </c>
      <c r="AH65" s="153" t="s">
        <v>183</v>
      </c>
      <c r="AI65" s="153" t="s">
        <v>51</v>
      </c>
      <c r="AJ65" s="153">
        <v>1.13920046016681</v>
      </c>
      <c r="AK65" s="153">
        <v>19.099137931034502</v>
      </c>
      <c r="AL65" s="170">
        <v>0.233277270769218</v>
      </c>
      <c r="AM65" s="153">
        <v>0.28850037534998602</v>
      </c>
      <c r="AN65" s="153">
        <v>0.307569582522084</v>
      </c>
      <c r="AO65" s="153">
        <v>15.4921006916469</v>
      </c>
      <c r="AP65" s="153">
        <v>14.920999999999999</v>
      </c>
      <c r="AQ65" s="153">
        <v>14.3498993083531</v>
      </c>
      <c r="AR65" s="153">
        <v>4.9685721077839997E-3</v>
      </c>
      <c r="AS65" s="153">
        <v>14.77</v>
      </c>
      <c r="AT65" s="153">
        <v>-1.8722013314022701</v>
      </c>
      <c r="AU65" s="153">
        <v>11.7872333984227</v>
      </c>
      <c r="AV65" s="153">
        <v>-0.80591000671592306</v>
      </c>
      <c r="AW65" s="153">
        <v>-2.63678312458801</v>
      </c>
      <c r="AX65" s="153">
        <v>28.546562228024399</v>
      </c>
      <c r="AY65" s="153" t="s">
        <v>55</v>
      </c>
      <c r="AZ65" s="153" t="s">
        <v>55</v>
      </c>
      <c r="BA65" s="153" t="s">
        <v>55</v>
      </c>
      <c r="BB65" s="153" t="s">
        <v>55</v>
      </c>
      <c r="BC65" s="153" t="s">
        <v>55</v>
      </c>
      <c r="BE65" s="153" t="b">
        <f t="shared" si="4"/>
        <v>1</v>
      </c>
      <c r="BF65" s="153" t="b">
        <f t="shared" si="5"/>
        <v>1</v>
      </c>
      <c r="BG65" s="153" t="b">
        <f t="shared" si="6"/>
        <v>0</v>
      </c>
      <c r="BH65" s="153" t="b">
        <f t="shared" si="7"/>
        <v>0</v>
      </c>
      <c r="BI65" s="153" t="b">
        <f t="shared" si="8"/>
        <v>0</v>
      </c>
      <c r="BJ65" s="153" t="b">
        <f t="shared" si="9"/>
        <v>0</v>
      </c>
      <c r="BK65" s="153" t="b">
        <f t="shared" si="10"/>
        <v>1</v>
      </c>
      <c r="BL65" s="153" t="b">
        <f t="shared" si="11"/>
        <v>0</v>
      </c>
      <c r="BM65" s="153" t="b">
        <f t="shared" si="12"/>
        <v>1</v>
      </c>
      <c r="BN65" s="153" t="b">
        <f t="shared" si="13"/>
        <v>0</v>
      </c>
      <c r="BO65" s="153" t="b">
        <f t="shared" si="14"/>
        <v>1</v>
      </c>
      <c r="BP65" s="153" t="b">
        <f t="shared" si="41"/>
        <v>1</v>
      </c>
      <c r="BQ65" s="153" t="b">
        <f t="shared" si="15"/>
        <v>0</v>
      </c>
      <c r="BR65" s="153" t="b">
        <f t="shared" si="16"/>
        <v>1</v>
      </c>
      <c r="BS65" s="153" t="b">
        <f t="shared" si="17"/>
        <v>0</v>
      </c>
      <c r="BT65" s="153" t="b">
        <f t="shared" si="18"/>
        <v>0</v>
      </c>
      <c r="BU65" s="153" t="b">
        <f t="shared" si="19"/>
        <v>0</v>
      </c>
      <c r="BV65" s="153" t="b">
        <f t="shared" si="20"/>
        <v>0</v>
      </c>
      <c r="BW65" s="153" t="b">
        <f t="shared" si="21"/>
        <v>1</v>
      </c>
      <c r="BX65" s="153" t="b">
        <f t="shared" si="22"/>
        <v>1</v>
      </c>
      <c r="BY65" s="153" t="b">
        <f t="shared" si="23"/>
        <v>1</v>
      </c>
      <c r="BZ65" s="153" t="b">
        <f t="shared" si="24"/>
        <v>1</v>
      </c>
      <c r="CA65" s="153" t="b">
        <f t="shared" si="25"/>
        <v>1</v>
      </c>
      <c r="CB65" s="153" t="b">
        <f t="shared" si="26"/>
        <v>1</v>
      </c>
      <c r="CC65" s="153" t="b">
        <f t="shared" si="27"/>
        <v>0</v>
      </c>
      <c r="CD65" s="153">
        <f t="shared" si="43"/>
        <v>6</v>
      </c>
      <c r="CE65" s="153">
        <f t="shared" si="44"/>
        <v>6</v>
      </c>
      <c r="CF65" s="153">
        <f t="shared" si="28"/>
        <v>0</v>
      </c>
      <c r="CG65" s="153">
        <f t="shared" si="29"/>
        <v>7</v>
      </c>
      <c r="CH65" s="153">
        <f t="shared" si="30"/>
        <v>6</v>
      </c>
      <c r="CI65" s="153">
        <f t="shared" si="31"/>
        <v>1</v>
      </c>
      <c r="CJ65" s="171">
        <f t="shared" si="32"/>
        <v>1</v>
      </c>
      <c r="CK65" s="153">
        <f t="shared" si="33"/>
        <v>1</v>
      </c>
      <c r="CL65" s="153">
        <f t="shared" si="34"/>
        <v>2</v>
      </c>
      <c r="CM65" s="172">
        <f t="shared" si="39"/>
        <v>5.5223104580768012E-2</v>
      </c>
      <c r="CN65" s="153" t="b">
        <f t="shared" si="35"/>
        <v>0</v>
      </c>
      <c r="CO65" s="153" t="b">
        <f t="shared" si="40"/>
        <v>1</v>
      </c>
      <c r="CP65" s="153" t="b">
        <f t="shared" si="36"/>
        <v>0</v>
      </c>
      <c r="CQ65" s="153" t="b">
        <f t="shared" si="37"/>
        <v>1</v>
      </c>
      <c r="CR65" s="153">
        <f t="shared" si="38"/>
        <v>1</v>
      </c>
    </row>
    <row r="66" spans="1:96" x14ac:dyDescent="0.25">
      <c r="A66" s="153" t="s">
        <v>184</v>
      </c>
      <c r="B66" s="170" t="s">
        <v>179</v>
      </c>
      <c r="C66" s="153" t="s">
        <v>185</v>
      </c>
      <c r="D66" s="153" t="s">
        <v>58</v>
      </c>
      <c r="E66" s="153">
        <v>1188148701.1199999</v>
      </c>
      <c r="F66" s="153" t="s">
        <v>70</v>
      </c>
      <c r="G66" s="153">
        <v>8</v>
      </c>
      <c r="H66" s="153">
        <v>60.975109090054303</v>
      </c>
      <c r="I66" s="153">
        <v>45.992723119777999</v>
      </c>
      <c r="J66" s="153">
        <v>33.042402645257603</v>
      </c>
      <c r="K66" s="153">
        <v>28.072009884071399</v>
      </c>
      <c r="L66" s="153">
        <v>26.779056318925502</v>
      </c>
      <c r="M66" s="153">
        <v>24.9156317352735</v>
      </c>
      <c r="N66" s="153">
        <v>23.8790927995571</v>
      </c>
      <c r="O66" s="153">
        <v>35.554822957936302</v>
      </c>
      <c r="P66" s="153">
        <v>32.876018954820701</v>
      </c>
      <c r="Q66" s="153">
        <v>31.082025960201801</v>
      </c>
      <c r="R66" s="153">
        <v>30.2903021139442</v>
      </c>
      <c r="S66" s="153">
        <v>29.230682832516301</v>
      </c>
      <c r="T66" s="153">
        <v>26.759290074056398</v>
      </c>
      <c r="U66" s="153">
        <v>15.194000000000001</v>
      </c>
      <c r="V66" s="153">
        <v>15.058</v>
      </c>
      <c r="W66" s="153">
        <v>14.907999999999999</v>
      </c>
      <c r="X66" s="153">
        <v>14.748666666666701</v>
      </c>
      <c r="Y66" s="153">
        <v>14.541</v>
      </c>
      <c r="Z66" s="153">
        <v>14.356999999999999</v>
      </c>
      <c r="AA66" s="153">
        <v>14.2473333333333</v>
      </c>
      <c r="AB66" s="153">
        <v>14.385125</v>
      </c>
      <c r="AC66" s="153">
        <v>14.7346</v>
      </c>
      <c r="AD66" s="153">
        <v>14.892666666666701</v>
      </c>
      <c r="AE66" s="153">
        <v>15.3425625</v>
      </c>
      <c r="AF66" s="153">
        <v>15.4483888888889</v>
      </c>
      <c r="AG66" s="153">
        <v>15.573600000000001</v>
      </c>
      <c r="AH66" s="153">
        <v>15.6230833333333</v>
      </c>
      <c r="AI66" s="153" t="s">
        <v>51</v>
      </c>
      <c r="AJ66" s="153">
        <v>0.92188061848255998</v>
      </c>
      <c r="AK66" s="153">
        <v>18</v>
      </c>
      <c r="AL66" s="170">
        <v>0.103958743603469</v>
      </c>
      <c r="AM66" s="153">
        <v>0.54653879843823805</v>
      </c>
      <c r="AN66" s="153">
        <v>0.35636574404573401</v>
      </c>
      <c r="AO66" s="153">
        <v>15.5620214063778</v>
      </c>
      <c r="AP66" s="153">
        <v>14.907999999999999</v>
      </c>
      <c r="AQ66" s="153">
        <v>14.2539785936222</v>
      </c>
      <c r="AR66" s="153">
        <v>0.19406040233364</v>
      </c>
      <c r="AS66" s="153">
        <v>16.23</v>
      </c>
      <c r="AT66" s="153">
        <v>13.0459009542383</v>
      </c>
      <c r="AU66" s="153">
        <v>4.2148250886114402</v>
      </c>
      <c r="AV66" s="153">
        <v>12.4740124740125</v>
      </c>
      <c r="AW66" s="153">
        <v>15.9285714285714</v>
      </c>
      <c r="AX66" s="153">
        <v>-7.0446735395189002</v>
      </c>
      <c r="AY66" s="153">
        <v>6.1652281134411999E-2</v>
      </c>
      <c r="AZ66" s="153">
        <v>37.659033078880398</v>
      </c>
      <c r="BA66" s="153">
        <v>60.375494071146299</v>
      </c>
      <c r="BB66" s="153">
        <v>95.5421686746988</v>
      </c>
      <c r="BC66" s="153">
        <v>-12.553879310344801</v>
      </c>
      <c r="BE66" s="153" t="b">
        <f t="shared" si="4"/>
        <v>0</v>
      </c>
      <c r="BF66" s="153" t="b">
        <f t="shared" si="5"/>
        <v>0</v>
      </c>
      <c r="BG66" s="153" t="b">
        <f t="shared" si="6"/>
        <v>0</v>
      </c>
      <c r="BH66" s="153" t="b">
        <f t="shared" si="7"/>
        <v>0</v>
      </c>
      <c r="BI66" s="153" t="b">
        <f t="shared" si="8"/>
        <v>0</v>
      </c>
      <c r="BJ66" s="153" t="b">
        <f t="shared" si="9"/>
        <v>0</v>
      </c>
      <c r="BK66" s="153" t="b">
        <f t="shared" si="10"/>
        <v>1</v>
      </c>
      <c r="BL66" s="153" t="b">
        <f t="shared" si="11"/>
        <v>0</v>
      </c>
      <c r="BM66" s="153" t="b">
        <f t="shared" si="12"/>
        <v>0</v>
      </c>
      <c r="BN66" s="153" t="b">
        <f t="shared" si="13"/>
        <v>0</v>
      </c>
      <c r="BO66" s="153" t="b">
        <f t="shared" si="14"/>
        <v>0</v>
      </c>
      <c r="BP66" s="153" t="b">
        <f t="shared" si="41"/>
        <v>0</v>
      </c>
      <c r="BQ66" s="153" t="b">
        <f t="shared" si="15"/>
        <v>1</v>
      </c>
      <c r="BR66" s="153" t="b">
        <f t="shared" si="16"/>
        <v>1</v>
      </c>
      <c r="BS66" s="153" t="b">
        <f t="shared" si="17"/>
        <v>1</v>
      </c>
      <c r="BT66" s="153" t="b">
        <f t="shared" si="18"/>
        <v>1</v>
      </c>
      <c r="BU66" s="153" t="b">
        <f t="shared" si="19"/>
        <v>1</v>
      </c>
      <c r="BV66" s="153" t="b">
        <f t="shared" si="20"/>
        <v>1</v>
      </c>
      <c r="BW66" s="153" t="b">
        <f t="shared" si="21"/>
        <v>0</v>
      </c>
      <c r="BX66" s="153" t="b">
        <f t="shared" si="22"/>
        <v>0</v>
      </c>
      <c r="BY66" s="153" t="b">
        <f t="shared" si="23"/>
        <v>0</v>
      </c>
      <c r="BZ66" s="153" t="b">
        <f t="shared" si="24"/>
        <v>0</v>
      </c>
      <c r="CA66" s="153" t="b">
        <f t="shared" si="25"/>
        <v>0</v>
      </c>
      <c r="CB66" s="153" t="b">
        <f t="shared" si="26"/>
        <v>0</v>
      </c>
      <c r="CC66" s="153" t="b">
        <f t="shared" si="27"/>
        <v>0</v>
      </c>
      <c r="CD66" s="153">
        <f t="shared" si="43"/>
        <v>1</v>
      </c>
      <c r="CE66" s="153">
        <f t="shared" si="44"/>
        <v>11</v>
      </c>
      <c r="CF66" s="153">
        <f t="shared" si="28"/>
        <v>-10</v>
      </c>
      <c r="CG66" s="153">
        <f t="shared" si="29"/>
        <v>6</v>
      </c>
      <c r="CH66" s="153">
        <f t="shared" si="30"/>
        <v>7</v>
      </c>
      <c r="CI66" s="153">
        <f t="shared" si="31"/>
        <v>-1</v>
      </c>
      <c r="CJ66" s="171">
        <f t="shared" si="32"/>
        <v>-11</v>
      </c>
      <c r="CK66" s="153">
        <f t="shared" si="33"/>
        <v>-21</v>
      </c>
      <c r="CL66" s="153">
        <f t="shared" si="34"/>
        <v>-12</v>
      </c>
      <c r="CM66" s="172">
        <f t="shared" si="39"/>
        <v>0.44258005483476903</v>
      </c>
      <c r="CN66" s="153" t="b">
        <f t="shared" si="35"/>
        <v>0</v>
      </c>
      <c r="CO66" s="153" t="b">
        <f t="shared" si="40"/>
        <v>0</v>
      </c>
      <c r="CP66" s="153" t="b">
        <f t="shared" si="36"/>
        <v>1</v>
      </c>
      <c r="CQ66" s="153" t="b">
        <f t="shared" si="37"/>
        <v>1</v>
      </c>
      <c r="CR66" s="153">
        <f t="shared" si="38"/>
        <v>2</v>
      </c>
    </row>
    <row r="67" spans="1:96" x14ac:dyDescent="0.25">
      <c r="A67" s="153" t="s">
        <v>186</v>
      </c>
      <c r="B67" s="170" t="s">
        <v>181</v>
      </c>
      <c r="C67" s="153" t="s">
        <v>187</v>
      </c>
      <c r="D67" s="153" t="s">
        <v>58</v>
      </c>
      <c r="E67" s="153">
        <v>1448023367.3319199</v>
      </c>
      <c r="F67" s="153" t="s">
        <v>70</v>
      </c>
      <c r="G67" s="153">
        <v>99</v>
      </c>
      <c r="H67" s="153">
        <v>20.675847718597801</v>
      </c>
      <c r="I67" s="153">
        <v>29.171941475559901</v>
      </c>
      <c r="J67" s="153">
        <v>29.927800269512598</v>
      </c>
      <c r="K67" s="153">
        <v>37.313640181101498</v>
      </c>
      <c r="L67" s="153">
        <v>37.6694208675518</v>
      </c>
      <c r="M67" s="153">
        <v>36.772645023628499</v>
      </c>
      <c r="N67" s="153">
        <v>37.0773203103074</v>
      </c>
      <c r="O67" s="153">
        <v>43.719964857448701</v>
      </c>
      <c r="P67" s="153">
        <v>41.711581091982801</v>
      </c>
      <c r="Q67" s="153">
        <v>39.4244047267821</v>
      </c>
      <c r="R67" s="153">
        <v>37.185924531487501</v>
      </c>
      <c r="S67" s="153">
        <v>35.883811570558599</v>
      </c>
      <c r="T67" s="153">
        <v>34.255540397248403</v>
      </c>
      <c r="U67" s="153">
        <v>11.132</v>
      </c>
      <c r="V67" s="153">
        <v>11.172000000000001</v>
      </c>
      <c r="W67" s="153">
        <v>11.183</v>
      </c>
      <c r="X67" s="153">
        <v>10.938333333333301</v>
      </c>
      <c r="Y67" s="153">
        <v>10.642250000000001</v>
      </c>
      <c r="Z67" s="153">
        <v>10.391999999999999</v>
      </c>
      <c r="AA67" s="153">
        <v>10.1978333333333</v>
      </c>
      <c r="AB67" s="153">
        <v>9.6044999999999998</v>
      </c>
      <c r="AC67" s="153">
        <v>8.9247999999999994</v>
      </c>
      <c r="AD67" s="153">
        <v>8.3305000000000007</v>
      </c>
      <c r="AE67" s="153">
        <v>7.4081875000000004</v>
      </c>
      <c r="AF67" s="153">
        <v>7.0546666666666704</v>
      </c>
      <c r="AG67" s="153">
        <v>6.7622499999999999</v>
      </c>
      <c r="AH67" s="153">
        <v>6.32283333333333</v>
      </c>
      <c r="AI67" s="153" t="s">
        <v>51</v>
      </c>
      <c r="AJ67" s="153">
        <v>1.5367666087470899</v>
      </c>
      <c r="AK67" s="153">
        <v>12.884892292141499</v>
      </c>
      <c r="AL67" s="170">
        <v>0.160824404012292</v>
      </c>
      <c r="AM67" s="153">
        <v>0.26775607137653401</v>
      </c>
      <c r="AN67" s="153">
        <v>0.44026861627666503</v>
      </c>
      <c r="AO67" s="153">
        <v>11.562742017690899</v>
      </c>
      <c r="AP67" s="153">
        <v>11.183</v>
      </c>
      <c r="AQ67" s="153">
        <v>10.8032579823091</v>
      </c>
      <c r="AR67" s="153">
        <v>0.28921994952565999</v>
      </c>
      <c r="AS67" s="153">
        <v>11.26</v>
      </c>
      <c r="AT67" s="153">
        <v>8.3525789068513898</v>
      </c>
      <c r="AU67" s="153">
        <v>66.512625235683402</v>
      </c>
      <c r="AV67" s="153">
        <v>-0.79295154185021899</v>
      </c>
      <c r="AW67" s="153">
        <v>30.0230946882217</v>
      </c>
      <c r="AX67" s="153">
        <v>132.16494845360799</v>
      </c>
      <c r="AY67" s="153">
        <v>163.08411214953301</v>
      </c>
      <c r="AZ67" s="153">
        <v>219.886363636364</v>
      </c>
      <c r="BA67" s="153">
        <v>375.10548523206802</v>
      </c>
      <c r="BB67" s="153">
        <v>407.20720720720698</v>
      </c>
      <c r="BC67" s="153">
        <v>11.757558116014501</v>
      </c>
      <c r="BE67" s="153" t="b">
        <f t="shared" si="4"/>
        <v>1</v>
      </c>
      <c r="BF67" s="153" t="b">
        <f t="shared" si="5"/>
        <v>1</v>
      </c>
      <c r="BG67" s="153" t="b">
        <f t="shared" si="6"/>
        <v>1</v>
      </c>
      <c r="BH67" s="153" t="b">
        <f t="shared" si="7"/>
        <v>1</v>
      </c>
      <c r="BI67" s="153" t="b">
        <f t="shared" si="8"/>
        <v>0</v>
      </c>
      <c r="BJ67" s="153" t="b">
        <f t="shared" si="9"/>
        <v>1</v>
      </c>
      <c r="BK67" s="153" t="b">
        <f t="shared" si="10"/>
        <v>1</v>
      </c>
      <c r="BL67" s="153" t="b">
        <f t="shared" si="11"/>
        <v>0</v>
      </c>
      <c r="BM67" s="153" t="b">
        <f t="shared" si="12"/>
        <v>0</v>
      </c>
      <c r="BN67" s="153" t="b">
        <f t="shared" si="13"/>
        <v>0</v>
      </c>
      <c r="BO67" s="153" t="b">
        <f t="shared" si="14"/>
        <v>0</v>
      </c>
      <c r="BP67" s="153" t="b">
        <f t="shared" si="41"/>
        <v>0</v>
      </c>
      <c r="BQ67" s="153" t="b">
        <f t="shared" si="15"/>
        <v>0</v>
      </c>
      <c r="BR67" s="153" t="b">
        <f t="shared" si="16"/>
        <v>0</v>
      </c>
      <c r="BS67" s="153" t="b">
        <f t="shared" si="17"/>
        <v>1</v>
      </c>
      <c r="BT67" s="153" t="b">
        <f t="shared" si="18"/>
        <v>1</v>
      </c>
      <c r="BU67" s="153" t="b">
        <f t="shared" si="19"/>
        <v>1</v>
      </c>
      <c r="BV67" s="153" t="b">
        <f t="shared" si="20"/>
        <v>1</v>
      </c>
      <c r="BW67" s="153" t="b">
        <f t="shared" si="21"/>
        <v>1</v>
      </c>
      <c r="BX67" s="153" t="b">
        <f t="shared" si="22"/>
        <v>1</v>
      </c>
      <c r="BY67" s="153" t="b">
        <f t="shared" si="23"/>
        <v>1</v>
      </c>
      <c r="BZ67" s="153" t="b">
        <f t="shared" si="24"/>
        <v>1</v>
      </c>
      <c r="CA67" s="153" t="b">
        <f t="shared" si="25"/>
        <v>1</v>
      </c>
      <c r="CB67" s="153" t="b">
        <f t="shared" si="26"/>
        <v>1</v>
      </c>
      <c r="CC67" s="153" t="b">
        <f t="shared" si="27"/>
        <v>1</v>
      </c>
      <c r="CD67" s="153">
        <f t="shared" si="43"/>
        <v>6</v>
      </c>
      <c r="CE67" s="153">
        <f t="shared" si="44"/>
        <v>6</v>
      </c>
      <c r="CF67" s="153">
        <f t="shared" si="28"/>
        <v>0</v>
      </c>
      <c r="CG67" s="153">
        <f t="shared" si="29"/>
        <v>11</v>
      </c>
      <c r="CH67" s="153">
        <f t="shared" si="30"/>
        <v>2</v>
      </c>
      <c r="CI67" s="153">
        <f t="shared" si="31"/>
        <v>9</v>
      </c>
      <c r="CJ67" s="171">
        <f t="shared" si="32"/>
        <v>9</v>
      </c>
      <c r="CK67" s="153">
        <f t="shared" si="33"/>
        <v>9</v>
      </c>
      <c r="CL67" s="153">
        <f t="shared" si="34"/>
        <v>18</v>
      </c>
      <c r="CM67" s="172">
        <f t="shared" si="39"/>
        <v>0.10693166736424201</v>
      </c>
      <c r="CN67" s="153" t="b">
        <f t="shared" si="35"/>
        <v>0</v>
      </c>
      <c r="CO67" s="153" t="b">
        <f t="shared" si="40"/>
        <v>0</v>
      </c>
      <c r="CP67" s="153" t="b">
        <f t="shared" si="36"/>
        <v>1</v>
      </c>
      <c r="CQ67" s="153" t="b">
        <f t="shared" si="37"/>
        <v>1</v>
      </c>
      <c r="CR67" s="153">
        <f t="shared" si="38"/>
        <v>2</v>
      </c>
    </row>
    <row r="68" spans="1:96" x14ac:dyDescent="0.25">
      <c r="A68" s="153" t="s">
        <v>188</v>
      </c>
      <c r="B68" s="170" t="s">
        <v>184</v>
      </c>
      <c r="C68" s="153" t="s">
        <v>189</v>
      </c>
      <c r="D68" s="153" t="s">
        <v>145</v>
      </c>
      <c r="E68" s="153">
        <v>540805700661.20001</v>
      </c>
      <c r="F68" s="153" t="s">
        <v>190</v>
      </c>
      <c r="G68" s="153">
        <v>31</v>
      </c>
      <c r="H68" s="153">
        <v>20.518487859389801</v>
      </c>
      <c r="I68" s="153">
        <v>17.3472155878124</v>
      </c>
      <c r="J68" s="153">
        <v>15.5133344594625</v>
      </c>
      <c r="K68" s="153">
        <v>14.4366500894146</v>
      </c>
      <c r="L68" s="153">
        <v>14.1713397493534</v>
      </c>
      <c r="M68" s="153">
        <v>13.8569201878696</v>
      </c>
      <c r="N68" s="153">
        <v>13.9849721266099</v>
      </c>
      <c r="O68" s="153">
        <v>14.4999141797246</v>
      </c>
      <c r="P68" s="153">
        <v>15.7908753241865</v>
      </c>
      <c r="Q68" s="153">
        <v>16.219574598330301</v>
      </c>
      <c r="R68" s="153">
        <v>17.114391818805601</v>
      </c>
      <c r="S68" s="153">
        <v>17.259265211382299</v>
      </c>
      <c r="T68" s="153">
        <v>18.936632558885002</v>
      </c>
      <c r="U68" s="153">
        <v>163.86</v>
      </c>
      <c r="V68" s="153">
        <v>162.84</v>
      </c>
      <c r="W68" s="153">
        <v>161.25</v>
      </c>
      <c r="X68" s="153">
        <v>159.74666666666701</v>
      </c>
      <c r="Y68" s="153">
        <v>157.3175</v>
      </c>
      <c r="Z68" s="153">
        <v>155.02799999999999</v>
      </c>
      <c r="AA68" s="153">
        <v>153.69333333333299</v>
      </c>
      <c r="AB68" s="153">
        <v>150.97375</v>
      </c>
      <c r="AC68" s="153">
        <v>149.04400000000001</v>
      </c>
      <c r="AD68" s="153">
        <v>149.24833333333299</v>
      </c>
      <c r="AE68" s="153">
        <v>148.389375</v>
      </c>
      <c r="AF68" s="153">
        <v>148.42222222222199</v>
      </c>
      <c r="AG68" s="153">
        <v>149.29849999999999</v>
      </c>
      <c r="AH68" s="153">
        <v>149.894583333333</v>
      </c>
      <c r="AI68" s="153" t="s">
        <v>51</v>
      </c>
      <c r="AJ68" s="153">
        <v>1.03837613907708</v>
      </c>
      <c r="AK68" s="153">
        <v>146.47663700624199</v>
      </c>
      <c r="AL68" s="170">
        <v>0.26882619255312601</v>
      </c>
      <c r="AM68" s="153">
        <v>0.219415384551469</v>
      </c>
      <c r="AN68" s="153">
        <v>0.47179936814849099</v>
      </c>
      <c r="AO68" s="153">
        <v>165.25174961736101</v>
      </c>
      <c r="AP68" s="153">
        <v>161.25</v>
      </c>
      <c r="AQ68" s="153">
        <v>157.24825038263899</v>
      </c>
      <c r="AR68" s="153">
        <v>2.4841961541128499</v>
      </c>
      <c r="AS68" s="153">
        <v>163.6</v>
      </c>
      <c r="AT68" s="153">
        <v>5.52932373506723</v>
      </c>
      <c r="AU68" s="153">
        <v>9.5791317394347608</v>
      </c>
      <c r="AV68" s="153">
        <v>3.08758664146188</v>
      </c>
      <c r="AW68" s="153">
        <v>12.8275862068965</v>
      </c>
      <c r="AX68" s="153">
        <v>16.3584637268848</v>
      </c>
      <c r="AY68" s="153">
        <v>18.6366932559826</v>
      </c>
      <c r="AZ68" s="153">
        <v>18.550724637681199</v>
      </c>
      <c r="BA68" s="153">
        <v>7.0680628272251198</v>
      </c>
      <c r="BB68" s="153">
        <v>15.700141442715699</v>
      </c>
      <c r="BC68" s="153">
        <v>-10.5032822757112</v>
      </c>
      <c r="BE68" s="153" t="b">
        <f t="shared" si="4"/>
        <v>0</v>
      </c>
      <c r="BF68" s="153" t="b">
        <f t="shared" si="5"/>
        <v>0</v>
      </c>
      <c r="BG68" s="153" t="b">
        <f t="shared" si="6"/>
        <v>0</v>
      </c>
      <c r="BH68" s="153" t="b">
        <f t="shared" si="7"/>
        <v>0</v>
      </c>
      <c r="BI68" s="153" t="b">
        <f t="shared" si="8"/>
        <v>0</v>
      </c>
      <c r="BJ68" s="153" t="b">
        <f t="shared" si="9"/>
        <v>1</v>
      </c>
      <c r="BK68" s="153" t="b">
        <f t="shared" si="10"/>
        <v>1</v>
      </c>
      <c r="BL68" s="153" t="b">
        <f t="shared" si="11"/>
        <v>1</v>
      </c>
      <c r="BM68" s="153" t="b">
        <f t="shared" si="12"/>
        <v>1</v>
      </c>
      <c r="BN68" s="153" t="b">
        <f t="shared" si="13"/>
        <v>1</v>
      </c>
      <c r="BO68" s="153" t="b">
        <f t="shared" si="14"/>
        <v>1</v>
      </c>
      <c r="BP68" s="153" t="b">
        <f t="shared" si="41"/>
        <v>1</v>
      </c>
      <c r="BQ68" s="153" t="b">
        <f t="shared" si="15"/>
        <v>1</v>
      </c>
      <c r="BR68" s="153" t="b">
        <f t="shared" si="16"/>
        <v>1</v>
      </c>
      <c r="BS68" s="153" t="b">
        <f t="shared" si="17"/>
        <v>1</v>
      </c>
      <c r="BT68" s="153" t="b">
        <f t="shared" si="18"/>
        <v>1</v>
      </c>
      <c r="BU68" s="153" t="b">
        <f t="shared" si="19"/>
        <v>1</v>
      </c>
      <c r="BV68" s="153" t="b">
        <f t="shared" si="20"/>
        <v>1</v>
      </c>
      <c r="BW68" s="153" t="b">
        <f t="shared" si="21"/>
        <v>1</v>
      </c>
      <c r="BX68" s="153" t="b">
        <f t="shared" si="22"/>
        <v>1</v>
      </c>
      <c r="BY68" s="153" t="b">
        <f t="shared" si="23"/>
        <v>0</v>
      </c>
      <c r="BZ68" s="153" t="b">
        <f t="shared" si="24"/>
        <v>1</v>
      </c>
      <c r="CA68" s="153" t="b">
        <f t="shared" si="25"/>
        <v>0</v>
      </c>
      <c r="CB68" s="153" t="b">
        <f t="shared" si="26"/>
        <v>0</v>
      </c>
      <c r="CC68" s="153" t="b">
        <f t="shared" si="27"/>
        <v>0</v>
      </c>
      <c r="CD68" s="153">
        <f t="shared" ref="CD68:CD99" si="45">COUNTIF(BE68:BP68,TRUE)</f>
        <v>7</v>
      </c>
      <c r="CE68" s="153">
        <f t="shared" ref="CE68:CE99" si="46">COUNTIF(BE68:BP68,FALSE)</f>
        <v>5</v>
      </c>
      <c r="CF68" s="153">
        <f t="shared" si="28"/>
        <v>2</v>
      </c>
      <c r="CG68" s="153">
        <f t="shared" si="29"/>
        <v>9</v>
      </c>
      <c r="CH68" s="153">
        <f t="shared" si="30"/>
        <v>4</v>
      </c>
      <c r="CI68" s="153">
        <f t="shared" si="31"/>
        <v>5</v>
      </c>
      <c r="CJ68" s="171">
        <f t="shared" si="32"/>
        <v>7</v>
      </c>
      <c r="CK68" s="153">
        <f t="shared" si="33"/>
        <v>9</v>
      </c>
      <c r="CL68" s="153">
        <f t="shared" si="34"/>
        <v>12</v>
      </c>
      <c r="CM68" s="172">
        <f t="shared" si="39"/>
        <v>-4.9410808001657008E-2</v>
      </c>
      <c r="CN68" s="153" t="b">
        <f t="shared" si="35"/>
        <v>0</v>
      </c>
      <c r="CO68" s="153" t="b">
        <f t="shared" si="40"/>
        <v>0</v>
      </c>
      <c r="CP68" s="153" t="b">
        <f t="shared" si="36"/>
        <v>1</v>
      </c>
      <c r="CQ68" s="153" t="b">
        <f t="shared" si="37"/>
        <v>1</v>
      </c>
      <c r="CR68" s="153">
        <f t="shared" si="38"/>
        <v>2</v>
      </c>
    </row>
    <row r="69" spans="1:96" x14ac:dyDescent="0.25">
      <c r="A69" s="153" t="s">
        <v>191</v>
      </c>
      <c r="B69" s="170" t="s">
        <v>186</v>
      </c>
      <c r="C69" s="170" t="s">
        <v>192</v>
      </c>
      <c r="D69" s="153" t="s">
        <v>73</v>
      </c>
      <c r="E69" s="153">
        <v>76930445219.634293</v>
      </c>
      <c r="F69" s="153" t="s">
        <v>190</v>
      </c>
      <c r="G69" s="153">
        <v>75</v>
      </c>
      <c r="H69" s="153">
        <v>12.780774765087401</v>
      </c>
      <c r="I69" s="153">
        <v>14.913970887439501</v>
      </c>
      <c r="J69" s="153">
        <v>17.156933571466102</v>
      </c>
      <c r="K69" s="153">
        <v>16.537858498466999</v>
      </c>
      <c r="L69" s="153">
        <v>15.6019811362311</v>
      </c>
      <c r="M69" s="153">
        <v>16.387320571035101</v>
      </c>
      <c r="N69" s="153">
        <v>16.6522118556246</v>
      </c>
      <c r="O69" s="153">
        <v>17.067965174035599</v>
      </c>
      <c r="P69" s="153">
        <v>18.159837335875</v>
      </c>
      <c r="Q69" s="153">
        <v>20.409520326243001</v>
      </c>
      <c r="R69" s="153">
        <v>21.7657185061726</v>
      </c>
      <c r="S69" s="153">
        <v>21.988328444482999</v>
      </c>
      <c r="T69" s="153">
        <v>21.497235568821399</v>
      </c>
      <c r="U69" s="153">
        <v>160.84</v>
      </c>
      <c r="V69" s="153">
        <v>162.57</v>
      </c>
      <c r="W69" s="153">
        <v>161</v>
      </c>
      <c r="X69" s="153">
        <v>159</v>
      </c>
      <c r="Y69" s="153">
        <v>157.50749999999999</v>
      </c>
      <c r="Z69" s="153">
        <v>156.84800000000001</v>
      </c>
      <c r="AA69" s="153">
        <v>156.005</v>
      </c>
      <c r="AB69" s="153">
        <v>153.27250000000001</v>
      </c>
      <c r="AC69" s="153">
        <v>151.48400000000001</v>
      </c>
      <c r="AD69" s="153">
        <v>151.13749999999999</v>
      </c>
      <c r="AE69" s="153">
        <v>147.829375</v>
      </c>
      <c r="AF69" s="153">
        <v>147.61500000000001</v>
      </c>
      <c r="AG69" s="153">
        <v>147.87049999999999</v>
      </c>
      <c r="AH69" s="153">
        <v>148.66083333333299</v>
      </c>
      <c r="AI69" s="153" t="s">
        <v>51</v>
      </c>
      <c r="AJ69" s="153">
        <v>1.06071190670215</v>
      </c>
      <c r="AK69" s="153">
        <v>113.320974099606</v>
      </c>
      <c r="AL69" s="170">
        <v>0.327264567066337</v>
      </c>
      <c r="AM69" s="153">
        <v>0.147811755868483</v>
      </c>
      <c r="AN69" s="153">
        <v>0.33250604626415697</v>
      </c>
      <c r="AO69" s="153">
        <v>167.22639542592401</v>
      </c>
      <c r="AP69" s="153">
        <v>161</v>
      </c>
      <c r="AQ69" s="153">
        <v>154.77360457407599</v>
      </c>
      <c r="AR69" s="153">
        <v>2.1323665987984199</v>
      </c>
      <c r="AS69" s="153">
        <v>157.4</v>
      </c>
      <c r="AT69" s="153">
        <v>0.35193308170966597</v>
      </c>
      <c r="AU69" s="153">
        <v>6.4444902803467299</v>
      </c>
      <c r="AV69" s="153">
        <v>2.2077922077922101</v>
      </c>
      <c r="AW69" s="153">
        <v>6.8567549219280304</v>
      </c>
      <c r="AX69" s="153">
        <v>11.4730878186969</v>
      </c>
      <c r="AY69" s="153">
        <v>5.14362057448231</v>
      </c>
      <c r="AZ69" s="153">
        <v>42.8312159709619</v>
      </c>
      <c r="BA69" s="153">
        <v>71.553133514986399</v>
      </c>
      <c r="BB69" s="153">
        <v>238.49462365591401</v>
      </c>
      <c r="BC69" s="153">
        <v>188.27838827838801</v>
      </c>
      <c r="BE69" s="153" t="b">
        <f t="shared" ref="BE69:BE132" si="47">IF(H69&lt;I69,TRUE)</f>
        <v>1</v>
      </c>
      <c r="BF69" s="153" t="b">
        <f t="shared" ref="BF69:BF132" si="48">IF(I69&lt;J69,TRUE)</f>
        <v>1</v>
      </c>
      <c r="BG69" s="153" t="b">
        <f t="shared" ref="BG69:BG132" si="49">IF(J69&lt;K69,TRUE)</f>
        <v>0</v>
      </c>
      <c r="BH69" s="153" t="b">
        <f t="shared" ref="BH69:BH132" si="50">IF(K69&lt;L69,TRUE)</f>
        <v>0</v>
      </c>
      <c r="BI69" s="153" t="b">
        <f t="shared" ref="BI69:BI132" si="51">IF(L69&lt;M69,TRUE)</f>
        <v>1</v>
      </c>
      <c r="BJ69" s="153" t="b">
        <f t="shared" ref="BJ69:BJ132" si="52">IF(M69&lt;N69,TRUE)</f>
        <v>1</v>
      </c>
      <c r="BK69" s="153" t="b">
        <f t="shared" ref="BK69:BK132" si="53">IF(N69&lt;O69,TRUE)</f>
        <v>1</v>
      </c>
      <c r="BL69" s="153" t="b">
        <f t="shared" ref="BL69:BL132" si="54">IF(O69&lt;P69,TRUE)</f>
        <v>1</v>
      </c>
      <c r="BM69" s="153" t="b">
        <f t="shared" ref="BM69:BM132" si="55">IF(P69&lt;Q69,TRUE)</f>
        <v>1</v>
      </c>
      <c r="BN69" s="153" t="b">
        <f t="shared" ref="BN69:BN132" si="56">IF(Q69&lt;R69,TRUE)</f>
        <v>1</v>
      </c>
      <c r="BO69" s="153" t="b">
        <f t="shared" ref="BO69:BO132" si="57">IF(R69&lt;S69,TRUE)</f>
        <v>1</v>
      </c>
      <c r="BP69" s="153" t="b">
        <f t="shared" ref="BP69:BP132" si="58">IF(S69&lt;T69,TRUE)</f>
        <v>0</v>
      </c>
      <c r="BQ69" s="153" t="b">
        <f t="shared" ref="BQ69:BQ132" si="59">IF(U69&gt;V69,TRUE)</f>
        <v>0</v>
      </c>
      <c r="BR69" s="153" t="b">
        <f t="shared" ref="BR69:BR132" si="60">IF(V69&gt;W69,TRUE)</f>
        <v>1</v>
      </c>
      <c r="BS69" s="153" t="b">
        <f t="shared" ref="BS69:BS132" si="61">IF(W69&gt;X69,TRUE)</f>
        <v>1</v>
      </c>
      <c r="BT69" s="153" t="b">
        <f t="shared" ref="BT69:BT132" si="62">IF(X69&gt;Y69,TRUE)</f>
        <v>1</v>
      </c>
      <c r="BU69" s="153" t="b">
        <f t="shared" ref="BU69:BU132" si="63">IF(Y69&gt;Z69,TRUE)</f>
        <v>1</v>
      </c>
      <c r="BV69" s="153" t="b">
        <f t="shared" ref="BV69:BV132" si="64">IF(Z69&gt;AA69,TRUE)</f>
        <v>1</v>
      </c>
      <c r="BW69" s="153" t="b">
        <f t="shared" ref="BW69:BW132" si="65">IF(AA69&gt;AB69,TRUE)</f>
        <v>1</v>
      </c>
      <c r="BX69" s="153" t="b">
        <f t="shared" ref="BX69:BX132" si="66">IF(AB69&gt;AC69,TRUE)</f>
        <v>1</v>
      </c>
      <c r="BY69" s="153" t="b">
        <f t="shared" ref="BY69:BY132" si="67">IF(AC69&gt;AD69,TRUE)</f>
        <v>1</v>
      </c>
      <c r="BZ69" s="153" t="b">
        <f t="shared" ref="BZ69:BZ132" si="68">IF(AD69&gt;AE69,TRUE)</f>
        <v>1</v>
      </c>
      <c r="CA69" s="153" t="b">
        <f t="shared" ref="CA69:CA132" si="69">IF(AE69&gt;AF69,TRUE)</f>
        <v>1</v>
      </c>
      <c r="CB69" s="153" t="b">
        <f t="shared" ref="CB69:CB132" si="70">IF(AF69&gt;AG69,TRUE)</f>
        <v>0</v>
      </c>
      <c r="CC69" s="153" t="b">
        <f t="shared" ref="CC69:CC132" si="71">IF(AG69&gt;AH69,TRUE)</f>
        <v>0</v>
      </c>
      <c r="CD69" s="153">
        <f t="shared" si="45"/>
        <v>9</v>
      </c>
      <c r="CE69" s="153">
        <f t="shared" si="46"/>
        <v>3</v>
      </c>
      <c r="CF69" s="153">
        <f t="shared" ref="CF69:CF132" si="72">CD69-CE69</f>
        <v>6</v>
      </c>
      <c r="CG69" s="153">
        <f t="shared" ref="CG69:CG132" si="73">COUNTIF(BQ69:CC69,TRUE)</f>
        <v>10</v>
      </c>
      <c r="CH69" s="153">
        <f t="shared" ref="CH69:CH132" si="74">COUNTIF(BQ69:CC69,FALSE)</f>
        <v>3</v>
      </c>
      <c r="CI69" s="153">
        <f t="shared" ref="CI69:CI132" si="75">CG69-CH69</f>
        <v>7</v>
      </c>
      <c r="CJ69" s="171">
        <f t="shared" ref="CJ69:CJ132" si="76">CF69+CI69</f>
        <v>13</v>
      </c>
      <c r="CK69" s="153">
        <f t="shared" ref="CK69:CK132" si="77">CF69*2+CI69</f>
        <v>19</v>
      </c>
      <c r="CL69" s="153">
        <f t="shared" ref="CL69:CL132" si="78">CF69+CI69*2</f>
        <v>20</v>
      </c>
      <c r="CM69" s="172">
        <f t="shared" ref="CM69:CM132" si="79">AM69-AL69</f>
        <v>-0.179452811197854</v>
      </c>
      <c r="CN69" s="153" t="b">
        <f t="shared" ref="CN69:CN132" si="80">IF(AN69&lt;AL69,TRUE)</f>
        <v>0</v>
      </c>
      <c r="CO69" s="153" t="b">
        <f t="shared" ref="CO69:CO132" si="81">IF(AP69&gt;AS69,TRUE)</f>
        <v>1</v>
      </c>
      <c r="CP69" s="153" t="b">
        <f t="shared" ref="CP69:CP132" si="82">IF(AT69&gt;0,TRUE)</f>
        <v>1</v>
      </c>
      <c r="CQ69" s="153" t="b">
        <f t="shared" ref="CQ69:CQ132" si="83">IF(AU69&gt;0,TRUE)</f>
        <v>1</v>
      </c>
      <c r="CR69" s="153">
        <f t="shared" ref="CR69:CR132" si="84">COUNTIF(CP69:CQ69,TRUE)</f>
        <v>2</v>
      </c>
    </row>
    <row r="70" spans="1:96" x14ac:dyDescent="0.25">
      <c r="A70" s="153" t="s">
        <v>193</v>
      </c>
      <c r="B70" s="170" t="s">
        <v>188</v>
      </c>
      <c r="C70" s="153" t="s">
        <v>194</v>
      </c>
      <c r="D70" s="153" t="s">
        <v>83</v>
      </c>
      <c r="E70" s="153">
        <v>131312870978.888</v>
      </c>
      <c r="F70" s="153" t="s">
        <v>190</v>
      </c>
      <c r="G70" s="153">
        <v>76</v>
      </c>
      <c r="H70" s="153">
        <v>10.4522862840467</v>
      </c>
      <c r="I70" s="153">
        <v>18.9546389250626</v>
      </c>
      <c r="J70" s="153">
        <v>16.864733676860801</v>
      </c>
      <c r="K70" s="153">
        <v>17.086478109258501</v>
      </c>
      <c r="L70" s="153">
        <v>16.135880675688799</v>
      </c>
      <c r="M70" s="153">
        <v>18.009361714294599</v>
      </c>
      <c r="N70" s="153">
        <v>19.238316081198999</v>
      </c>
      <c r="O70" s="153">
        <v>20.4602641286553</v>
      </c>
      <c r="P70" s="153">
        <v>21.063025323151798</v>
      </c>
      <c r="Q70" s="153">
        <v>23.838400279292799</v>
      </c>
      <c r="R70" s="153">
        <v>26.579167819954002</v>
      </c>
      <c r="S70" s="153">
        <v>26.785805547831099</v>
      </c>
      <c r="T70" s="153">
        <v>26.7921040911163</v>
      </c>
      <c r="U70" s="153">
        <v>62.17</v>
      </c>
      <c r="V70" s="153">
        <v>61.524999999999999</v>
      </c>
      <c r="W70" s="153">
        <v>60.842500000000001</v>
      </c>
      <c r="X70" s="153">
        <v>59.898333333333298</v>
      </c>
      <c r="Y70" s="153">
        <v>59.303750000000001</v>
      </c>
      <c r="Z70" s="153">
        <v>58.302</v>
      </c>
      <c r="AA70" s="153">
        <v>57.1458333333333</v>
      </c>
      <c r="AB70" s="153">
        <v>55.633000000000003</v>
      </c>
      <c r="AC70" s="153">
        <v>53.727200000000003</v>
      </c>
      <c r="AD70" s="153">
        <v>52.597166666666602</v>
      </c>
      <c r="AE70" s="153">
        <v>51.987375</v>
      </c>
      <c r="AF70" s="153">
        <v>51.621888888888897</v>
      </c>
      <c r="AG70" s="153">
        <v>51.111199999999997</v>
      </c>
      <c r="AH70" s="153">
        <v>49.408041666666598</v>
      </c>
      <c r="AI70" s="153" t="s">
        <v>51</v>
      </c>
      <c r="AJ70" s="153">
        <v>1.1406893205403099</v>
      </c>
      <c r="AK70" s="153">
        <v>14.935097439876399</v>
      </c>
      <c r="AL70" s="170">
        <v>7.5773196875748003E-2</v>
      </c>
      <c r="AM70" s="153">
        <v>0.20446798953841</v>
      </c>
      <c r="AN70" s="153">
        <v>0.35239556106487102</v>
      </c>
      <c r="AO70" s="153">
        <v>63.257303304618901</v>
      </c>
      <c r="AP70" s="153">
        <v>60.842500000000001</v>
      </c>
      <c r="AQ70" s="153">
        <v>58.427696695381101</v>
      </c>
      <c r="AR70" s="153">
        <v>1.1417173268195899</v>
      </c>
      <c r="AS70" s="153">
        <v>63.65</v>
      </c>
      <c r="AT70" s="153">
        <v>9.1729271723097092</v>
      </c>
      <c r="AU70" s="153">
        <v>24.532392117579001</v>
      </c>
      <c r="AV70" s="153">
        <v>9.0831191088260503</v>
      </c>
      <c r="AW70" s="153">
        <v>21.934865900383102</v>
      </c>
      <c r="AX70" s="153">
        <v>23.3527131782946</v>
      </c>
      <c r="AY70" s="153">
        <v>75.683135523047198</v>
      </c>
      <c r="AZ70" s="153">
        <v>109.031198686371</v>
      </c>
      <c r="BA70" s="153">
        <v>75.731639977912806</v>
      </c>
      <c r="BB70" s="153">
        <v>144.80769230769201</v>
      </c>
      <c r="BC70" s="153">
        <v>-15.2252342658751</v>
      </c>
      <c r="BE70" s="153" t="b">
        <f t="shared" si="47"/>
        <v>1</v>
      </c>
      <c r="BF70" s="153" t="b">
        <f t="shared" si="48"/>
        <v>0</v>
      </c>
      <c r="BG70" s="153" t="b">
        <f t="shared" si="49"/>
        <v>1</v>
      </c>
      <c r="BH70" s="153" t="b">
        <f t="shared" si="50"/>
        <v>0</v>
      </c>
      <c r="BI70" s="153" t="b">
        <f t="shared" si="51"/>
        <v>1</v>
      </c>
      <c r="BJ70" s="153" t="b">
        <f t="shared" si="52"/>
        <v>1</v>
      </c>
      <c r="BK70" s="153" t="b">
        <f t="shared" si="53"/>
        <v>1</v>
      </c>
      <c r="BL70" s="153" t="b">
        <f t="shared" si="54"/>
        <v>1</v>
      </c>
      <c r="BM70" s="153" t="b">
        <f t="shared" si="55"/>
        <v>1</v>
      </c>
      <c r="BN70" s="153" t="b">
        <f t="shared" si="56"/>
        <v>1</v>
      </c>
      <c r="BO70" s="153" t="b">
        <f t="shared" si="57"/>
        <v>1</v>
      </c>
      <c r="BP70" s="153" t="b">
        <f t="shared" si="58"/>
        <v>1</v>
      </c>
      <c r="BQ70" s="153" t="b">
        <f t="shared" si="59"/>
        <v>1</v>
      </c>
      <c r="BR70" s="153" t="b">
        <f t="shared" si="60"/>
        <v>1</v>
      </c>
      <c r="BS70" s="153" t="b">
        <f t="shared" si="61"/>
        <v>1</v>
      </c>
      <c r="BT70" s="153" t="b">
        <f t="shared" si="62"/>
        <v>1</v>
      </c>
      <c r="BU70" s="153" t="b">
        <f t="shared" si="63"/>
        <v>1</v>
      </c>
      <c r="BV70" s="153" t="b">
        <f t="shared" si="64"/>
        <v>1</v>
      </c>
      <c r="BW70" s="153" t="b">
        <f t="shared" si="65"/>
        <v>1</v>
      </c>
      <c r="BX70" s="153" t="b">
        <f t="shared" si="66"/>
        <v>1</v>
      </c>
      <c r="BY70" s="153" t="b">
        <f t="shared" si="67"/>
        <v>1</v>
      </c>
      <c r="BZ70" s="153" t="b">
        <f t="shared" si="68"/>
        <v>1</v>
      </c>
      <c r="CA70" s="153" t="b">
        <f t="shared" si="69"/>
        <v>1</v>
      </c>
      <c r="CB70" s="153" t="b">
        <f t="shared" si="70"/>
        <v>1</v>
      </c>
      <c r="CC70" s="153" t="b">
        <f t="shared" si="71"/>
        <v>1</v>
      </c>
      <c r="CD70" s="153">
        <f t="shared" si="45"/>
        <v>10</v>
      </c>
      <c r="CE70" s="153">
        <f t="shared" si="46"/>
        <v>2</v>
      </c>
      <c r="CF70" s="153">
        <f t="shared" si="72"/>
        <v>8</v>
      </c>
      <c r="CG70" s="153">
        <f t="shared" si="73"/>
        <v>13</v>
      </c>
      <c r="CH70" s="153">
        <f t="shared" si="74"/>
        <v>0</v>
      </c>
      <c r="CI70" s="153">
        <f t="shared" si="75"/>
        <v>13</v>
      </c>
      <c r="CJ70" s="171">
        <f t="shared" si="76"/>
        <v>21</v>
      </c>
      <c r="CK70" s="153">
        <f t="shared" si="77"/>
        <v>29</v>
      </c>
      <c r="CL70" s="153">
        <f t="shared" si="78"/>
        <v>34</v>
      </c>
      <c r="CM70" s="172">
        <f t="shared" si="79"/>
        <v>0.12869479266266198</v>
      </c>
      <c r="CN70" s="153" t="b">
        <f t="shared" si="80"/>
        <v>0</v>
      </c>
      <c r="CO70" s="153" t="b">
        <f t="shared" si="81"/>
        <v>0</v>
      </c>
      <c r="CP70" s="153" t="b">
        <f t="shared" si="82"/>
        <v>1</v>
      </c>
      <c r="CQ70" s="153" t="b">
        <f t="shared" si="83"/>
        <v>1</v>
      </c>
      <c r="CR70" s="153">
        <f t="shared" si="84"/>
        <v>2</v>
      </c>
    </row>
    <row r="71" spans="1:96" x14ac:dyDescent="0.25">
      <c r="A71" s="153" t="s">
        <v>195</v>
      </c>
      <c r="B71" s="170" t="s">
        <v>191</v>
      </c>
      <c r="C71" s="153" t="s">
        <v>196</v>
      </c>
      <c r="D71" s="153" t="s">
        <v>61</v>
      </c>
      <c r="E71" s="153">
        <v>255310548468.87299</v>
      </c>
      <c r="F71" s="153" t="s">
        <v>190</v>
      </c>
      <c r="G71" s="153">
        <v>84</v>
      </c>
      <c r="H71" s="153">
        <v>3.3714752823840799</v>
      </c>
      <c r="I71" s="153">
        <v>13.276361097508</v>
      </c>
      <c r="J71" s="153">
        <v>11.7390963259366</v>
      </c>
      <c r="K71" s="153">
        <v>17.196459551551801</v>
      </c>
      <c r="L71" s="153">
        <v>16.685962379304101</v>
      </c>
      <c r="M71" s="153">
        <v>15.984675884829199</v>
      </c>
      <c r="N71" s="153">
        <v>16.904580291678201</v>
      </c>
      <c r="O71" s="153">
        <v>18.9965922748423</v>
      </c>
      <c r="P71" s="153">
        <v>19.294124863710799</v>
      </c>
      <c r="Q71" s="153">
        <v>18.566077648326399</v>
      </c>
      <c r="R71" s="153">
        <v>20.054067786346899</v>
      </c>
      <c r="S71" s="153">
        <v>19.095049646082199</v>
      </c>
      <c r="T71" s="153">
        <v>19.340900632841201</v>
      </c>
      <c r="U71" s="153">
        <v>157.74</v>
      </c>
      <c r="V71" s="153">
        <v>157.19</v>
      </c>
      <c r="W71" s="153">
        <v>158.285</v>
      </c>
      <c r="X71" s="153">
        <v>158.28333333333299</v>
      </c>
      <c r="Y71" s="153">
        <v>156.41249999999999</v>
      </c>
      <c r="Z71" s="153">
        <v>154.91800000000001</v>
      </c>
      <c r="AA71" s="153">
        <v>154.20500000000001</v>
      </c>
      <c r="AB71" s="153">
        <v>153.63624999999999</v>
      </c>
      <c r="AC71" s="153">
        <v>151.29300000000001</v>
      </c>
      <c r="AD71" s="153">
        <v>150.26499999999999</v>
      </c>
      <c r="AE71" s="153">
        <v>147.06</v>
      </c>
      <c r="AF71" s="153">
        <v>146.28555555555599</v>
      </c>
      <c r="AG71" s="153">
        <v>145.38</v>
      </c>
      <c r="AH71" s="153">
        <v>142.63999999999999</v>
      </c>
      <c r="AI71" s="153" t="s">
        <v>51</v>
      </c>
      <c r="AJ71" s="153">
        <v>1.0656073737790599</v>
      </c>
      <c r="AK71" s="153">
        <v>11.890847766261601</v>
      </c>
      <c r="AL71" s="170">
        <v>0.32107754692935098</v>
      </c>
      <c r="AM71" s="153">
        <v>0.25081570885349003</v>
      </c>
      <c r="AN71" s="153">
        <v>0.29708398667660102</v>
      </c>
      <c r="AO71" s="153">
        <v>161.58546966354899</v>
      </c>
      <c r="AP71" s="153">
        <v>158.285</v>
      </c>
      <c r="AQ71" s="153">
        <v>154.984530336451</v>
      </c>
      <c r="AR71" s="153">
        <v>0.71748333062846703</v>
      </c>
      <c r="AS71" s="153">
        <v>157.19999999999999</v>
      </c>
      <c r="AT71" s="153">
        <v>1.4730373487909401</v>
      </c>
      <c r="AU71" s="153">
        <v>8.1304168386297402</v>
      </c>
      <c r="AV71" s="153">
        <v>-3.4990791896869302</v>
      </c>
      <c r="AW71" s="153">
        <v>1.22343850611718</v>
      </c>
      <c r="AX71" s="153">
        <v>18.195488721804502</v>
      </c>
      <c r="AY71" s="153">
        <v>32.658227848101298</v>
      </c>
      <c r="AZ71" s="153">
        <v>44.220183486238497</v>
      </c>
      <c r="BA71" s="153">
        <v>27.804878048780498</v>
      </c>
      <c r="BB71" s="153">
        <v>118.030513176144</v>
      </c>
      <c r="BC71" s="153">
        <v>90.9421837999258</v>
      </c>
      <c r="BE71" s="153" t="b">
        <f t="shared" si="47"/>
        <v>1</v>
      </c>
      <c r="BF71" s="153" t="b">
        <f t="shared" si="48"/>
        <v>0</v>
      </c>
      <c r="BG71" s="153" t="b">
        <f t="shared" si="49"/>
        <v>1</v>
      </c>
      <c r="BH71" s="153" t="b">
        <f t="shared" si="50"/>
        <v>0</v>
      </c>
      <c r="BI71" s="153" t="b">
        <f t="shared" si="51"/>
        <v>0</v>
      </c>
      <c r="BJ71" s="153" t="b">
        <f t="shared" si="52"/>
        <v>1</v>
      </c>
      <c r="BK71" s="153" t="b">
        <f t="shared" si="53"/>
        <v>1</v>
      </c>
      <c r="BL71" s="153" t="b">
        <f t="shared" si="54"/>
        <v>1</v>
      </c>
      <c r="BM71" s="153" t="b">
        <f t="shared" si="55"/>
        <v>0</v>
      </c>
      <c r="BN71" s="153" t="b">
        <f t="shared" si="56"/>
        <v>1</v>
      </c>
      <c r="BO71" s="153" t="b">
        <f t="shared" si="57"/>
        <v>0</v>
      </c>
      <c r="BP71" s="153" t="b">
        <f t="shared" si="58"/>
        <v>1</v>
      </c>
      <c r="BQ71" s="153" t="b">
        <f t="shared" si="59"/>
        <v>1</v>
      </c>
      <c r="BR71" s="153" t="b">
        <f t="shared" si="60"/>
        <v>0</v>
      </c>
      <c r="BS71" s="153" t="b">
        <f t="shared" si="61"/>
        <v>1</v>
      </c>
      <c r="BT71" s="153" t="b">
        <f t="shared" si="62"/>
        <v>1</v>
      </c>
      <c r="BU71" s="153" t="b">
        <f t="shared" si="63"/>
        <v>1</v>
      </c>
      <c r="BV71" s="153" t="b">
        <f t="shared" si="64"/>
        <v>1</v>
      </c>
      <c r="BW71" s="153" t="b">
        <f t="shared" si="65"/>
        <v>1</v>
      </c>
      <c r="BX71" s="153" t="b">
        <f t="shared" si="66"/>
        <v>1</v>
      </c>
      <c r="BY71" s="153" t="b">
        <f t="shared" si="67"/>
        <v>1</v>
      </c>
      <c r="BZ71" s="153" t="b">
        <f t="shared" si="68"/>
        <v>1</v>
      </c>
      <c r="CA71" s="153" t="b">
        <f t="shared" si="69"/>
        <v>1</v>
      </c>
      <c r="CB71" s="153" t="b">
        <f t="shared" si="70"/>
        <v>1</v>
      </c>
      <c r="CC71" s="153" t="b">
        <f t="shared" si="71"/>
        <v>1</v>
      </c>
      <c r="CD71" s="153">
        <f t="shared" si="45"/>
        <v>7</v>
      </c>
      <c r="CE71" s="153">
        <f t="shared" si="46"/>
        <v>5</v>
      </c>
      <c r="CF71" s="153">
        <f t="shared" si="72"/>
        <v>2</v>
      </c>
      <c r="CG71" s="153">
        <f t="shared" si="73"/>
        <v>12</v>
      </c>
      <c r="CH71" s="153">
        <f t="shared" si="74"/>
        <v>1</v>
      </c>
      <c r="CI71" s="153">
        <f t="shared" si="75"/>
        <v>11</v>
      </c>
      <c r="CJ71" s="171">
        <f t="shared" si="76"/>
        <v>13</v>
      </c>
      <c r="CK71" s="153">
        <f t="shared" si="77"/>
        <v>15</v>
      </c>
      <c r="CL71" s="153">
        <f t="shared" si="78"/>
        <v>24</v>
      </c>
      <c r="CM71" s="172">
        <f t="shared" si="79"/>
        <v>-7.026183807586095E-2</v>
      </c>
      <c r="CN71" s="153" t="b">
        <f t="shared" si="80"/>
        <v>1</v>
      </c>
      <c r="CO71" s="153" t="b">
        <f t="shared" si="81"/>
        <v>1</v>
      </c>
      <c r="CP71" s="153" t="b">
        <f t="shared" si="82"/>
        <v>1</v>
      </c>
      <c r="CQ71" s="153" t="b">
        <f t="shared" si="83"/>
        <v>1</v>
      </c>
      <c r="CR71" s="153">
        <f t="shared" si="84"/>
        <v>2</v>
      </c>
    </row>
    <row r="72" spans="1:96" x14ac:dyDescent="0.25">
      <c r="A72" s="153" t="s">
        <v>197</v>
      </c>
      <c r="B72" s="170" t="s">
        <v>193</v>
      </c>
      <c r="C72" s="153" t="s">
        <v>198</v>
      </c>
      <c r="D72" s="153" t="s">
        <v>101</v>
      </c>
      <c r="E72" s="153">
        <v>257956950580.60901</v>
      </c>
      <c r="F72" s="153" t="s">
        <v>190</v>
      </c>
      <c r="G72" s="153">
        <v>63</v>
      </c>
      <c r="H72" s="153">
        <v>33.689013219187601</v>
      </c>
      <c r="I72" s="153">
        <v>24.453529371086599</v>
      </c>
      <c r="J72" s="153">
        <v>19.7034247164143</v>
      </c>
      <c r="K72" s="153">
        <v>17.207789591989101</v>
      </c>
      <c r="L72" s="153">
        <v>16.802824731724801</v>
      </c>
      <c r="M72" s="153">
        <v>16.117976114388998</v>
      </c>
      <c r="N72" s="153">
        <v>15.8546387204239</v>
      </c>
      <c r="O72" s="153">
        <v>20.939896369128601</v>
      </c>
      <c r="P72" s="153">
        <v>19.736711457599501</v>
      </c>
      <c r="Q72" s="153">
        <v>20.183947459371598</v>
      </c>
      <c r="R72" s="153">
        <v>19.437596600470901</v>
      </c>
      <c r="S72" s="153">
        <v>18.471107101736401</v>
      </c>
      <c r="T72" s="153">
        <v>18.3736575530714</v>
      </c>
      <c r="U72" s="153">
        <v>169.9</v>
      </c>
      <c r="V72" s="153">
        <v>167.58</v>
      </c>
      <c r="W72" s="153">
        <v>166.41499999999999</v>
      </c>
      <c r="X72" s="153">
        <v>165.88333333333301</v>
      </c>
      <c r="Y72" s="153">
        <v>164.3725</v>
      </c>
      <c r="Z72" s="153">
        <v>162.78399999999999</v>
      </c>
      <c r="AA72" s="153">
        <v>161.976666666667</v>
      </c>
      <c r="AB72" s="153">
        <v>159.67875000000001</v>
      </c>
      <c r="AC72" s="153">
        <v>155.46299999999999</v>
      </c>
      <c r="AD72" s="153">
        <v>152.25583333333299</v>
      </c>
      <c r="AE72" s="153">
        <v>149.41374999999999</v>
      </c>
      <c r="AF72" s="153">
        <v>147.80888888888899</v>
      </c>
      <c r="AG72" s="153">
        <v>146.18700000000001</v>
      </c>
      <c r="AH72" s="153">
        <v>143.28375</v>
      </c>
      <c r="AI72" s="153" t="s">
        <v>51</v>
      </c>
      <c r="AJ72" s="153">
        <v>1.11353266706342</v>
      </c>
      <c r="AK72" s="153">
        <v>16.238001541494899</v>
      </c>
      <c r="AL72" s="170">
        <v>0.205143394228786</v>
      </c>
      <c r="AM72" s="153">
        <v>0.40030114551894802</v>
      </c>
      <c r="AN72" s="153">
        <v>0.26727420051022599</v>
      </c>
      <c r="AO72" s="153">
        <v>172.021522986663</v>
      </c>
      <c r="AP72" s="153">
        <v>166.41499999999999</v>
      </c>
      <c r="AQ72" s="153">
        <v>160.80847701333701</v>
      </c>
      <c r="AR72" s="153">
        <v>1.50865923046249</v>
      </c>
      <c r="AS72" s="153">
        <v>172.3</v>
      </c>
      <c r="AT72" s="153">
        <v>5.84578336937291</v>
      </c>
      <c r="AU72" s="153">
        <v>17.8627374527147</v>
      </c>
      <c r="AV72" s="153">
        <v>4.4242424242424301</v>
      </c>
      <c r="AW72" s="153">
        <v>9.3274111675127003</v>
      </c>
      <c r="AX72" s="153">
        <v>21.7667844522968</v>
      </c>
      <c r="AY72" s="153">
        <v>26.6911764705882</v>
      </c>
      <c r="AZ72" s="153">
        <v>1.05571847507332</v>
      </c>
      <c r="BA72" s="153">
        <v>20.997191011236001</v>
      </c>
      <c r="BB72" s="153">
        <v>55.927601809954801</v>
      </c>
      <c r="BC72" s="153">
        <v>47.264957264957303</v>
      </c>
      <c r="BE72" s="153" t="b">
        <f t="shared" si="47"/>
        <v>0</v>
      </c>
      <c r="BF72" s="153" t="b">
        <f t="shared" si="48"/>
        <v>0</v>
      </c>
      <c r="BG72" s="153" t="b">
        <f t="shared" si="49"/>
        <v>0</v>
      </c>
      <c r="BH72" s="153" t="b">
        <f t="shared" si="50"/>
        <v>0</v>
      </c>
      <c r="BI72" s="153" t="b">
        <f t="shared" si="51"/>
        <v>0</v>
      </c>
      <c r="BJ72" s="153" t="b">
        <f t="shared" si="52"/>
        <v>0</v>
      </c>
      <c r="BK72" s="153" t="b">
        <f t="shared" si="53"/>
        <v>1</v>
      </c>
      <c r="BL72" s="153" t="b">
        <f t="shared" si="54"/>
        <v>0</v>
      </c>
      <c r="BM72" s="153" t="b">
        <f t="shared" si="55"/>
        <v>1</v>
      </c>
      <c r="BN72" s="153" t="b">
        <f t="shared" si="56"/>
        <v>0</v>
      </c>
      <c r="BO72" s="153" t="b">
        <f t="shared" si="57"/>
        <v>0</v>
      </c>
      <c r="BP72" s="153" t="b">
        <f t="shared" si="58"/>
        <v>0</v>
      </c>
      <c r="BQ72" s="153" t="b">
        <f t="shared" si="59"/>
        <v>1</v>
      </c>
      <c r="BR72" s="153" t="b">
        <f t="shared" si="60"/>
        <v>1</v>
      </c>
      <c r="BS72" s="153" t="b">
        <f t="shared" si="61"/>
        <v>1</v>
      </c>
      <c r="BT72" s="153" t="b">
        <f t="shared" si="62"/>
        <v>1</v>
      </c>
      <c r="BU72" s="153" t="b">
        <f t="shared" si="63"/>
        <v>1</v>
      </c>
      <c r="BV72" s="153" t="b">
        <f t="shared" si="64"/>
        <v>1</v>
      </c>
      <c r="BW72" s="153" t="b">
        <f t="shared" si="65"/>
        <v>1</v>
      </c>
      <c r="BX72" s="153" t="b">
        <f t="shared" si="66"/>
        <v>1</v>
      </c>
      <c r="BY72" s="153" t="b">
        <f t="shared" si="67"/>
        <v>1</v>
      </c>
      <c r="BZ72" s="153" t="b">
        <f t="shared" si="68"/>
        <v>1</v>
      </c>
      <c r="CA72" s="153" t="b">
        <f t="shared" si="69"/>
        <v>1</v>
      </c>
      <c r="CB72" s="153" t="b">
        <f t="shared" si="70"/>
        <v>1</v>
      </c>
      <c r="CC72" s="153" t="b">
        <f t="shared" si="71"/>
        <v>1</v>
      </c>
      <c r="CD72" s="153">
        <f t="shared" si="45"/>
        <v>2</v>
      </c>
      <c r="CE72" s="153">
        <f t="shared" si="46"/>
        <v>10</v>
      </c>
      <c r="CF72" s="153">
        <f t="shared" si="72"/>
        <v>-8</v>
      </c>
      <c r="CG72" s="153">
        <f t="shared" si="73"/>
        <v>13</v>
      </c>
      <c r="CH72" s="153">
        <f t="shared" si="74"/>
        <v>0</v>
      </c>
      <c r="CI72" s="153">
        <f t="shared" si="75"/>
        <v>13</v>
      </c>
      <c r="CJ72" s="171">
        <f t="shared" si="76"/>
        <v>5</v>
      </c>
      <c r="CK72" s="153">
        <f t="shared" si="77"/>
        <v>-3</v>
      </c>
      <c r="CL72" s="153">
        <f t="shared" si="78"/>
        <v>18</v>
      </c>
      <c r="CM72" s="172">
        <f t="shared" si="79"/>
        <v>0.19515775129016202</v>
      </c>
      <c r="CN72" s="153" t="b">
        <f t="shared" si="80"/>
        <v>0</v>
      </c>
      <c r="CO72" s="153" t="b">
        <f t="shared" si="81"/>
        <v>0</v>
      </c>
      <c r="CP72" s="153" t="b">
        <f t="shared" si="82"/>
        <v>1</v>
      </c>
      <c r="CQ72" s="153" t="b">
        <f t="shared" si="83"/>
        <v>1</v>
      </c>
      <c r="CR72" s="153">
        <f t="shared" si="84"/>
        <v>2</v>
      </c>
    </row>
    <row r="73" spans="1:96" x14ac:dyDescent="0.25">
      <c r="A73" s="153" t="s">
        <v>199</v>
      </c>
      <c r="B73" s="170" t="s">
        <v>195</v>
      </c>
      <c r="C73" s="153" t="s">
        <v>200</v>
      </c>
      <c r="D73" s="153" t="s">
        <v>145</v>
      </c>
      <c r="E73" s="153">
        <v>43048775096.5</v>
      </c>
      <c r="F73" s="153" t="s">
        <v>190</v>
      </c>
      <c r="G73" s="153">
        <v>41</v>
      </c>
      <c r="H73" s="153">
        <v>11.4971418997954</v>
      </c>
      <c r="I73" s="153">
        <v>14.996217534136701</v>
      </c>
      <c r="J73" s="153">
        <v>18.051342934886701</v>
      </c>
      <c r="K73" s="153">
        <v>19.589628878049901</v>
      </c>
      <c r="L73" s="153">
        <v>18.687693587050202</v>
      </c>
      <c r="M73" s="153">
        <v>19.1903882137889</v>
      </c>
      <c r="N73" s="153">
        <v>20.970046978394102</v>
      </c>
      <c r="O73" s="153">
        <v>23.708919982759099</v>
      </c>
      <c r="P73" s="153">
        <v>26.828330321930899</v>
      </c>
      <c r="Q73" s="153">
        <v>28.531941947795598</v>
      </c>
      <c r="R73" s="153">
        <v>30.378565451909701</v>
      </c>
      <c r="S73" s="153">
        <v>29.8988801421471</v>
      </c>
      <c r="T73" s="153">
        <v>30.308014610894599</v>
      </c>
      <c r="U73" s="153">
        <v>131.13999999999999</v>
      </c>
      <c r="V73" s="153">
        <v>132.05000000000001</v>
      </c>
      <c r="W73" s="153">
        <v>132.12</v>
      </c>
      <c r="X73" s="153">
        <v>129.83000000000001</v>
      </c>
      <c r="Y73" s="153">
        <v>126.6825</v>
      </c>
      <c r="Z73" s="153">
        <v>123.372</v>
      </c>
      <c r="AA73" s="153">
        <v>121.61</v>
      </c>
      <c r="AB73" s="153">
        <v>120.7325</v>
      </c>
      <c r="AC73" s="153">
        <v>119.063</v>
      </c>
      <c r="AD73" s="153">
        <v>120.4975</v>
      </c>
      <c r="AE73" s="153">
        <v>124.049375</v>
      </c>
      <c r="AF73" s="153">
        <v>123.55</v>
      </c>
      <c r="AG73" s="153">
        <v>122.4355</v>
      </c>
      <c r="AH73" s="153">
        <v>119.82770833333301</v>
      </c>
      <c r="AI73" s="153" t="s">
        <v>51</v>
      </c>
      <c r="AJ73" s="153">
        <v>1.00764892535253</v>
      </c>
      <c r="AK73" s="153">
        <v>171.124803987273</v>
      </c>
      <c r="AL73" s="170">
        <v>0.134249345838172</v>
      </c>
      <c r="AM73" s="153">
        <v>0.17966190574685301</v>
      </c>
      <c r="AN73" s="153">
        <v>0.64876774325028597</v>
      </c>
      <c r="AO73" s="153">
        <v>135.35641777278599</v>
      </c>
      <c r="AP73" s="153">
        <v>132.12</v>
      </c>
      <c r="AQ73" s="153">
        <v>128.88358222721399</v>
      </c>
      <c r="AR73" s="153">
        <v>2.7335995244385201</v>
      </c>
      <c r="AS73" s="153">
        <v>131.5</v>
      </c>
      <c r="AT73" s="153">
        <v>6.5882047790422504</v>
      </c>
      <c r="AU73" s="153">
        <v>7.4034900008575999</v>
      </c>
      <c r="AV73" s="153">
        <v>3.4618410700236102</v>
      </c>
      <c r="AW73" s="153">
        <v>10.9704641350211</v>
      </c>
      <c r="AX73" s="153">
        <v>-8.1062194269741408</v>
      </c>
      <c r="AY73" s="153">
        <v>40.867702196036397</v>
      </c>
      <c r="AZ73" s="153">
        <v>102.152190622598</v>
      </c>
      <c r="BA73" s="153">
        <v>73.026315789473699</v>
      </c>
      <c r="BB73" s="153">
        <v>6.5640194489465102</v>
      </c>
      <c r="BC73" s="153">
        <v>-11.868064280552</v>
      </c>
      <c r="BE73" s="153" t="b">
        <f t="shared" si="47"/>
        <v>1</v>
      </c>
      <c r="BF73" s="153" t="b">
        <f t="shared" si="48"/>
        <v>1</v>
      </c>
      <c r="BG73" s="153" t="b">
        <f t="shared" si="49"/>
        <v>1</v>
      </c>
      <c r="BH73" s="153" t="b">
        <f t="shared" si="50"/>
        <v>0</v>
      </c>
      <c r="BI73" s="153" t="b">
        <f t="shared" si="51"/>
        <v>1</v>
      </c>
      <c r="BJ73" s="153" t="b">
        <f t="shared" si="52"/>
        <v>1</v>
      </c>
      <c r="BK73" s="153" t="b">
        <f t="shared" si="53"/>
        <v>1</v>
      </c>
      <c r="BL73" s="153" t="b">
        <f t="shared" si="54"/>
        <v>1</v>
      </c>
      <c r="BM73" s="153" t="b">
        <f t="shared" si="55"/>
        <v>1</v>
      </c>
      <c r="BN73" s="153" t="b">
        <f t="shared" si="56"/>
        <v>1</v>
      </c>
      <c r="BO73" s="153" t="b">
        <f t="shared" si="57"/>
        <v>0</v>
      </c>
      <c r="BP73" s="153" t="b">
        <f t="shared" si="58"/>
        <v>1</v>
      </c>
      <c r="BQ73" s="153" t="b">
        <f t="shared" si="59"/>
        <v>0</v>
      </c>
      <c r="BR73" s="153" t="b">
        <f t="shared" si="60"/>
        <v>0</v>
      </c>
      <c r="BS73" s="153" t="b">
        <f t="shared" si="61"/>
        <v>1</v>
      </c>
      <c r="BT73" s="153" t="b">
        <f t="shared" si="62"/>
        <v>1</v>
      </c>
      <c r="BU73" s="153" t="b">
        <f t="shared" si="63"/>
        <v>1</v>
      </c>
      <c r="BV73" s="153" t="b">
        <f t="shared" si="64"/>
        <v>1</v>
      </c>
      <c r="BW73" s="153" t="b">
        <f t="shared" si="65"/>
        <v>1</v>
      </c>
      <c r="BX73" s="153" t="b">
        <f t="shared" si="66"/>
        <v>1</v>
      </c>
      <c r="BY73" s="153" t="b">
        <f t="shared" si="67"/>
        <v>0</v>
      </c>
      <c r="BZ73" s="153" t="b">
        <f t="shared" si="68"/>
        <v>0</v>
      </c>
      <c r="CA73" s="153" t="b">
        <f t="shared" si="69"/>
        <v>1</v>
      </c>
      <c r="CB73" s="153" t="b">
        <f t="shared" si="70"/>
        <v>1</v>
      </c>
      <c r="CC73" s="153" t="b">
        <f t="shared" si="71"/>
        <v>1</v>
      </c>
      <c r="CD73" s="153">
        <f t="shared" si="45"/>
        <v>10</v>
      </c>
      <c r="CE73" s="153">
        <f t="shared" si="46"/>
        <v>2</v>
      </c>
      <c r="CF73" s="153">
        <f t="shared" si="72"/>
        <v>8</v>
      </c>
      <c r="CG73" s="153">
        <f t="shared" si="73"/>
        <v>9</v>
      </c>
      <c r="CH73" s="153">
        <f t="shared" si="74"/>
        <v>4</v>
      </c>
      <c r="CI73" s="153">
        <f t="shared" si="75"/>
        <v>5</v>
      </c>
      <c r="CJ73" s="171">
        <f t="shared" si="76"/>
        <v>13</v>
      </c>
      <c r="CK73" s="153">
        <f t="shared" si="77"/>
        <v>21</v>
      </c>
      <c r="CL73" s="153">
        <f t="shared" si="78"/>
        <v>18</v>
      </c>
      <c r="CM73" s="172">
        <f t="shared" si="79"/>
        <v>4.5412559908681011E-2</v>
      </c>
      <c r="CN73" s="153" t="b">
        <f t="shared" si="80"/>
        <v>0</v>
      </c>
      <c r="CO73" s="153" t="b">
        <f t="shared" si="81"/>
        <v>1</v>
      </c>
      <c r="CP73" s="153" t="b">
        <f t="shared" si="82"/>
        <v>1</v>
      </c>
      <c r="CQ73" s="153" t="b">
        <f t="shared" si="83"/>
        <v>1</v>
      </c>
      <c r="CR73" s="153">
        <f t="shared" si="84"/>
        <v>2</v>
      </c>
    </row>
    <row r="74" spans="1:96" x14ac:dyDescent="0.25">
      <c r="A74" s="153" t="s">
        <v>201</v>
      </c>
      <c r="B74" s="170" t="s">
        <v>197</v>
      </c>
      <c r="C74" s="153" t="s">
        <v>202</v>
      </c>
      <c r="D74" s="153" t="s">
        <v>83</v>
      </c>
      <c r="E74" s="153">
        <v>105926552691</v>
      </c>
      <c r="F74" s="153" t="s">
        <v>190</v>
      </c>
      <c r="G74" s="153">
        <v>54</v>
      </c>
      <c r="H74" s="153">
        <v>23.135837021092101</v>
      </c>
      <c r="I74" s="153">
        <v>28.3115800782534</v>
      </c>
      <c r="J74" s="153">
        <v>22.7870870301983</v>
      </c>
      <c r="K74" s="153">
        <v>24.354090670600002</v>
      </c>
      <c r="L74" s="153">
        <v>23.214466627808299</v>
      </c>
      <c r="M74" s="153">
        <v>24.1644883992583</v>
      </c>
      <c r="N74" s="153">
        <v>24.138433764848699</v>
      </c>
      <c r="O74" s="153">
        <v>23.8705984881557</v>
      </c>
      <c r="P74" s="153">
        <v>24.546738748558401</v>
      </c>
      <c r="Q74" s="153">
        <v>25.335927606377201</v>
      </c>
      <c r="R74" s="153">
        <v>26.907857159953998</v>
      </c>
      <c r="S74" s="153">
        <v>26.763180892997301</v>
      </c>
      <c r="T74" s="153">
        <v>24.635084378703699</v>
      </c>
      <c r="U74" s="153">
        <v>376.42</v>
      </c>
      <c r="V74" s="153">
        <v>371.22</v>
      </c>
      <c r="W74" s="153">
        <v>366.45499999999998</v>
      </c>
      <c r="X74" s="153">
        <v>365.10333333333301</v>
      </c>
      <c r="Y74" s="153">
        <v>359.27499999999998</v>
      </c>
      <c r="Z74" s="153">
        <v>350.452</v>
      </c>
      <c r="AA74" s="153">
        <v>345.256666666667</v>
      </c>
      <c r="AB74" s="153">
        <v>338.70375000000001</v>
      </c>
      <c r="AC74" s="153">
        <v>333.471</v>
      </c>
      <c r="AD74" s="153">
        <v>331.07916666666699</v>
      </c>
      <c r="AE74" s="153">
        <v>330.395625</v>
      </c>
      <c r="AF74" s="153">
        <v>329.55944444444401</v>
      </c>
      <c r="AG74" s="153">
        <v>331.44299999999998</v>
      </c>
      <c r="AH74" s="153">
        <v>331.20916666666699</v>
      </c>
      <c r="AI74" s="153" t="s">
        <v>51</v>
      </c>
      <c r="AJ74" s="153">
        <v>1.05735224457901</v>
      </c>
      <c r="AK74" s="153">
        <v>17.481098590329999</v>
      </c>
      <c r="AL74" s="170">
        <v>8.5980025916109995E-2</v>
      </c>
      <c r="AM74" s="153">
        <v>0.38293589996836802</v>
      </c>
      <c r="AN74" s="153">
        <v>0.34290073918782898</v>
      </c>
      <c r="AO74" s="153">
        <v>382.39168409676802</v>
      </c>
      <c r="AP74" s="153">
        <v>366.45499999999998</v>
      </c>
      <c r="AQ74" s="153">
        <v>350.51831590323098</v>
      </c>
      <c r="AR74" s="153">
        <v>6.2003642633990497</v>
      </c>
      <c r="AS74" s="153">
        <v>387.7</v>
      </c>
      <c r="AT74" s="153">
        <v>10.6285596886307</v>
      </c>
      <c r="AU74" s="153">
        <v>16.9733559013163</v>
      </c>
      <c r="AV74" s="153">
        <v>6.3357103675260502</v>
      </c>
      <c r="AW74" s="153">
        <v>23.040304665185602</v>
      </c>
      <c r="AX74" s="153">
        <v>20.328988206083199</v>
      </c>
      <c r="AY74" s="153">
        <v>31.3346883468835</v>
      </c>
      <c r="AZ74" s="153">
        <v>3.9967811158798199</v>
      </c>
      <c r="BA74" s="153">
        <v>29.018302828618999</v>
      </c>
      <c r="BB74" s="153">
        <v>45.151628603519299</v>
      </c>
      <c r="BC74" s="153">
        <v>90.049019607843107</v>
      </c>
      <c r="BE74" s="153" t="b">
        <f t="shared" si="47"/>
        <v>1</v>
      </c>
      <c r="BF74" s="153" t="b">
        <f t="shared" si="48"/>
        <v>0</v>
      </c>
      <c r="BG74" s="153" t="b">
        <f t="shared" si="49"/>
        <v>1</v>
      </c>
      <c r="BH74" s="153" t="b">
        <f t="shared" si="50"/>
        <v>0</v>
      </c>
      <c r="BI74" s="153" t="b">
        <f t="shared" si="51"/>
        <v>1</v>
      </c>
      <c r="BJ74" s="153" t="b">
        <f t="shared" si="52"/>
        <v>0</v>
      </c>
      <c r="BK74" s="153" t="b">
        <f t="shared" si="53"/>
        <v>0</v>
      </c>
      <c r="BL74" s="153" t="b">
        <f t="shared" si="54"/>
        <v>1</v>
      </c>
      <c r="BM74" s="153" t="b">
        <f t="shared" si="55"/>
        <v>1</v>
      </c>
      <c r="BN74" s="153" t="b">
        <f t="shared" si="56"/>
        <v>1</v>
      </c>
      <c r="BO74" s="153" t="b">
        <f t="shared" si="57"/>
        <v>0</v>
      </c>
      <c r="BP74" s="153" t="b">
        <f t="shared" si="58"/>
        <v>0</v>
      </c>
      <c r="BQ74" s="153" t="b">
        <f t="shared" si="59"/>
        <v>1</v>
      </c>
      <c r="BR74" s="153" t="b">
        <f t="shared" si="60"/>
        <v>1</v>
      </c>
      <c r="BS74" s="153" t="b">
        <f t="shared" si="61"/>
        <v>1</v>
      </c>
      <c r="BT74" s="153" t="b">
        <f t="shared" si="62"/>
        <v>1</v>
      </c>
      <c r="BU74" s="153" t="b">
        <f t="shared" si="63"/>
        <v>1</v>
      </c>
      <c r="BV74" s="153" t="b">
        <f t="shared" si="64"/>
        <v>1</v>
      </c>
      <c r="BW74" s="153" t="b">
        <f t="shared" si="65"/>
        <v>1</v>
      </c>
      <c r="BX74" s="153" t="b">
        <f t="shared" si="66"/>
        <v>1</v>
      </c>
      <c r="BY74" s="153" t="b">
        <f t="shared" si="67"/>
        <v>1</v>
      </c>
      <c r="BZ74" s="153" t="b">
        <f t="shared" si="68"/>
        <v>1</v>
      </c>
      <c r="CA74" s="153" t="b">
        <f t="shared" si="69"/>
        <v>1</v>
      </c>
      <c r="CB74" s="153" t="b">
        <f t="shared" si="70"/>
        <v>0</v>
      </c>
      <c r="CC74" s="153" t="b">
        <f t="shared" si="71"/>
        <v>1</v>
      </c>
      <c r="CD74" s="153">
        <f t="shared" si="45"/>
        <v>6</v>
      </c>
      <c r="CE74" s="153">
        <f t="shared" si="46"/>
        <v>6</v>
      </c>
      <c r="CF74" s="153">
        <f t="shared" si="72"/>
        <v>0</v>
      </c>
      <c r="CG74" s="153">
        <f t="shared" si="73"/>
        <v>12</v>
      </c>
      <c r="CH74" s="153">
        <f t="shared" si="74"/>
        <v>1</v>
      </c>
      <c r="CI74" s="153">
        <f t="shared" si="75"/>
        <v>11</v>
      </c>
      <c r="CJ74" s="171">
        <f t="shared" si="76"/>
        <v>11</v>
      </c>
      <c r="CK74" s="153">
        <f t="shared" si="77"/>
        <v>11</v>
      </c>
      <c r="CL74" s="153">
        <f t="shared" si="78"/>
        <v>22</v>
      </c>
      <c r="CM74" s="172">
        <f t="shared" si="79"/>
        <v>0.29695587405225804</v>
      </c>
      <c r="CN74" s="153" t="b">
        <f t="shared" si="80"/>
        <v>0</v>
      </c>
      <c r="CO74" s="153" t="b">
        <f t="shared" si="81"/>
        <v>0</v>
      </c>
      <c r="CP74" s="153" t="b">
        <f t="shared" si="82"/>
        <v>1</v>
      </c>
      <c r="CQ74" s="153" t="b">
        <f t="shared" si="83"/>
        <v>1</v>
      </c>
      <c r="CR74" s="153">
        <f t="shared" si="84"/>
        <v>2</v>
      </c>
    </row>
    <row r="75" spans="1:96" x14ac:dyDescent="0.25">
      <c r="A75" s="153" t="s">
        <v>203</v>
      </c>
      <c r="B75" s="170" t="s">
        <v>199</v>
      </c>
      <c r="C75" s="153" t="s">
        <v>204</v>
      </c>
      <c r="D75" s="153" t="s">
        <v>73</v>
      </c>
      <c r="E75" s="153">
        <v>81127565370.8936</v>
      </c>
      <c r="F75" s="153" t="s">
        <v>190</v>
      </c>
      <c r="G75" s="153">
        <v>78</v>
      </c>
      <c r="H75" s="153">
        <v>36.569644039268198</v>
      </c>
      <c r="I75" s="153">
        <v>27.830619000344999</v>
      </c>
      <c r="J75" s="153">
        <v>23.389762009691101</v>
      </c>
      <c r="K75" s="153">
        <v>20.003348607804099</v>
      </c>
      <c r="L75" s="153">
        <v>18.106798501692801</v>
      </c>
      <c r="M75" s="153">
        <v>16.758249551550499</v>
      </c>
      <c r="N75" s="153">
        <v>16.065545509586599</v>
      </c>
      <c r="O75" s="153">
        <v>16.3469873810004</v>
      </c>
      <c r="P75" s="153">
        <v>15.479082663060099</v>
      </c>
      <c r="Q75" s="153">
        <v>15.0967927849963</v>
      </c>
      <c r="R75" s="153">
        <v>14.8911781439266</v>
      </c>
      <c r="S75" s="153">
        <v>16.104848491046901</v>
      </c>
      <c r="T75" s="153">
        <v>15.1361348890103</v>
      </c>
      <c r="U75" s="153">
        <v>81.93</v>
      </c>
      <c r="V75" s="153">
        <v>83.265000000000001</v>
      </c>
      <c r="W75" s="153">
        <v>83.224999999999994</v>
      </c>
      <c r="X75" s="153">
        <v>82.078333333333404</v>
      </c>
      <c r="Y75" s="153">
        <v>81.386250000000004</v>
      </c>
      <c r="Z75" s="153">
        <v>81.129000000000005</v>
      </c>
      <c r="AA75" s="153">
        <v>81.308333333333294</v>
      </c>
      <c r="AB75" s="153">
        <v>81.696875000000006</v>
      </c>
      <c r="AC75" s="153">
        <v>82.311000000000007</v>
      </c>
      <c r="AD75" s="153">
        <v>82.62</v>
      </c>
      <c r="AE75" s="153">
        <v>81.230312499999997</v>
      </c>
      <c r="AF75" s="153">
        <v>80.550833333333301</v>
      </c>
      <c r="AG75" s="153">
        <v>80.242000000000004</v>
      </c>
      <c r="AH75" s="153">
        <v>79.669166666666698</v>
      </c>
      <c r="AI75" s="153" t="s">
        <v>51</v>
      </c>
      <c r="AJ75" s="153">
        <v>1.01105406146407</v>
      </c>
      <c r="AK75" s="153">
        <v>20.5339073055451</v>
      </c>
      <c r="AL75" s="170">
        <v>0.44898813630485401</v>
      </c>
      <c r="AM75" s="153">
        <v>0.18841942252566801</v>
      </c>
      <c r="AN75" s="153">
        <v>0.45464210245530801</v>
      </c>
      <c r="AO75" s="153">
        <v>86.525681747759805</v>
      </c>
      <c r="AP75" s="153">
        <v>83.224999999999994</v>
      </c>
      <c r="AQ75" s="153">
        <v>79.924318252240198</v>
      </c>
      <c r="AR75" s="153">
        <v>0.72446560867182996</v>
      </c>
      <c r="AS75" s="153">
        <v>79.849999999999994</v>
      </c>
      <c r="AT75" s="153">
        <v>-1.5765016208753999</v>
      </c>
      <c r="AU75" s="153">
        <v>-0.488522220283649</v>
      </c>
      <c r="AV75" s="153">
        <v>-6.2578222778487E-2</v>
      </c>
      <c r="AW75" s="153">
        <v>-2.5030525030525199</v>
      </c>
      <c r="AX75" s="153">
        <v>2.63496143958869</v>
      </c>
      <c r="AY75" s="153">
        <v>1.5903307888040701</v>
      </c>
      <c r="AZ75" s="153">
        <v>15.057636887608099</v>
      </c>
      <c r="BA75" s="153">
        <v>53.7054860442733</v>
      </c>
      <c r="BB75" s="153">
        <v>76.269315673289199</v>
      </c>
      <c r="BC75" s="153">
        <v>-18.353783231083799</v>
      </c>
      <c r="BE75" s="153" t="b">
        <f t="shared" si="47"/>
        <v>0</v>
      </c>
      <c r="BF75" s="153" t="b">
        <f t="shared" si="48"/>
        <v>0</v>
      </c>
      <c r="BG75" s="153" t="b">
        <f t="shared" si="49"/>
        <v>0</v>
      </c>
      <c r="BH75" s="153" t="b">
        <f t="shared" si="50"/>
        <v>0</v>
      </c>
      <c r="BI75" s="153" t="b">
        <f t="shared" si="51"/>
        <v>0</v>
      </c>
      <c r="BJ75" s="153" t="b">
        <f t="shared" si="52"/>
        <v>0</v>
      </c>
      <c r="BK75" s="153" t="b">
        <f t="shared" si="53"/>
        <v>1</v>
      </c>
      <c r="BL75" s="153" t="b">
        <f t="shared" si="54"/>
        <v>0</v>
      </c>
      <c r="BM75" s="153" t="b">
        <f t="shared" si="55"/>
        <v>0</v>
      </c>
      <c r="BN75" s="153" t="b">
        <f t="shared" si="56"/>
        <v>0</v>
      </c>
      <c r="BO75" s="153" t="b">
        <f t="shared" si="57"/>
        <v>1</v>
      </c>
      <c r="BP75" s="153" t="b">
        <f t="shared" si="58"/>
        <v>0</v>
      </c>
      <c r="BQ75" s="153" t="b">
        <f t="shared" si="59"/>
        <v>0</v>
      </c>
      <c r="BR75" s="153" t="b">
        <f t="shared" si="60"/>
        <v>1</v>
      </c>
      <c r="BS75" s="153" t="b">
        <f t="shared" si="61"/>
        <v>1</v>
      </c>
      <c r="BT75" s="153" t="b">
        <f t="shared" si="62"/>
        <v>1</v>
      </c>
      <c r="BU75" s="153" t="b">
        <f t="shared" si="63"/>
        <v>1</v>
      </c>
      <c r="BV75" s="153" t="b">
        <f t="shared" si="64"/>
        <v>0</v>
      </c>
      <c r="BW75" s="153" t="b">
        <f t="shared" si="65"/>
        <v>0</v>
      </c>
      <c r="BX75" s="153" t="b">
        <f t="shared" si="66"/>
        <v>0</v>
      </c>
      <c r="BY75" s="153" t="b">
        <f t="shared" si="67"/>
        <v>0</v>
      </c>
      <c r="BZ75" s="153" t="b">
        <f t="shared" si="68"/>
        <v>1</v>
      </c>
      <c r="CA75" s="153" t="b">
        <f t="shared" si="69"/>
        <v>1</v>
      </c>
      <c r="CB75" s="153" t="b">
        <f t="shared" si="70"/>
        <v>1</v>
      </c>
      <c r="CC75" s="153" t="b">
        <f t="shared" si="71"/>
        <v>1</v>
      </c>
      <c r="CD75" s="153">
        <f t="shared" si="45"/>
        <v>2</v>
      </c>
      <c r="CE75" s="153">
        <f t="shared" si="46"/>
        <v>10</v>
      </c>
      <c r="CF75" s="153">
        <f t="shared" si="72"/>
        <v>-8</v>
      </c>
      <c r="CG75" s="153">
        <f t="shared" si="73"/>
        <v>8</v>
      </c>
      <c r="CH75" s="153">
        <f t="shared" si="74"/>
        <v>5</v>
      </c>
      <c r="CI75" s="153">
        <f t="shared" si="75"/>
        <v>3</v>
      </c>
      <c r="CJ75" s="171">
        <f t="shared" si="76"/>
        <v>-5</v>
      </c>
      <c r="CK75" s="153">
        <f t="shared" si="77"/>
        <v>-13</v>
      </c>
      <c r="CL75" s="153">
        <f t="shared" si="78"/>
        <v>-2</v>
      </c>
      <c r="CM75" s="172">
        <f t="shared" si="79"/>
        <v>-0.260568713779186</v>
      </c>
      <c r="CN75" s="153" t="b">
        <f t="shared" si="80"/>
        <v>0</v>
      </c>
      <c r="CO75" s="153" t="b">
        <f t="shared" si="81"/>
        <v>1</v>
      </c>
      <c r="CP75" s="153" t="b">
        <f t="shared" si="82"/>
        <v>0</v>
      </c>
      <c r="CQ75" s="153" t="b">
        <f t="shared" si="83"/>
        <v>0</v>
      </c>
      <c r="CR75" s="153">
        <f t="shared" si="84"/>
        <v>0</v>
      </c>
    </row>
    <row r="76" spans="1:96" x14ac:dyDescent="0.25">
      <c r="A76" s="153" t="s">
        <v>205</v>
      </c>
      <c r="B76" s="170" t="s">
        <v>201</v>
      </c>
      <c r="C76" s="153" t="s">
        <v>206</v>
      </c>
      <c r="D76" s="153" t="s">
        <v>61</v>
      </c>
      <c r="E76" s="153">
        <v>31515240775.698399</v>
      </c>
      <c r="F76" s="153" t="s">
        <v>190</v>
      </c>
      <c r="G76" s="153">
        <v>99</v>
      </c>
      <c r="H76" s="153">
        <v>22.403513178786501</v>
      </c>
      <c r="I76" s="153">
        <v>21.4972804837696</v>
      </c>
      <c r="J76" s="153">
        <v>18.098879538368202</v>
      </c>
      <c r="K76" s="153">
        <v>23.999913235276299</v>
      </c>
      <c r="L76" s="153">
        <v>23.375486968166101</v>
      </c>
      <c r="M76" s="153">
        <v>22.3148759552619</v>
      </c>
      <c r="N76" s="153">
        <v>21.975569482232402</v>
      </c>
      <c r="O76" s="153">
        <v>21.048846562765601</v>
      </c>
      <c r="P76" s="153">
        <v>21.2275516724821</v>
      </c>
      <c r="Q76" s="153">
        <v>21.498060475824701</v>
      </c>
      <c r="R76" s="153">
        <v>22.3991509927477</v>
      </c>
      <c r="S76" s="153">
        <v>22.1015761528447</v>
      </c>
      <c r="T76" s="153">
        <v>21.815929081176201</v>
      </c>
      <c r="U76" s="153">
        <v>69.38</v>
      </c>
      <c r="V76" s="153">
        <v>68.78</v>
      </c>
      <c r="W76" s="153">
        <v>68.5625</v>
      </c>
      <c r="X76" s="153">
        <v>67.234999999999999</v>
      </c>
      <c r="Y76" s="153">
        <v>65.94</v>
      </c>
      <c r="Z76" s="153">
        <v>65.459000000000003</v>
      </c>
      <c r="AA76" s="153">
        <v>65.364166666666705</v>
      </c>
      <c r="AB76" s="153">
        <v>65.291875000000005</v>
      </c>
      <c r="AC76" s="153">
        <v>63.454500000000003</v>
      </c>
      <c r="AD76" s="153">
        <v>62.191249999999997</v>
      </c>
      <c r="AE76" s="153">
        <v>60.983437500000001</v>
      </c>
      <c r="AF76" s="153">
        <v>60.425277777777801</v>
      </c>
      <c r="AG76" s="153">
        <v>59.334350000000001</v>
      </c>
      <c r="AH76" s="153">
        <v>57.198250000000002</v>
      </c>
      <c r="AI76" s="153" t="s">
        <v>51</v>
      </c>
      <c r="AJ76" s="153">
        <v>1.1032226694992</v>
      </c>
      <c r="AK76" s="153">
        <v>13.4852468520027</v>
      </c>
      <c r="AL76" s="170">
        <v>0.120752411477827</v>
      </c>
      <c r="AM76" s="153">
        <v>0.25375798813631401</v>
      </c>
      <c r="AN76" s="153">
        <v>0.48613302498451</v>
      </c>
      <c r="AO76" s="153">
        <v>70.524609833824599</v>
      </c>
      <c r="AP76" s="153">
        <v>68.5625</v>
      </c>
      <c r="AQ76" s="153">
        <v>66.600390166175401</v>
      </c>
      <c r="AR76" s="153">
        <v>1.1124939557514999</v>
      </c>
      <c r="AS76" s="153">
        <v>70.25</v>
      </c>
      <c r="AT76" s="153">
        <v>7.3190852289219102</v>
      </c>
      <c r="AU76" s="153">
        <v>18.396847694463698</v>
      </c>
      <c r="AV76" s="153">
        <v>5.0860134629768199</v>
      </c>
      <c r="AW76" s="153">
        <v>6.4393939393939403</v>
      </c>
      <c r="AX76" s="153">
        <v>25.6708407871199</v>
      </c>
      <c r="AY76" s="153">
        <v>60.534734917733097</v>
      </c>
      <c r="AZ76" s="153">
        <v>156.574141709277</v>
      </c>
      <c r="BA76" s="153">
        <v>113.981114833993</v>
      </c>
      <c r="BB76" s="153">
        <v>140.994854202401</v>
      </c>
      <c r="BC76" s="153">
        <v>6.6575312150535302</v>
      </c>
      <c r="BE76" s="153" t="b">
        <f t="shared" si="47"/>
        <v>0</v>
      </c>
      <c r="BF76" s="153" t="b">
        <f t="shared" si="48"/>
        <v>0</v>
      </c>
      <c r="BG76" s="153" t="b">
        <f t="shared" si="49"/>
        <v>1</v>
      </c>
      <c r="BH76" s="153" t="b">
        <f t="shared" si="50"/>
        <v>0</v>
      </c>
      <c r="BI76" s="153" t="b">
        <f t="shared" si="51"/>
        <v>0</v>
      </c>
      <c r="BJ76" s="153" t="b">
        <f t="shared" si="52"/>
        <v>0</v>
      </c>
      <c r="BK76" s="153" t="b">
        <f t="shared" si="53"/>
        <v>0</v>
      </c>
      <c r="BL76" s="153" t="b">
        <f t="shared" si="54"/>
        <v>1</v>
      </c>
      <c r="BM76" s="153" t="b">
        <f t="shared" si="55"/>
        <v>1</v>
      </c>
      <c r="BN76" s="153" t="b">
        <f t="shared" si="56"/>
        <v>1</v>
      </c>
      <c r="BO76" s="153" t="b">
        <f t="shared" si="57"/>
        <v>0</v>
      </c>
      <c r="BP76" s="153" t="b">
        <f t="shared" si="58"/>
        <v>0</v>
      </c>
      <c r="BQ76" s="153" t="b">
        <f t="shared" si="59"/>
        <v>1</v>
      </c>
      <c r="BR76" s="153" t="b">
        <f t="shared" si="60"/>
        <v>1</v>
      </c>
      <c r="BS76" s="153" t="b">
        <f t="shared" si="61"/>
        <v>1</v>
      </c>
      <c r="BT76" s="153" t="b">
        <f t="shared" si="62"/>
        <v>1</v>
      </c>
      <c r="BU76" s="153" t="b">
        <f t="shared" si="63"/>
        <v>1</v>
      </c>
      <c r="BV76" s="153" t="b">
        <f t="shared" si="64"/>
        <v>1</v>
      </c>
      <c r="BW76" s="153" t="b">
        <f t="shared" si="65"/>
        <v>1</v>
      </c>
      <c r="BX76" s="153" t="b">
        <f t="shared" si="66"/>
        <v>1</v>
      </c>
      <c r="BY76" s="153" t="b">
        <f t="shared" si="67"/>
        <v>1</v>
      </c>
      <c r="BZ76" s="153" t="b">
        <f t="shared" si="68"/>
        <v>1</v>
      </c>
      <c r="CA76" s="153" t="b">
        <f t="shared" si="69"/>
        <v>1</v>
      </c>
      <c r="CB76" s="153" t="b">
        <f t="shared" si="70"/>
        <v>1</v>
      </c>
      <c r="CC76" s="153" t="b">
        <f t="shared" si="71"/>
        <v>1</v>
      </c>
      <c r="CD76" s="153">
        <f t="shared" si="45"/>
        <v>4</v>
      </c>
      <c r="CE76" s="153">
        <f t="shared" si="46"/>
        <v>8</v>
      </c>
      <c r="CF76" s="153">
        <f t="shared" si="72"/>
        <v>-4</v>
      </c>
      <c r="CG76" s="153">
        <f t="shared" si="73"/>
        <v>13</v>
      </c>
      <c r="CH76" s="153">
        <f t="shared" si="74"/>
        <v>0</v>
      </c>
      <c r="CI76" s="153">
        <f t="shared" si="75"/>
        <v>13</v>
      </c>
      <c r="CJ76" s="171">
        <f t="shared" si="76"/>
        <v>9</v>
      </c>
      <c r="CK76" s="153">
        <f t="shared" si="77"/>
        <v>5</v>
      </c>
      <c r="CL76" s="153">
        <f t="shared" si="78"/>
        <v>22</v>
      </c>
      <c r="CM76" s="172">
        <f t="shared" si="79"/>
        <v>0.133005576658487</v>
      </c>
      <c r="CN76" s="153" t="b">
        <f t="shared" si="80"/>
        <v>0</v>
      </c>
      <c r="CO76" s="153" t="b">
        <f t="shared" si="81"/>
        <v>0</v>
      </c>
      <c r="CP76" s="153" t="b">
        <f t="shared" si="82"/>
        <v>1</v>
      </c>
      <c r="CQ76" s="153" t="b">
        <f t="shared" si="83"/>
        <v>1</v>
      </c>
      <c r="CR76" s="153">
        <f t="shared" si="84"/>
        <v>2</v>
      </c>
    </row>
    <row r="77" spans="1:96" x14ac:dyDescent="0.25">
      <c r="A77" s="153" t="s">
        <v>207</v>
      </c>
      <c r="B77" s="170" t="s">
        <v>203</v>
      </c>
      <c r="C77" s="153" t="s">
        <v>208</v>
      </c>
      <c r="D77" s="153" t="s">
        <v>58</v>
      </c>
      <c r="E77" s="153">
        <v>8104781695.6793299</v>
      </c>
      <c r="F77" s="153" t="s">
        <v>190</v>
      </c>
      <c r="G77" s="153">
        <v>42</v>
      </c>
      <c r="H77" s="153">
        <v>28.675332313232602</v>
      </c>
      <c r="I77" s="153">
        <v>31.833518641207</v>
      </c>
      <c r="J77" s="153">
        <v>33.437621121313597</v>
      </c>
      <c r="K77" s="153">
        <v>37.577247687956401</v>
      </c>
      <c r="L77" s="153">
        <v>41.061884197581399</v>
      </c>
      <c r="M77" s="153">
        <v>39.7655333443169</v>
      </c>
      <c r="N77" s="153">
        <v>42.084301217407301</v>
      </c>
      <c r="O77" s="153">
        <v>50.092084520046903</v>
      </c>
      <c r="P77" s="153">
        <v>50.019628024199399</v>
      </c>
      <c r="Q77" s="153">
        <v>47.864225683599301</v>
      </c>
      <c r="R77" s="153">
        <v>46.262847005787798</v>
      </c>
      <c r="S77" s="153">
        <v>44.938483804559603</v>
      </c>
      <c r="T77" s="153">
        <v>43.766673791571897</v>
      </c>
      <c r="U77" s="153">
        <v>234.8</v>
      </c>
      <c r="V77" s="153">
        <v>233.92</v>
      </c>
      <c r="W77" s="153">
        <v>233.73</v>
      </c>
      <c r="X77" s="153">
        <v>232.106666666667</v>
      </c>
      <c r="Y77" s="153">
        <v>226.61</v>
      </c>
      <c r="Z77" s="153">
        <v>220.9</v>
      </c>
      <c r="AA77" s="153">
        <v>215.05166666666699</v>
      </c>
      <c r="AB77" s="153">
        <v>208.22624999999999</v>
      </c>
      <c r="AC77" s="153">
        <v>213.06700000000001</v>
      </c>
      <c r="AD77" s="153">
        <v>215.27416666666701</v>
      </c>
      <c r="AE77" s="153">
        <v>222.73500000000001</v>
      </c>
      <c r="AF77" s="153">
        <v>226.935</v>
      </c>
      <c r="AG77" s="153">
        <v>231.34450000000001</v>
      </c>
      <c r="AH77" s="153">
        <v>239.054583333333</v>
      </c>
      <c r="AI77" s="153" t="s">
        <v>51</v>
      </c>
      <c r="AJ77" s="153">
        <v>0.95485304383722103</v>
      </c>
      <c r="AK77" s="153">
        <v>20.199791011107799</v>
      </c>
      <c r="AL77" s="170">
        <v>0.28769919693380502</v>
      </c>
      <c r="AM77" s="153">
        <v>0.16098436498430499</v>
      </c>
      <c r="AN77" s="153">
        <v>0.23357028053412901</v>
      </c>
      <c r="AO77" s="153">
        <v>244.35112988339699</v>
      </c>
      <c r="AP77" s="153">
        <v>233.73</v>
      </c>
      <c r="AQ77" s="153">
        <v>223.10887011660299</v>
      </c>
      <c r="AR77" s="153">
        <v>4.2410343843357996</v>
      </c>
      <c r="AS77" s="153">
        <v>227.3</v>
      </c>
      <c r="AT77" s="153">
        <v>2.8972385694884499</v>
      </c>
      <c r="AU77" s="153">
        <v>-1.74825854947926</v>
      </c>
      <c r="AV77" s="153">
        <v>-1.6017316017315999</v>
      </c>
      <c r="AW77" s="153">
        <v>26.7707752370329</v>
      </c>
      <c r="AX77" s="153">
        <v>-7.4134419551934796</v>
      </c>
      <c r="AY77" s="153">
        <v>-19.823633156966501</v>
      </c>
      <c r="AZ77" s="153">
        <v>-27.147435897435901</v>
      </c>
      <c r="BA77" s="153">
        <v>2.8506787330316801</v>
      </c>
      <c r="BB77" s="153">
        <v>89.4166666666667</v>
      </c>
      <c r="BC77" s="153">
        <v>66.168083219724807</v>
      </c>
      <c r="BE77" s="153" t="b">
        <f t="shared" si="47"/>
        <v>1</v>
      </c>
      <c r="BF77" s="153" t="b">
        <f t="shared" si="48"/>
        <v>1</v>
      </c>
      <c r="BG77" s="153" t="b">
        <f t="shared" si="49"/>
        <v>1</v>
      </c>
      <c r="BH77" s="153" t="b">
        <f t="shared" si="50"/>
        <v>1</v>
      </c>
      <c r="BI77" s="153" t="b">
        <f t="shared" si="51"/>
        <v>0</v>
      </c>
      <c r="BJ77" s="153" t="b">
        <f t="shared" si="52"/>
        <v>1</v>
      </c>
      <c r="BK77" s="153" t="b">
        <f t="shared" si="53"/>
        <v>1</v>
      </c>
      <c r="BL77" s="153" t="b">
        <f t="shared" si="54"/>
        <v>0</v>
      </c>
      <c r="BM77" s="153" t="b">
        <f t="shared" si="55"/>
        <v>0</v>
      </c>
      <c r="BN77" s="153" t="b">
        <f t="shared" si="56"/>
        <v>0</v>
      </c>
      <c r="BO77" s="153" t="b">
        <f t="shared" si="57"/>
        <v>0</v>
      </c>
      <c r="BP77" s="153" t="b">
        <f t="shared" si="58"/>
        <v>0</v>
      </c>
      <c r="BQ77" s="153" t="b">
        <f t="shared" si="59"/>
        <v>1</v>
      </c>
      <c r="BR77" s="153" t="b">
        <f t="shared" si="60"/>
        <v>1</v>
      </c>
      <c r="BS77" s="153" t="b">
        <f t="shared" si="61"/>
        <v>1</v>
      </c>
      <c r="BT77" s="153" t="b">
        <f t="shared" si="62"/>
        <v>1</v>
      </c>
      <c r="BU77" s="153" t="b">
        <f t="shared" si="63"/>
        <v>1</v>
      </c>
      <c r="BV77" s="153" t="b">
        <f t="shared" si="64"/>
        <v>1</v>
      </c>
      <c r="BW77" s="153" t="b">
        <f t="shared" si="65"/>
        <v>1</v>
      </c>
      <c r="BX77" s="153" t="b">
        <f t="shared" si="66"/>
        <v>0</v>
      </c>
      <c r="BY77" s="153" t="b">
        <f t="shared" si="67"/>
        <v>0</v>
      </c>
      <c r="BZ77" s="153" t="b">
        <f t="shared" si="68"/>
        <v>0</v>
      </c>
      <c r="CA77" s="153" t="b">
        <f t="shared" si="69"/>
        <v>0</v>
      </c>
      <c r="CB77" s="153" t="b">
        <f t="shared" si="70"/>
        <v>0</v>
      </c>
      <c r="CC77" s="153" t="b">
        <f t="shared" si="71"/>
        <v>0</v>
      </c>
      <c r="CD77" s="153">
        <f t="shared" si="45"/>
        <v>6</v>
      </c>
      <c r="CE77" s="153">
        <f t="shared" si="46"/>
        <v>6</v>
      </c>
      <c r="CF77" s="153">
        <f t="shared" si="72"/>
        <v>0</v>
      </c>
      <c r="CG77" s="153">
        <f t="shared" si="73"/>
        <v>7</v>
      </c>
      <c r="CH77" s="153">
        <f t="shared" si="74"/>
        <v>6</v>
      </c>
      <c r="CI77" s="153">
        <f t="shared" si="75"/>
        <v>1</v>
      </c>
      <c r="CJ77" s="171">
        <f t="shared" si="76"/>
        <v>1</v>
      </c>
      <c r="CK77" s="153">
        <f t="shared" si="77"/>
        <v>1</v>
      </c>
      <c r="CL77" s="153">
        <f t="shared" si="78"/>
        <v>2</v>
      </c>
      <c r="CM77" s="172">
        <f t="shared" si="79"/>
        <v>-0.12671483194950003</v>
      </c>
      <c r="CN77" s="153" t="b">
        <f t="shared" si="80"/>
        <v>1</v>
      </c>
      <c r="CO77" s="153" t="b">
        <f t="shared" si="81"/>
        <v>1</v>
      </c>
      <c r="CP77" s="153" t="b">
        <f t="shared" si="82"/>
        <v>1</v>
      </c>
      <c r="CQ77" s="153" t="b">
        <f t="shared" si="83"/>
        <v>0</v>
      </c>
      <c r="CR77" s="153">
        <f t="shared" si="84"/>
        <v>1</v>
      </c>
    </row>
    <row r="78" spans="1:96" x14ac:dyDescent="0.25">
      <c r="A78" s="153" t="s">
        <v>209</v>
      </c>
      <c r="B78" s="170" t="s">
        <v>205</v>
      </c>
      <c r="C78" s="153" t="s">
        <v>210</v>
      </c>
      <c r="D78" s="153" t="s">
        <v>58</v>
      </c>
      <c r="E78" s="153">
        <v>9599237312.9634705</v>
      </c>
      <c r="F78" s="153" t="s">
        <v>190</v>
      </c>
      <c r="G78" s="153">
        <v>45</v>
      </c>
      <c r="H78" s="153">
        <v>17.217396765291198</v>
      </c>
      <c r="I78" s="153">
        <v>26.278363696851802</v>
      </c>
      <c r="J78" s="153">
        <v>30.5017821398345</v>
      </c>
      <c r="K78" s="153">
        <v>38.620427297157903</v>
      </c>
      <c r="L78" s="153">
        <v>37.0715467149858</v>
      </c>
      <c r="M78" s="153">
        <v>37.545157731785302</v>
      </c>
      <c r="N78" s="153">
        <v>37.749458295437698</v>
      </c>
      <c r="O78" s="153">
        <v>39.871497110866102</v>
      </c>
      <c r="P78" s="153">
        <v>42.765927000596598</v>
      </c>
      <c r="Q78" s="153">
        <v>46.489682139192503</v>
      </c>
      <c r="R78" s="153">
        <v>50.958428215449899</v>
      </c>
      <c r="S78" s="153">
        <v>51.519145029807497</v>
      </c>
      <c r="T78" s="153">
        <v>50.370317438250197</v>
      </c>
      <c r="U78" s="153">
        <v>67.5</v>
      </c>
      <c r="V78" s="153">
        <v>66.989999999999995</v>
      </c>
      <c r="W78" s="153">
        <v>66.142499999999998</v>
      </c>
      <c r="X78" s="153">
        <v>66.143333333333302</v>
      </c>
      <c r="Y78" s="153">
        <v>67.78125</v>
      </c>
      <c r="Z78" s="153">
        <v>68.41</v>
      </c>
      <c r="AA78" s="153">
        <v>67.970833333333303</v>
      </c>
      <c r="AB78" s="153">
        <v>65.186875000000001</v>
      </c>
      <c r="AC78" s="153">
        <v>62.890500000000003</v>
      </c>
      <c r="AD78" s="153">
        <v>61.129583333333301</v>
      </c>
      <c r="AE78" s="153">
        <v>62.115937500000001</v>
      </c>
      <c r="AF78" s="153">
        <v>61.120277777777801</v>
      </c>
      <c r="AG78" s="153">
        <v>59.496250000000003</v>
      </c>
      <c r="AH78" s="153">
        <v>55.878124999999997</v>
      </c>
      <c r="AI78" s="153" t="s">
        <v>51</v>
      </c>
      <c r="AJ78" s="153">
        <v>1.1498203668298399</v>
      </c>
      <c r="AK78" s="153">
        <v>265.16807024181497</v>
      </c>
      <c r="AL78" s="170">
        <v>0.17315585225925201</v>
      </c>
      <c r="AM78" s="153">
        <v>0.19706873073141001</v>
      </c>
      <c r="AN78" s="153">
        <v>0.21119547353194901</v>
      </c>
      <c r="AO78" s="153">
        <v>69.068636531331904</v>
      </c>
      <c r="AP78" s="153">
        <v>66.142499999999998</v>
      </c>
      <c r="AQ78" s="153">
        <v>63.216363468668099</v>
      </c>
      <c r="AR78" s="153">
        <v>-0.21159900969996501</v>
      </c>
      <c r="AS78" s="153">
        <v>67.75</v>
      </c>
      <c r="AT78" s="153">
        <v>-0.96477123227597406</v>
      </c>
      <c r="AU78" s="153">
        <v>13.872723070781801</v>
      </c>
      <c r="AV78" s="153">
        <v>9.0104585679806899</v>
      </c>
      <c r="AW78" s="153">
        <v>23.069936421435099</v>
      </c>
      <c r="AX78" s="153">
        <v>2.65151515151515</v>
      </c>
      <c r="AY78" s="153">
        <v>132.81786941580799</v>
      </c>
      <c r="AZ78" s="153">
        <v>-20.294117647058801</v>
      </c>
      <c r="BA78" s="153" t="s">
        <v>55</v>
      </c>
      <c r="BB78" s="153" t="s">
        <v>55</v>
      </c>
      <c r="BC78" s="153" t="s">
        <v>55</v>
      </c>
      <c r="BE78" s="153" t="b">
        <f t="shared" si="47"/>
        <v>1</v>
      </c>
      <c r="BF78" s="153" t="b">
        <f t="shared" si="48"/>
        <v>1</v>
      </c>
      <c r="BG78" s="153" t="b">
        <f t="shared" si="49"/>
        <v>1</v>
      </c>
      <c r="BH78" s="153" t="b">
        <f t="shared" si="50"/>
        <v>0</v>
      </c>
      <c r="BI78" s="153" t="b">
        <f t="shared" si="51"/>
        <v>1</v>
      </c>
      <c r="BJ78" s="153" t="b">
        <f t="shared" si="52"/>
        <v>1</v>
      </c>
      <c r="BK78" s="153" t="b">
        <f t="shared" si="53"/>
        <v>1</v>
      </c>
      <c r="BL78" s="153" t="b">
        <f t="shared" si="54"/>
        <v>1</v>
      </c>
      <c r="BM78" s="153" t="b">
        <f t="shared" si="55"/>
        <v>1</v>
      </c>
      <c r="BN78" s="153" t="b">
        <f t="shared" si="56"/>
        <v>1</v>
      </c>
      <c r="BO78" s="153" t="b">
        <f t="shared" si="57"/>
        <v>1</v>
      </c>
      <c r="BP78" s="153" t="b">
        <f t="shared" si="58"/>
        <v>0</v>
      </c>
      <c r="BQ78" s="153" t="b">
        <f t="shared" si="59"/>
        <v>1</v>
      </c>
      <c r="BR78" s="153" t="b">
        <f t="shared" si="60"/>
        <v>1</v>
      </c>
      <c r="BS78" s="153" t="b">
        <f t="shared" si="61"/>
        <v>0</v>
      </c>
      <c r="BT78" s="153" t="b">
        <f t="shared" si="62"/>
        <v>0</v>
      </c>
      <c r="BU78" s="153" t="b">
        <f t="shared" si="63"/>
        <v>0</v>
      </c>
      <c r="BV78" s="153" t="b">
        <f t="shared" si="64"/>
        <v>1</v>
      </c>
      <c r="BW78" s="153" t="b">
        <f t="shared" si="65"/>
        <v>1</v>
      </c>
      <c r="BX78" s="153" t="b">
        <f t="shared" si="66"/>
        <v>1</v>
      </c>
      <c r="BY78" s="153" t="b">
        <f t="shared" si="67"/>
        <v>1</v>
      </c>
      <c r="BZ78" s="153" t="b">
        <f t="shared" si="68"/>
        <v>0</v>
      </c>
      <c r="CA78" s="153" t="b">
        <f t="shared" si="69"/>
        <v>1</v>
      </c>
      <c r="CB78" s="153" t="b">
        <f t="shared" si="70"/>
        <v>1</v>
      </c>
      <c r="CC78" s="153" t="b">
        <f t="shared" si="71"/>
        <v>1</v>
      </c>
      <c r="CD78" s="153">
        <f t="shared" si="45"/>
        <v>10</v>
      </c>
      <c r="CE78" s="153">
        <f t="shared" si="46"/>
        <v>2</v>
      </c>
      <c r="CF78" s="153">
        <f t="shared" si="72"/>
        <v>8</v>
      </c>
      <c r="CG78" s="153">
        <f t="shared" si="73"/>
        <v>9</v>
      </c>
      <c r="CH78" s="153">
        <f t="shared" si="74"/>
        <v>4</v>
      </c>
      <c r="CI78" s="153">
        <f t="shared" si="75"/>
        <v>5</v>
      </c>
      <c r="CJ78" s="171">
        <f t="shared" si="76"/>
        <v>13</v>
      </c>
      <c r="CK78" s="153">
        <f t="shared" si="77"/>
        <v>21</v>
      </c>
      <c r="CL78" s="153">
        <f t="shared" si="78"/>
        <v>18</v>
      </c>
      <c r="CM78" s="172">
        <f t="shared" si="79"/>
        <v>2.3912878472158006E-2</v>
      </c>
      <c r="CN78" s="153" t="b">
        <f t="shared" si="80"/>
        <v>0</v>
      </c>
      <c r="CO78" s="153" t="b">
        <f t="shared" si="81"/>
        <v>0</v>
      </c>
      <c r="CP78" s="153" t="b">
        <f t="shared" si="82"/>
        <v>0</v>
      </c>
      <c r="CQ78" s="153" t="b">
        <f t="shared" si="83"/>
        <v>1</v>
      </c>
      <c r="CR78" s="153">
        <f t="shared" si="84"/>
        <v>1</v>
      </c>
    </row>
    <row r="79" spans="1:96" x14ac:dyDescent="0.25">
      <c r="A79" s="153" t="s">
        <v>211</v>
      </c>
      <c r="B79" s="170" t="s">
        <v>207</v>
      </c>
      <c r="C79" s="153" t="s">
        <v>212</v>
      </c>
      <c r="D79" s="153" t="s">
        <v>145</v>
      </c>
      <c r="E79" s="153">
        <v>58327771016.677002</v>
      </c>
      <c r="F79" s="153" t="s">
        <v>190</v>
      </c>
      <c r="G79" s="153">
        <v>17</v>
      </c>
      <c r="H79" s="153">
        <v>36.114363758811599</v>
      </c>
      <c r="I79" s="153">
        <v>33.243257511010498</v>
      </c>
      <c r="J79" s="153">
        <v>26.395543151256799</v>
      </c>
      <c r="K79" s="153">
        <v>22.584467475443901</v>
      </c>
      <c r="L79" s="153">
        <v>22.796243499453801</v>
      </c>
      <c r="M79" s="153">
        <v>21.510880714962699</v>
      </c>
      <c r="N79" s="153">
        <v>23.6288717539678</v>
      </c>
      <c r="O79" s="153">
        <v>23.890084358465199</v>
      </c>
      <c r="P79" s="153">
        <v>26.477096428004501</v>
      </c>
      <c r="Q79" s="153">
        <v>26.983416520581699</v>
      </c>
      <c r="R79" s="153">
        <v>27.7115240964965</v>
      </c>
      <c r="S79" s="153">
        <v>27.748528095277798</v>
      </c>
      <c r="T79" s="153">
        <v>28.561599075504901</v>
      </c>
      <c r="U79" s="153">
        <v>166.16</v>
      </c>
      <c r="V79" s="153">
        <v>160.85</v>
      </c>
      <c r="W79" s="153">
        <v>157.935</v>
      </c>
      <c r="X79" s="153">
        <v>155.87333333333299</v>
      </c>
      <c r="Y79" s="153">
        <v>153.63999999999999</v>
      </c>
      <c r="Z79" s="153">
        <v>150.93600000000001</v>
      </c>
      <c r="AA79" s="153">
        <v>149.755</v>
      </c>
      <c r="AB79" s="153">
        <v>147.41249999999999</v>
      </c>
      <c r="AC79" s="153">
        <v>143.20400000000001</v>
      </c>
      <c r="AD79" s="153">
        <v>143.18833333333299</v>
      </c>
      <c r="AE79" s="153">
        <v>142.74812499999999</v>
      </c>
      <c r="AF79" s="153">
        <v>143.85944444444399</v>
      </c>
      <c r="AG79" s="153">
        <v>145.273</v>
      </c>
      <c r="AH79" s="153">
        <v>145.19499999999999</v>
      </c>
      <c r="AI79" s="153" t="s">
        <v>51</v>
      </c>
      <c r="AJ79" s="153">
        <v>1.03898177913308</v>
      </c>
      <c r="AK79" s="153">
        <v>183.438303160392</v>
      </c>
      <c r="AL79" s="170">
        <v>5.7207944966231002E-2</v>
      </c>
      <c r="AM79" s="153">
        <v>0.53826097003436901</v>
      </c>
      <c r="AN79" s="153">
        <v>0.46882022629865</v>
      </c>
      <c r="AO79" s="153">
        <v>169.512439267817</v>
      </c>
      <c r="AP79" s="153">
        <v>157.935</v>
      </c>
      <c r="AQ79" s="153">
        <v>146.357560732183</v>
      </c>
      <c r="AR79" s="153">
        <v>3.0740447697219202</v>
      </c>
      <c r="AS79" s="153">
        <v>173.2</v>
      </c>
      <c r="AT79" s="153">
        <v>14.7506227805163</v>
      </c>
      <c r="AU79" s="153">
        <v>19.223806213129699</v>
      </c>
      <c r="AV79" s="153">
        <v>12.4675324675325</v>
      </c>
      <c r="AW79" s="153">
        <v>17.823129251700699</v>
      </c>
      <c r="AX79" s="153">
        <v>21.8859957776214</v>
      </c>
      <c r="AY79" s="153">
        <v>32.618683001531402</v>
      </c>
      <c r="AZ79" s="153">
        <v>248.14070351758801</v>
      </c>
      <c r="BA79" s="153">
        <v>306.57276995305199</v>
      </c>
      <c r="BB79" s="153">
        <v>116.756371850151</v>
      </c>
      <c r="BC79" s="153">
        <v>230.36660813023099</v>
      </c>
      <c r="BE79" s="153" t="b">
        <f t="shared" si="47"/>
        <v>0</v>
      </c>
      <c r="BF79" s="153" t="b">
        <f t="shared" si="48"/>
        <v>0</v>
      </c>
      <c r="BG79" s="153" t="b">
        <f t="shared" si="49"/>
        <v>0</v>
      </c>
      <c r="BH79" s="153" t="b">
        <f t="shared" si="50"/>
        <v>1</v>
      </c>
      <c r="BI79" s="153" t="b">
        <f t="shared" si="51"/>
        <v>0</v>
      </c>
      <c r="BJ79" s="153" t="b">
        <f t="shared" si="52"/>
        <v>1</v>
      </c>
      <c r="BK79" s="153" t="b">
        <f t="shared" si="53"/>
        <v>1</v>
      </c>
      <c r="BL79" s="153" t="b">
        <f t="shared" si="54"/>
        <v>1</v>
      </c>
      <c r="BM79" s="153" t="b">
        <f t="shared" si="55"/>
        <v>1</v>
      </c>
      <c r="BN79" s="153" t="b">
        <f t="shared" si="56"/>
        <v>1</v>
      </c>
      <c r="BO79" s="153" t="b">
        <f t="shared" si="57"/>
        <v>1</v>
      </c>
      <c r="BP79" s="153" t="b">
        <f t="shared" si="58"/>
        <v>1</v>
      </c>
      <c r="BQ79" s="153" t="b">
        <f t="shared" si="59"/>
        <v>1</v>
      </c>
      <c r="BR79" s="153" t="b">
        <f t="shared" si="60"/>
        <v>1</v>
      </c>
      <c r="BS79" s="153" t="b">
        <f t="shared" si="61"/>
        <v>1</v>
      </c>
      <c r="BT79" s="153" t="b">
        <f t="shared" si="62"/>
        <v>1</v>
      </c>
      <c r="BU79" s="153" t="b">
        <f t="shared" si="63"/>
        <v>1</v>
      </c>
      <c r="BV79" s="153" t="b">
        <f t="shared" si="64"/>
        <v>1</v>
      </c>
      <c r="BW79" s="153" t="b">
        <f t="shared" si="65"/>
        <v>1</v>
      </c>
      <c r="BX79" s="153" t="b">
        <f t="shared" si="66"/>
        <v>1</v>
      </c>
      <c r="BY79" s="153" t="b">
        <f t="shared" si="67"/>
        <v>1</v>
      </c>
      <c r="BZ79" s="153" t="b">
        <f t="shared" si="68"/>
        <v>1</v>
      </c>
      <c r="CA79" s="153" t="b">
        <f t="shared" si="69"/>
        <v>0</v>
      </c>
      <c r="CB79" s="153" t="b">
        <f t="shared" si="70"/>
        <v>0</v>
      </c>
      <c r="CC79" s="153" t="b">
        <f t="shared" si="71"/>
        <v>1</v>
      </c>
      <c r="CD79" s="153">
        <f t="shared" si="45"/>
        <v>8</v>
      </c>
      <c r="CE79" s="153">
        <f t="shared" si="46"/>
        <v>4</v>
      </c>
      <c r="CF79" s="153">
        <f t="shared" si="72"/>
        <v>4</v>
      </c>
      <c r="CG79" s="153">
        <f t="shared" si="73"/>
        <v>11</v>
      </c>
      <c r="CH79" s="153">
        <f t="shared" si="74"/>
        <v>2</v>
      </c>
      <c r="CI79" s="153">
        <f t="shared" si="75"/>
        <v>9</v>
      </c>
      <c r="CJ79" s="171">
        <f t="shared" si="76"/>
        <v>13</v>
      </c>
      <c r="CK79" s="153">
        <f t="shared" si="77"/>
        <v>17</v>
      </c>
      <c r="CL79" s="153">
        <f t="shared" si="78"/>
        <v>22</v>
      </c>
      <c r="CM79" s="172">
        <f t="shared" si="79"/>
        <v>0.48105302506813802</v>
      </c>
      <c r="CN79" s="153" t="b">
        <f t="shared" si="80"/>
        <v>0</v>
      </c>
      <c r="CO79" s="153" t="b">
        <f t="shared" si="81"/>
        <v>0</v>
      </c>
      <c r="CP79" s="153" t="b">
        <f t="shared" si="82"/>
        <v>1</v>
      </c>
      <c r="CQ79" s="153" t="b">
        <f t="shared" si="83"/>
        <v>1</v>
      </c>
      <c r="CR79" s="153">
        <f t="shared" si="84"/>
        <v>2</v>
      </c>
    </row>
    <row r="80" spans="1:96" x14ac:dyDescent="0.25">
      <c r="A80" s="153" t="s">
        <v>213</v>
      </c>
      <c r="B80" s="170" t="s">
        <v>209</v>
      </c>
      <c r="C80" s="153" t="s">
        <v>214</v>
      </c>
      <c r="D80" s="153" t="s">
        <v>145</v>
      </c>
      <c r="E80" s="153">
        <v>18500519206.1497</v>
      </c>
      <c r="F80" s="153" t="s">
        <v>190</v>
      </c>
      <c r="G80" s="153">
        <v>18</v>
      </c>
      <c r="H80" s="153">
        <v>16.1417956990406</v>
      </c>
      <c r="I80" s="153">
        <v>13.363347587701099</v>
      </c>
      <c r="J80" s="153">
        <v>18.287687483345699</v>
      </c>
      <c r="K80" s="153">
        <v>17.904482969804199</v>
      </c>
      <c r="L80" s="153">
        <v>20.928939511996099</v>
      </c>
      <c r="M80" s="153">
        <v>19.682098329421599</v>
      </c>
      <c r="N80" s="153">
        <v>20.606877915810198</v>
      </c>
      <c r="O80" s="153">
        <v>26.014347652522702</v>
      </c>
      <c r="P80" s="153">
        <v>27.333560246912299</v>
      </c>
      <c r="Q80" s="153">
        <v>30.357101452793501</v>
      </c>
      <c r="R80" s="153">
        <v>29.422044143166001</v>
      </c>
      <c r="S80" s="153">
        <v>28.486520981056099</v>
      </c>
      <c r="T80" s="153">
        <v>28.873300214135899</v>
      </c>
      <c r="U80" s="153">
        <v>183.14</v>
      </c>
      <c r="V80" s="153">
        <v>183.39</v>
      </c>
      <c r="W80" s="153">
        <v>184.89</v>
      </c>
      <c r="X80" s="153">
        <v>185.506666666667</v>
      </c>
      <c r="Y80" s="153">
        <v>183.42</v>
      </c>
      <c r="Z80" s="153">
        <v>178.98</v>
      </c>
      <c r="AA80" s="153">
        <v>176.416666666667</v>
      </c>
      <c r="AB80" s="153">
        <v>173.70249999999999</v>
      </c>
      <c r="AC80" s="153">
        <v>173.28800000000001</v>
      </c>
      <c r="AD80" s="153">
        <v>174.26750000000001</v>
      </c>
      <c r="AE80" s="153">
        <v>177.20625000000001</v>
      </c>
      <c r="AF80" s="153">
        <v>178.426111111111</v>
      </c>
      <c r="AG80" s="153">
        <v>180.43899999999999</v>
      </c>
      <c r="AH80" s="153">
        <v>180.70750000000001</v>
      </c>
      <c r="AI80" s="153" t="s">
        <v>51</v>
      </c>
      <c r="AJ80" s="153">
        <v>0.99191416489783302</v>
      </c>
      <c r="AK80" s="153">
        <v>198.022681011922</v>
      </c>
      <c r="AL80" s="170">
        <v>0.19870634527899</v>
      </c>
      <c r="AM80" s="153">
        <v>0.12183238613382801</v>
      </c>
      <c r="AN80" s="153">
        <v>0.26969277568586902</v>
      </c>
      <c r="AO80" s="153">
        <v>189.31126678679601</v>
      </c>
      <c r="AP80" s="153">
        <v>184.89</v>
      </c>
      <c r="AQ80" s="153">
        <v>180.46873321320399</v>
      </c>
      <c r="AR80" s="153">
        <v>1.2345997514284299</v>
      </c>
      <c r="AS80" s="153">
        <v>181.6</v>
      </c>
      <c r="AT80" s="153">
        <v>1.4638507095764901</v>
      </c>
      <c r="AU80" s="153">
        <v>0.64343074390793598</v>
      </c>
      <c r="AV80" s="153">
        <v>-3.45560871876661</v>
      </c>
      <c r="AW80" s="153">
        <v>9.9273607748184105</v>
      </c>
      <c r="AX80" s="153">
        <v>-2.41805480924234</v>
      </c>
      <c r="AY80" s="153">
        <v>6.8235294117647003</v>
      </c>
      <c r="AZ80" s="153">
        <v>13.1464174454829</v>
      </c>
      <c r="BA80" s="153">
        <v>15.9642401021711</v>
      </c>
      <c r="BB80" s="153">
        <v>-3.7625861155272902</v>
      </c>
      <c r="BC80" s="153">
        <v>104.044943820225</v>
      </c>
      <c r="BE80" s="153" t="b">
        <f t="shared" si="47"/>
        <v>0</v>
      </c>
      <c r="BF80" s="153" t="b">
        <f t="shared" si="48"/>
        <v>1</v>
      </c>
      <c r="BG80" s="153" t="b">
        <f t="shared" si="49"/>
        <v>0</v>
      </c>
      <c r="BH80" s="153" t="b">
        <f t="shared" si="50"/>
        <v>1</v>
      </c>
      <c r="BI80" s="153" t="b">
        <f t="shared" si="51"/>
        <v>0</v>
      </c>
      <c r="BJ80" s="153" t="b">
        <f t="shared" si="52"/>
        <v>1</v>
      </c>
      <c r="BK80" s="153" t="b">
        <f t="shared" si="53"/>
        <v>1</v>
      </c>
      <c r="BL80" s="153" t="b">
        <f t="shared" si="54"/>
        <v>1</v>
      </c>
      <c r="BM80" s="153" t="b">
        <f t="shared" si="55"/>
        <v>1</v>
      </c>
      <c r="BN80" s="153" t="b">
        <f t="shared" si="56"/>
        <v>0</v>
      </c>
      <c r="BO80" s="153" t="b">
        <f t="shared" si="57"/>
        <v>0</v>
      </c>
      <c r="BP80" s="153" t="b">
        <f t="shared" si="58"/>
        <v>1</v>
      </c>
      <c r="BQ80" s="153" t="b">
        <f t="shared" si="59"/>
        <v>0</v>
      </c>
      <c r="BR80" s="153" t="b">
        <f t="shared" si="60"/>
        <v>0</v>
      </c>
      <c r="BS80" s="153" t="b">
        <f t="shared" si="61"/>
        <v>0</v>
      </c>
      <c r="BT80" s="153" t="b">
        <f t="shared" si="62"/>
        <v>1</v>
      </c>
      <c r="BU80" s="153" t="b">
        <f t="shared" si="63"/>
        <v>1</v>
      </c>
      <c r="BV80" s="153" t="b">
        <f t="shared" si="64"/>
        <v>1</v>
      </c>
      <c r="BW80" s="153" t="b">
        <f t="shared" si="65"/>
        <v>1</v>
      </c>
      <c r="BX80" s="153" t="b">
        <f t="shared" si="66"/>
        <v>1</v>
      </c>
      <c r="BY80" s="153" t="b">
        <f t="shared" si="67"/>
        <v>0</v>
      </c>
      <c r="BZ80" s="153" t="b">
        <f t="shared" si="68"/>
        <v>0</v>
      </c>
      <c r="CA80" s="153" t="b">
        <f t="shared" si="69"/>
        <v>0</v>
      </c>
      <c r="CB80" s="153" t="b">
        <f t="shared" si="70"/>
        <v>0</v>
      </c>
      <c r="CC80" s="153" t="b">
        <f t="shared" si="71"/>
        <v>0</v>
      </c>
      <c r="CD80" s="153">
        <f t="shared" si="45"/>
        <v>7</v>
      </c>
      <c r="CE80" s="153">
        <f t="shared" si="46"/>
        <v>5</v>
      </c>
      <c r="CF80" s="153">
        <f t="shared" si="72"/>
        <v>2</v>
      </c>
      <c r="CG80" s="153">
        <f t="shared" si="73"/>
        <v>5</v>
      </c>
      <c r="CH80" s="153">
        <f t="shared" si="74"/>
        <v>8</v>
      </c>
      <c r="CI80" s="153">
        <f t="shared" si="75"/>
        <v>-3</v>
      </c>
      <c r="CJ80" s="171">
        <f t="shared" si="76"/>
        <v>-1</v>
      </c>
      <c r="CK80" s="153">
        <f t="shared" si="77"/>
        <v>1</v>
      </c>
      <c r="CL80" s="153">
        <f t="shared" si="78"/>
        <v>-4</v>
      </c>
      <c r="CM80" s="172">
        <f t="shared" si="79"/>
        <v>-7.6873959145161999E-2</v>
      </c>
      <c r="CN80" s="153" t="b">
        <f t="shared" si="80"/>
        <v>0</v>
      </c>
      <c r="CO80" s="153" t="b">
        <f t="shared" si="81"/>
        <v>1</v>
      </c>
      <c r="CP80" s="153" t="b">
        <f t="shared" si="82"/>
        <v>1</v>
      </c>
      <c r="CQ80" s="153" t="b">
        <f t="shared" si="83"/>
        <v>1</v>
      </c>
      <c r="CR80" s="153">
        <f t="shared" si="84"/>
        <v>2</v>
      </c>
    </row>
    <row r="81" spans="1:96" x14ac:dyDescent="0.25">
      <c r="A81" s="153" t="s">
        <v>215</v>
      </c>
      <c r="B81" s="170" t="s">
        <v>211</v>
      </c>
      <c r="C81" s="153" t="s">
        <v>216</v>
      </c>
      <c r="D81" s="153" t="s">
        <v>73</v>
      </c>
      <c r="E81" s="153">
        <v>29417835087.5825</v>
      </c>
      <c r="F81" s="153" t="s">
        <v>190</v>
      </c>
      <c r="G81" s="153">
        <v>60</v>
      </c>
      <c r="H81" s="153">
        <v>12.1421380563371</v>
      </c>
      <c r="I81" s="153">
        <v>11.6627221749334</v>
      </c>
      <c r="J81" s="153">
        <v>20.223715200422401</v>
      </c>
      <c r="K81" s="153">
        <v>21.608512114217</v>
      </c>
      <c r="L81" s="153">
        <v>20.7720142468639</v>
      </c>
      <c r="M81" s="153">
        <v>22.038674213134801</v>
      </c>
      <c r="N81" s="153">
        <v>21.295128862418601</v>
      </c>
      <c r="O81" s="153">
        <v>23.132548522828301</v>
      </c>
      <c r="P81" s="153">
        <v>22.1364844594458</v>
      </c>
      <c r="Q81" s="153">
        <v>24.406666683687298</v>
      </c>
      <c r="R81" s="153">
        <v>24.9988756120242</v>
      </c>
      <c r="S81" s="153">
        <v>24.299207256005801</v>
      </c>
      <c r="T81" s="153">
        <v>23.486829647459199</v>
      </c>
      <c r="U81" s="153">
        <v>50.774000000000001</v>
      </c>
      <c r="V81" s="153">
        <v>51.906999999999996</v>
      </c>
      <c r="W81" s="153">
        <v>52.183500000000002</v>
      </c>
      <c r="X81" s="153">
        <v>51.790666666666702</v>
      </c>
      <c r="Y81" s="153">
        <v>51.790500000000002</v>
      </c>
      <c r="Z81" s="153">
        <v>51.6584</v>
      </c>
      <c r="AA81" s="153">
        <v>51.333833333333303</v>
      </c>
      <c r="AB81" s="153">
        <v>50.005125</v>
      </c>
      <c r="AC81" s="153">
        <v>49.202399999999997</v>
      </c>
      <c r="AD81" s="153">
        <v>48.699750000000002</v>
      </c>
      <c r="AE81" s="153">
        <v>46.838312500000001</v>
      </c>
      <c r="AF81" s="153">
        <v>46.606277777777798</v>
      </c>
      <c r="AG81" s="153">
        <v>46.559649999999998</v>
      </c>
      <c r="AH81" s="153">
        <v>46.546708333333399</v>
      </c>
      <c r="AI81" s="153" t="s">
        <v>51</v>
      </c>
      <c r="AJ81" s="153">
        <v>1.1095100586022399</v>
      </c>
      <c r="AK81" s="153">
        <v>9.6755505753650493</v>
      </c>
      <c r="AL81" s="170">
        <v>0.40214457213866001</v>
      </c>
      <c r="AM81" s="153">
        <v>9.1099651202295004E-2</v>
      </c>
      <c r="AN81" s="153">
        <v>0.26570436041340001</v>
      </c>
      <c r="AO81" s="153">
        <v>54.694454201095603</v>
      </c>
      <c r="AP81" s="153">
        <v>52.183500000000002</v>
      </c>
      <c r="AQ81" s="153">
        <v>49.672545798904402</v>
      </c>
      <c r="AR81" s="153">
        <v>0.246232774865277</v>
      </c>
      <c r="AS81" s="153">
        <v>49.52</v>
      </c>
      <c r="AT81" s="153">
        <v>-4.1395010298421804</v>
      </c>
      <c r="AU81" s="153">
        <v>6.3581878300201096</v>
      </c>
      <c r="AV81" s="153">
        <v>-0.26183282980865102</v>
      </c>
      <c r="AW81" s="153">
        <v>6.88538743794519</v>
      </c>
      <c r="AX81" s="153">
        <v>15.136014880260401</v>
      </c>
      <c r="AY81" s="153">
        <v>13.1627056672761</v>
      </c>
      <c r="AZ81" s="153">
        <v>70.758620689655203</v>
      </c>
      <c r="BA81" s="153">
        <v>99.275653923541199</v>
      </c>
      <c r="BB81" s="153">
        <v>321.44680851063799</v>
      </c>
      <c r="BC81" s="153">
        <v>342.142857142857</v>
      </c>
      <c r="BE81" s="153" t="b">
        <f t="shared" si="47"/>
        <v>0</v>
      </c>
      <c r="BF81" s="153" t="b">
        <f t="shared" si="48"/>
        <v>1</v>
      </c>
      <c r="BG81" s="153" t="b">
        <f t="shared" si="49"/>
        <v>1</v>
      </c>
      <c r="BH81" s="153" t="b">
        <f t="shared" si="50"/>
        <v>0</v>
      </c>
      <c r="BI81" s="153" t="b">
        <f t="shared" si="51"/>
        <v>1</v>
      </c>
      <c r="BJ81" s="153" t="b">
        <f t="shared" si="52"/>
        <v>0</v>
      </c>
      <c r="BK81" s="153" t="b">
        <f t="shared" si="53"/>
        <v>1</v>
      </c>
      <c r="BL81" s="153" t="b">
        <f t="shared" si="54"/>
        <v>0</v>
      </c>
      <c r="BM81" s="153" t="b">
        <f t="shared" si="55"/>
        <v>1</v>
      </c>
      <c r="BN81" s="153" t="b">
        <f t="shared" si="56"/>
        <v>1</v>
      </c>
      <c r="BO81" s="153" t="b">
        <f t="shared" si="57"/>
        <v>0</v>
      </c>
      <c r="BP81" s="153" t="b">
        <f t="shared" si="58"/>
        <v>0</v>
      </c>
      <c r="BQ81" s="153" t="b">
        <f t="shared" si="59"/>
        <v>0</v>
      </c>
      <c r="BR81" s="153" t="b">
        <f t="shared" si="60"/>
        <v>0</v>
      </c>
      <c r="BS81" s="153" t="b">
        <f t="shared" si="61"/>
        <v>1</v>
      </c>
      <c r="BT81" s="153" t="b">
        <f t="shared" si="62"/>
        <v>1</v>
      </c>
      <c r="BU81" s="153" t="b">
        <f t="shared" si="63"/>
        <v>1</v>
      </c>
      <c r="BV81" s="153" t="b">
        <f t="shared" si="64"/>
        <v>1</v>
      </c>
      <c r="BW81" s="153" t="b">
        <f t="shared" si="65"/>
        <v>1</v>
      </c>
      <c r="BX81" s="153" t="b">
        <f t="shared" si="66"/>
        <v>1</v>
      </c>
      <c r="BY81" s="153" t="b">
        <f t="shared" si="67"/>
        <v>1</v>
      </c>
      <c r="BZ81" s="153" t="b">
        <f t="shared" si="68"/>
        <v>1</v>
      </c>
      <c r="CA81" s="153" t="b">
        <f t="shared" si="69"/>
        <v>1</v>
      </c>
      <c r="CB81" s="153" t="b">
        <f t="shared" si="70"/>
        <v>1</v>
      </c>
      <c r="CC81" s="153" t="b">
        <f t="shared" si="71"/>
        <v>1</v>
      </c>
      <c r="CD81" s="153">
        <f t="shared" si="45"/>
        <v>6</v>
      </c>
      <c r="CE81" s="153">
        <f t="shared" si="46"/>
        <v>6</v>
      </c>
      <c r="CF81" s="153">
        <f t="shared" si="72"/>
        <v>0</v>
      </c>
      <c r="CG81" s="153">
        <f t="shared" si="73"/>
        <v>11</v>
      </c>
      <c r="CH81" s="153">
        <f t="shared" si="74"/>
        <v>2</v>
      </c>
      <c r="CI81" s="153">
        <f t="shared" si="75"/>
        <v>9</v>
      </c>
      <c r="CJ81" s="171">
        <f t="shared" si="76"/>
        <v>9</v>
      </c>
      <c r="CK81" s="153">
        <f t="shared" si="77"/>
        <v>9</v>
      </c>
      <c r="CL81" s="153">
        <f t="shared" si="78"/>
        <v>18</v>
      </c>
      <c r="CM81" s="172">
        <f t="shared" si="79"/>
        <v>-0.31104492093636499</v>
      </c>
      <c r="CN81" s="153" t="b">
        <f t="shared" si="80"/>
        <v>1</v>
      </c>
      <c r="CO81" s="153" t="b">
        <f t="shared" si="81"/>
        <v>1</v>
      </c>
      <c r="CP81" s="153" t="b">
        <f t="shared" si="82"/>
        <v>0</v>
      </c>
      <c r="CQ81" s="153" t="b">
        <f t="shared" si="83"/>
        <v>1</v>
      </c>
      <c r="CR81" s="153">
        <f t="shared" si="84"/>
        <v>1</v>
      </c>
    </row>
    <row r="82" spans="1:96" x14ac:dyDescent="0.25">
      <c r="A82" s="153" t="s">
        <v>217</v>
      </c>
      <c r="B82" s="170" t="s">
        <v>213</v>
      </c>
      <c r="C82" s="153" t="s">
        <v>218</v>
      </c>
      <c r="D82" s="153" t="s">
        <v>73</v>
      </c>
      <c r="E82" s="153">
        <v>17572403425.418999</v>
      </c>
      <c r="F82" s="153" t="s">
        <v>190</v>
      </c>
      <c r="G82" s="153">
        <v>71</v>
      </c>
      <c r="H82" s="153">
        <v>32.794872958417002</v>
      </c>
      <c r="I82" s="153">
        <v>28.4674186185471</v>
      </c>
      <c r="J82" s="153">
        <v>26.9067415962094</v>
      </c>
      <c r="K82" s="153">
        <v>24.901501593605101</v>
      </c>
      <c r="L82" s="153">
        <v>25.0065735301309</v>
      </c>
      <c r="M82" s="153">
        <v>26.761615231009898</v>
      </c>
      <c r="N82" s="153">
        <v>25.969544831712501</v>
      </c>
      <c r="O82" s="153">
        <v>25.853083300010798</v>
      </c>
      <c r="P82" s="153">
        <v>26.234967728037599</v>
      </c>
      <c r="Q82" s="153">
        <v>25.313265244395499</v>
      </c>
      <c r="R82" s="153">
        <v>27.548805738750499</v>
      </c>
      <c r="S82" s="153">
        <v>26.5097335919987</v>
      </c>
      <c r="T82" s="153">
        <v>26.5131832631041</v>
      </c>
      <c r="U82" s="153">
        <v>369.98</v>
      </c>
      <c r="V82" s="153">
        <v>376.44</v>
      </c>
      <c r="W82" s="153">
        <v>377.79</v>
      </c>
      <c r="X82" s="153">
        <v>373.54333333333301</v>
      </c>
      <c r="Y82" s="153">
        <v>373.22500000000002</v>
      </c>
      <c r="Z82" s="153">
        <v>369.00200000000001</v>
      </c>
      <c r="AA82" s="153">
        <v>362.34666666666698</v>
      </c>
      <c r="AB82" s="153">
        <v>349.58875</v>
      </c>
      <c r="AC82" s="153">
        <v>343.06599999999997</v>
      </c>
      <c r="AD82" s="153">
        <v>338.24333333333402</v>
      </c>
      <c r="AE82" s="153">
        <v>324.916875</v>
      </c>
      <c r="AF82" s="153">
        <v>323.82722222222202</v>
      </c>
      <c r="AG82" s="153">
        <v>324.1345</v>
      </c>
      <c r="AH82" s="153">
        <v>327.67791666666699</v>
      </c>
      <c r="AI82" s="153" t="s">
        <v>51</v>
      </c>
      <c r="AJ82" s="153">
        <v>1.1384224758549299</v>
      </c>
      <c r="AK82" s="153">
        <v>15.9570397147581</v>
      </c>
      <c r="AL82" s="170">
        <v>0.35418569718013199</v>
      </c>
      <c r="AM82" s="153">
        <v>0.16007673618717799</v>
      </c>
      <c r="AN82" s="153">
        <v>0.297800195906263</v>
      </c>
      <c r="AO82" s="153">
        <v>394.15996029317699</v>
      </c>
      <c r="AP82" s="153">
        <v>377.79</v>
      </c>
      <c r="AQ82" s="153">
        <v>361.42003970682299</v>
      </c>
      <c r="AR82" s="153">
        <v>3.8613199629435502</v>
      </c>
      <c r="AS82" s="153">
        <v>360.7</v>
      </c>
      <c r="AT82" s="153">
        <v>-2.2498523043235701</v>
      </c>
      <c r="AU82" s="153">
        <v>11.2809651548971</v>
      </c>
      <c r="AV82" s="153">
        <v>1.51984238671544</v>
      </c>
      <c r="AW82" s="153">
        <v>16.1300708306503</v>
      </c>
      <c r="AX82" s="153">
        <v>25.6794425087108</v>
      </c>
      <c r="AY82" s="153">
        <v>0.47353760445682103</v>
      </c>
      <c r="AZ82" s="153">
        <v>33.099630996309997</v>
      </c>
      <c r="BA82" s="153">
        <v>128.291139240506</v>
      </c>
      <c r="BB82" s="153">
        <v>659.36842105263202</v>
      </c>
      <c r="BC82" s="153" t="s">
        <v>55</v>
      </c>
      <c r="BE82" s="153" t="b">
        <f t="shared" si="47"/>
        <v>0</v>
      </c>
      <c r="BF82" s="153" t="b">
        <f t="shared" si="48"/>
        <v>0</v>
      </c>
      <c r="BG82" s="153" t="b">
        <f t="shared" si="49"/>
        <v>0</v>
      </c>
      <c r="BH82" s="153" t="b">
        <f t="shared" si="50"/>
        <v>1</v>
      </c>
      <c r="BI82" s="153" t="b">
        <f t="shared" si="51"/>
        <v>1</v>
      </c>
      <c r="BJ82" s="153" t="b">
        <f t="shared" si="52"/>
        <v>0</v>
      </c>
      <c r="BK82" s="153" t="b">
        <f t="shared" si="53"/>
        <v>0</v>
      </c>
      <c r="BL82" s="153" t="b">
        <f t="shared" si="54"/>
        <v>1</v>
      </c>
      <c r="BM82" s="153" t="b">
        <f t="shared" si="55"/>
        <v>0</v>
      </c>
      <c r="BN82" s="153" t="b">
        <f t="shared" si="56"/>
        <v>1</v>
      </c>
      <c r="BO82" s="153" t="b">
        <f t="shared" si="57"/>
        <v>0</v>
      </c>
      <c r="BP82" s="153" t="b">
        <f t="shared" si="58"/>
        <v>1</v>
      </c>
      <c r="BQ82" s="153" t="b">
        <f t="shared" si="59"/>
        <v>0</v>
      </c>
      <c r="BR82" s="153" t="b">
        <f t="shared" si="60"/>
        <v>0</v>
      </c>
      <c r="BS82" s="153" t="b">
        <f t="shared" si="61"/>
        <v>1</v>
      </c>
      <c r="BT82" s="153" t="b">
        <f t="shared" si="62"/>
        <v>1</v>
      </c>
      <c r="BU82" s="153" t="b">
        <f t="shared" si="63"/>
        <v>1</v>
      </c>
      <c r="BV82" s="153" t="b">
        <f t="shared" si="64"/>
        <v>1</v>
      </c>
      <c r="BW82" s="153" t="b">
        <f t="shared" si="65"/>
        <v>1</v>
      </c>
      <c r="BX82" s="153" t="b">
        <f t="shared" si="66"/>
        <v>1</v>
      </c>
      <c r="BY82" s="153" t="b">
        <f t="shared" si="67"/>
        <v>1</v>
      </c>
      <c r="BZ82" s="153" t="b">
        <f t="shared" si="68"/>
        <v>1</v>
      </c>
      <c r="CA82" s="153" t="b">
        <f t="shared" si="69"/>
        <v>1</v>
      </c>
      <c r="CB82" s="153" t="b">
        <f t="shared" si="70"/>
        <v>0</v>
      </c>
      <c r="CC82" s="153" t="b">
        <f t="shared" si="71"/>
        <v>0</v>
      </c>
      <c r="CD82" s="153">
        <f t="shared" si="45"/>
        <v>5</v>
      </c>
      <c r="CE82" s="153">
        <f t="shared" si="46"/>
        <v>7</v>
      </c>
      <c r="CF82" s="153">
        <f t="shared" si="72"/>
        <v>-2</v>
      </c>
      <c r="CG82" s="153">
        <f t="shared" si="73"/>
        <v>9</v>
      </c>
      <c r="CH82" s="153">
        <f t="shared" si="74"/>
        <v>4</v>
      </c>
      <c r="CI82" s="153">
        <f t="shared" si="75"/>
        <v>5</v>
      </c>
      <c r="CJ82" s="171">
        <f t="shared" si="76"/>
        <v>3</v>
      </c>
      <c r="CK82" s="153">
        <f t="shared" si="77"/>
        <v>1</v>
      </c>
      <c r="CL82" s="153">
        <f t="shared" si="78"/>
        <v>8</v>
      </c>
      <c r="CM82" s="172">
        <f t="shared" si="79"/>
        <v>-0.19410896099295399</v>
      </c>
      <c r="CN82" s="153" t="b">
        <f t="shared" si="80"/>
        <v>1</v>
      </c>
      <c r="CO82" s="153" t="b">
        <f t="shared" si="81"/>
        <v>1</v>
      </c>
      <c r="CP82" s="153" t="b">
        <f t="shared" si="82"/>
        <v>0</v>
      </c>
      <c r="CQ82" s="153" t="b">
        <f t="shared" si="83"/>
        <v>1</v>
      </c>
      <c r="CR82" s="153">
        <f t="shared" si="84"/>
        <v>1</v>
      </c>
    </row>
    <row r="83" spans="1:96" x14ac:dyDescent="0.25">
      <c r="A83" s="153" t="s">
        <v>219</v>
      </c>
      <c r="B83" s="170" t="s">
        <v>215</v>
      </c>
      <c r="C83" s="153" t="s">
        <v>220</v>
      </c>
      <c r="D83" s="153" t="s">
        <v>61</v>
      </c>
      <c r="E83" s="153">
        <v>75631784070.319702</v>
      </c>
      <c r="F83" s="153" t="s">
        <v>190</v>
      </c>
      <c r="G83" s="153">
        <v>80</v>
      </c>
      <c r="H83" s="153">
        <v>34.267523372294299</v>
      </c>
      <c r="I83" s="153">
        <v>25.279949136040599</v>
      </c>
      <c r="J83" s="153">
        <v>23.877505924981701</v>
      </c>
      <c r="K83" s="153">
        <v>20.410483990805002</v>
      </c>
      <c r="L83" s="153">
        <v>18.829487706022199</v>
      </c>
      <c r="M83" s="153">
        <v>17.426453196941701</v>
      </c>
      <c r="N83" s="153">
        <v>16.455608485606302</v>
      </c>
      <c r="O83" s="153">
        <v>19.894124204078299</v>
      </c>
      <c r="P83" s="153">
        <v>19.3310451838435</v>
      </c>
      <c r="Q83" s="153">
        <v>18.104885288461301</v>
      </c>
      <c r="R83" s="153">
        <v>18.148423603060898</v>
      </c>
      <c r="S83" s="153">
        <v>18.728126378060299</v>
      </c>
      <c r="T83" s="153">
        <v>17.210393299389501</v>
      </c>
      <c r="U83" s="153">
        <v>147.68</v>
      </c>
      <c r="V83" s="153">
        <v>145.99</v>
      </c>
      <c r="W83" s="153">
        <v>144.72</v>
      </c>
      <c r="X83" s="153">
        <v>142.21</v>
      </c>
      <c r="Y83" s="153">
        <v>140.57499999999999</v>
      </c>
      <c r="Z83" s="153">
        <v>139.28200000000001</v>
      </c>
      <c r="AA83" s="153">
        <v>138.655</v>
      </c>
      <c r="AB83" s="153">
        <v>138.74</v>
      </c>
      <c r="AC83" s="153">
        <v>139.09800000000001</v>
      </c>
      <c r="AD83" s="153">
        <v>138.60083333333299</v>
      </c>
      <c r="AE83" s="153">
        <v>136.831875</v>
      </c>
      <c r="AF83" s="153">
        <v>136.375</v>
      </c>
      <c r="AG83" s="153">
        <v>136.68299999999999</v>
      </c>
      <c r="AH83" s="153">
        <v>136.79708333333301</v>
      </c>
      <c r="AI83" s="153" t="s">
        <v>51</v>
      </c>
      <c r="AJ83" s="153">
        <v>1.01901480067016</v>
      </c>
      <c r="AK83" s="153">
        <v>17.714298837224199</v>
      </c>
      <c r="AL83" s="170">
        <v>9.3123880519159999E-2</v>
      </c>
      <c r="AM83" s="153">
        <v>0.54903045431258901</v>
      </c>
      <c r="AN83" s="153">
        <v>0.48029118344787602</v>
      </c>
      <c r="AO83" s="153">
        <v>149.929836849655</v>
      </c>
      <c r="AP83" s="153">
        <v>144.72</v>
      </c>
      <c r="AQ83" s="153">
        <v>139.51016315034499</v>
      </c>
      <c r="AR83" s="153">
        <v>2.1161997037972999</v>
      </c>
      <c r="AS83" s="153">
        <v>151.69999999999999</v>
      </c>
      <c r="AT83" s="153">
        <v>8.9157249321519991</v>
      </c>
      <c r="AU83" s="153">
        <v>10.9867357315833</v>
      </c>
      <c r="AV83" s="153">
        <v>9.9275362318840497</v>
      </c>
      <c r="AW83" s="153">
        <v>10.568513119533501</v>
      </c>
      <c r="AX83" s="153">
        <v>15.0986342943854</v>
      </c>
      <c r="AY83" s="153">
        <v>2.2237196765498499</v>
      </c>
      <c r="AZ83" s="153">
        <v>18.238503507404499</v>
      </c>
      <c r="BA83" s="153">
        <v>22.933549432738999</v>
      </c>
      <c r="BB83" s="153">
        <v>82.771084337349393</v>
      </c>
      <c r="BC83" s="153" t="s">
        <v>55</v>
      </c>
      <c r="BE83" s="153" t="b">
        <f t="shared" si="47"/>
        <v>0</v>
      </c>
      <c r="BF83" s="153" t="b">
        <f t="shared" si="48"/>
        <v>0</v>
      </c>
      <c r="BG83" s="153" t="b">
        <f t="shared" si="49"/>
        <v>0</v>
      </c>
      <c r="BH83" s="153" t="b">
        <f t="shared" si="50"/>
        <v>0</v>
      </c>
      <c r="BI83" s="153" t="b">
        <f t="shared" si="51"/>
        <v>0</v>
      </c>
      <c r="BJ83" s="153" t="b">
        <f t="shared" si="52"/>
        <v>0</v>
      </c>
      <c r="BK83" s="153" t="b">
        <f t="shared" si="53"/>
        <v>1</v>
      </c>
      <c r="BL83" s="153" t="b">
        <f t="shared" si="54"/>
        <v>0</v>
      </c>
      <c r="BM83" s="153" t="b">
        <f t="shared" si="55"/>
        <v>0</v>
      </c>
      <c r="BN83" s="153" t="b">
        <f t="shared" si="56"/>
        <v>1</v>
      </c>
      <c r="BO83" s="153" t="b">
        <f t="shared" si="57"/>
        <v>1</v>
      </c>
      <c r="BP83" s="153" t="b">
        <f t="shared" si="58"/>
        <v>0</v>
      </c>
      <c r="BQ83" s="153" t="b">
        <f t="shared" si="59"/>
        <v>1</v>
      </c>
      <c r="BR83" s="153" t="b">
        <f t="shared" si="60"/>
        <v>1</v>
      </c>
      <c r="BS83" s="153" t="b">
        <f t="shared" si="61"/>
        <v>1</v>
      </c>
      <c r="BT83" s="153" t="b">
        <f t="shared" si="62"/>
        <v>1</v>
      </c>
      <c r="BU83" s="153" t="b">
        <f t="shared" si="63"/>
        <v>1</v>
      </c>
      <c r="BV83" s="153" t="b">
        <f t="shared" si="64"/>
        <v>1</v>
      </c>
      <c r="BW83" s="153" t="b">
        <f t="shared" si="65"/>
        <v>0</v>
      </c>
      <c r="BX83" s="153" t="b">
        <f t="shared" si="66"/>
        <v>0</v>
      </c>
      <c r="BY83" s="153" t="b">
        <f t="shared" si="67"/>
        <v>1</v>
      </c>
      <c r="BZ83" s="153" t="b">
        <f t="shared" si="68"/>
        <v>1</v>
      </c>
      <c r="CA83" s="153" t="b">
        <f t="shared" si="69"/>
        <v>1</v>
      </c>
      <c r="CB83" s="153" t="b">
        <f t="shared" si="70"/>
        <v>0</v>
      </c>
      <c r="CC83" s="153" t="b">
        <f t="shared" si="71"/>
        <v>0</v>
      </c>
      <c r="CD83" s="153">
        <f t="shared" si="45"/>
        <v>3</v>
      </c>
      <c r="CE83" s="153">
        <f t="shared" si="46"/>
        <v>9</v>
      </c>
      <c r="CF83" s="153">
        <f t="shared" si="72"/>
        <v>-6</v>
      </c>
      <c r="CG83" s="153">
        <f t="shared" si="73"/>
        <v>9</v>
      </c>
      <c r="CH83" s="153">
        <f t="shared" si="74"/>
        <v>4</v>
      </c>
      <c r="CI83" s="153">
        <f t="shared" si="75"/>
        <v>5</v>
      </c>
      <c r="CJ83" s="171">
        <f t="shared" si="76"/>
        <v>-1</v>
      </c>
      <c r="CK83" s="153">
        <f t="shared" si="77"/>
        <v>-7</v>
      </c>
      <c r="CL83" s="153">
        <f t="shared" si="78"/>
        <v>4</v>
      </c>
      <c r="CM83" s="172">
        <f t="shared" si="79"/>
        <v>0.45590657379342903</v>
      </c>
      <c r="CN83" s="153" t="b">
        <f t="shared" si="80"/>
        <v>0</v>
      </c>
      <c r="CO83" s="153" t="b">
        <f t="shared" si="81"/>
        <v>0</v>
      </c>
      <c r="CP83" s="153" t="b">
        <f t="shared" si="82"/>
        <v>1</v>
      </c>
      <c r="CQ83" s="153" t="b">
        <f t="shared" si="83"/>
        <v>1</v>
      </c>
      <c r="CR83" s="153">
        <f t="shared" si="84"/>
        <v>2</v>
      </c>
    </row>
    <row r="84" spans="1:96" x14ac:dyDescent="0.25">
      <c r="A84" s="153" t="s">
        <v>221</v>
      </c>
      <c r="B84" s="170" t="s">
        <v>217</v>
      </c>
      <c r="C84" s="153" t="s">
        <v>222</v>
      </c>
      <c r="D84" s="153" t="s">
        <v>73</v>
      </c>
      <c r="E84" s="153">
        <v>27656045397.155899</v>
      </c>
      <c r="F84" s="153" t="s">
        <v>190</v>
      </c>
      <c r="G84" s="153">
        <v>46</v>
      </c>
      <c r="H84" s="153">
        <v>22.9267658591986</v>
      </c>
      <c r="I84" s="153">
        <v>18.541126655329499</v>
      </c>
      <c r="J84" s="153">
        <v>22.6354932218896</v>
      </c>
      <c r="K84" s="153">
        <v>22.363960281283401</v>
      </c>
      <c r="L84" s="153">
        <v>22.144721265440001</v>
      </c>
      <c r="M84" s="153">
        <v>21.661525119800601</v>
      </c>
      <c r="N84" s="153">
        <v>21.965124353654002</v>
      </c>
      <c r="O84" s="153">
        <v>24.236651283055</v>
      </c>
      <c r="P84" s="153">
        <v>27.187110361670801</v>
      </c>
      <c r="Q84" s="153">
        <v>28.035809142356399</v>
      </c>
      <c r="R84" s="153">
        <v>28.272605218638098</v>
      </c>
      <c r="S84" s="153">
        <v>27.956015661671099</v>
      </c>
      <c r="T84" s="153">
        <v>27.139960781885101</v>
      </c>
      <c r="U84" s="153">
        <v>248.02</v>
      </c>
      <c r="V84" s="153">
        <v>247.33</v>
      </c>
      <c r="W84" s="153">
        <v>241.87</v>
      </c>
      <c r="X84" s="153">
        <v>236.13</v>
      </c>
      <c r="Y84" s="153">
        <v>234.19</v>
      </c>
      <c r="Z84" s="153">
        <v>232.078</v>
      </c>
      <c r="AA84" s="153">
        <v>229.833333333333</v>
      </c>
      <c r="AB84" s="153">
        <v>223.38499999999999</v>
      </c>
      <c r="AC84" s="153">
        <v>220.97</v>
      </c>
      <c r="AD84" s="153">
        <v>221.5575</v>
      </c>
      <c r="AE84" s="153">
        <v>215.75749999999999</v>
      </c>
      <c r="AF84" s="153">
        <v>216.30500000000001</v>
      </c>
      <c r="AG84" s="153">
        <v>218.35300000000001</v>
      </c>
      <c r="AH84" s="153">
        <v>224.96708333333299</v>
      </c>
      <c r="AI84" s="153" t="s">
        <v>51</v>
      </c>
      <c r="AJ84" s="153">
        <v>1.0628569334975899</v>
      </c>
      <c r="AK84" s="153">
        <v>11.021068865097799</v>
      </c>
      <c r="AL84" s="170">
        <v>0.179936108860068</v>
      </c>
      <c r="AM84" s="153">
        <v>0.23106548036726501</v>
      </c>
      <c r="AN84" s="153">
        <v>0.34538517589221701</v>
      </c>
      <c r="AO84" s="153">
        <v>255.953053646135</v>
      </c>
      <c r="AP84" s="153">
        <v>241.87</v>
      </c>
      <c r="AQ84" s="153">
        <v>227.78694635386501</v>
      </c>
      <c r="AR84" s="153">
        <v>5.5165469391435904</v>
      </c>
      <c r="AS84" s="153">
        <v>244.8</v>
      </c>
      <c r="AT84" s="153">
        <v>5.4817776781944003</v>
      </c>
      <c r="AU84" s="153">
        <v>12.1120387629206</v>
      </c>
      <c r="AV84" s="153">
        <v>11.9341563786008</v>
      </c>
      <c r="AW84" s="153">
        <v>19.414634146341498</v>
      </c>
      <c r="AX84" s="153">
        <v>20.650566781665798</v>
      </c>
      <c r="AY84" s="153">
        <v>-10.395314787701301</v>
      </c>
      <c r="AZ84" s="153">
        <v>83.370786516853897</v>
      </c>
      <c r="BA84" s="153">
        <v>104</v>
      </c>
      <c r="BB84" s="153">
        <v>599.42857142857099</v>
      </c>
      <c r="BC84" s="153">
        <v>478.723404255319</v>
      </c>
      <c r="BE84" s="153" t="b">
        <f t="shared" si="47"/>
        <v>0</v>
      </c>
      <c r="BF84" s="153" t="b">
        <f t="shared" si="48"/>
        <v>1</v>
      </c>
      <c r="BG84" s="153" t="b">
        <f t="shared" si="49"/>
        <v>0</v>
      </c>
      <c r="BH84" s="153" t="b">
        <f t="shared" si="50"/>
        <v>0</v>
      </c>
      <c r="BI84" s="153" t="b">
        <f t="shared" si="51"/>
        <v>0</v>
      </c>
      <c r="BJ84" s="153" t="b">
        <f t="shared" si="52"/>
        <v>1</v>
      </c>
      <c r="BK84" s="153" t="b">
        <f t="shared" si="53"/>
        <v>1</v>
      </c>
      <c r="BL84" s="153" t="b">
        <f t="shared" si="54"/>
        <v>1</v>
      </c>
      <c r="BM84" s="153" t="b">
        <f t="shared" si="55"/>
        <v>1</v>
      </c>
      <c r="BN84" s="153" t="b">
        <f t="shared" si="56"/>
        <v>1</v>
      </c>
      <c r="BO84" s="153" t="b">
        <f t="shared" si="57"/>
        <v>0</v>
      </c>
      <c r="BP84" s="153" t="b">
        <f t="shared" si="58"/>
        <v>0</v>
      </c>
      <c r="BQ84" s="153" t="b">
        <f t="shared" si="59"/>
        <v>1</v>
      </c>
      <c r="BR84" s="153" t="b">
        <f t="shared" si="60"/>
        <v>1</v>
      </c>
      <c r="BS84" s="153" t="b">
        <f t="shared" si="61"/>
        <v>1</v>
      </c>
      <c r="BT84" s="153" t="b">
        <f t="shared" si="62"/>
        <v>1</v>
      </c>
      <c r="BU84" s="153" t="b">
        <f t="shared" si="63"/>
        <v>1</v>
      </c>
      <c r="BV84" s="153" t="b">
        <f t="shared" si="64"/>
        <v>1</v>
      </c>
      <c r="BW84" s="153" t="b">
        <f t="shared" si="65"/>
        <v>1</v>
      </c>
      <c r="BX84" s="153" t="b">
        <f t="shared" si="66"/>
        <v>1</v>
      </c>
      <c r="BY84" s="153" t="b">
        <f t="shared" si="67"/>
        <v>0</v>
      </c>
      <c r="BZ84" s="153" t="b">
        <f t="shared" si="68"/>
        <v>1</v>
      </c>
      <c r="CA84" s="153" t="b">
        <f t="shared" si="69"/>
        <v>0</v>
      </c>
      <c r="CB84" s="153" t="b">
        <f t="shared" si="70"/>
        <v>0</v>
      </c>
      <c r="CC84" s="153" t="b">
        <f t="shared" si="71"/>
        <v>0</v>
      </c>
      <c r="CD84" s="153">
        <f t="shared" si="45"/>
        <v>6</v>
      </c>
      <c r="CE84" s="153">
        <f t="shared" si="46"/>
        <v>6</v>
      </c>
      <c r="CF84" s="153">
        <f t="shared" si="72"/>
        <v>0</v>
      </c>
      <c r="CG84" s="153">
        <f t="shared" si="73"/>
        <v>9</v>
      </c>
      <c r="CH84" s="153">
        <f t="shared" si="74"/>
        <v>4</v>
      </c>
      <c r="CI84" s="153">
        <f t="shared" si="75"/>
        <v>5</v>
      </c>
      <c r="CJ84" s="171">
        <f t="shared" si="76"/>
        <v>5</v>
      </c>
      <c r="CK84" s="153">
        <f t="shared" si="77"/>
        <v>5</v>
      </c>
      <c r="CL84" s="153">
        <f t="shared" si="78"/>
        <v>10</v>
      </c>
      <c r="CM84" s="172">
        <f t="shared" si="79"/>
        <v>5.1129371507197013E-2</v>
      </c>
      <c r="CN84" s="153" t="b">
        <f t="shared" si="80"/>
        <v>0</v>
      </c>
      <c r="CO84" s="153" t="b">
        <f t="shared" si="81"/>
        <v>0</v>
      </c>
      <c r="CP84" s="153" t="b">
        <f t="shared" si="82"/>
        <v>1</v>
      </c>
      <c r="CQ84" s="153" t="b">
        <f t="shared" si="83"/>
        <v>1</v>
      </c>
      <c r="CR84" s="153">
        <f t="shared" si="84"/>
        <v>2</v>
      </c>
    </row>
    <row r="85" spans="1:96" x14ac:dyDescent="0.25">
      <c r="A85" s="153" t="s">
        <v>223</v>
      </c>
      <c r="B85" s="170" t="s">
        <v>219</v>
      </c>
      <c r="C85" s="153" t="s">
        <v>224</v>
      </c>
      <c r="D85" s="153" t="s">
        <v>54</v>
      </c>
      <c r="E85" s="153">
        <v>45155630793.443298</v>
      </c>
      <c r="F85" s="153" t="s">
        <v>190</v>
      </c>
      <c r="G85" s="153">
        <v>20</v>
      </c>
      <c r="H85" s="153">
        <v>21.107066605722199</v>
      </c>
      <c r="I85" s="153">
        <v>17.1199977688612</v>
      </c>
      <c r="J85" s="153">
        <v>14.967554772421501</v>
      </c>
      <c r="K85" s="153">
        <v>15.9940434516471</v>
      </c>
      <c r="L85" s="153">
        <v>16.534933375266998</v>
      </c>
      <c r="M85" s="153">
        <v>18.45583119334</v>
      </c>
      <c r="N85" s="153">
        <v>21.5358034642062</v>
      </c>
      <c r="O85" s="153">
        <v>23.301324718408299</v>
      </c>
      <c r="P85" s="153">
        <v>23.804913799746899</v>
      </c>
      <c r="Q85" s="153">
        <v>28.421448098588499</v>
      </c>
      <c r="R85" s="153">
        <v>26.958142246462799</v>
      </c>
      <c r="S85" s="153">
        <v>25.412862175382902</v>
      </c>
      <c r="T85" s="153">
        <v>24.471679976607401</v>
      </c>
      <c r="U85" s="153">
        <v>208.86</v>
      </c>
      <c r="V85" s="153">
        <v>207.2</v>
      </c>
      <c r="W85" s="153">
        <v>206.74</v>
      </c>
      <c r="X85" s="153">
        <v>203.433333333333</v>
      </c>
      <c r="Y85" s="153">
        <v>200.80250000000001</v>
      </c>
      <c r="Z85" s="153">
        <v>197.52</v>
      </c>
      <c r="AA85" s="153">
        <v>198.27833333333299</v>
      </c>
      <c r="AB85" s="153">
        <v>201.32749999999999</v>
      </c>
      <c r="AC85" s="153">
        <v>201.21199999999999</v>
      </c>
      <c r="AD85" s="153">
        <v>202.39500000000001</v>
      </c>
      <c r="AE85" s="153">
        <v>205.858125</v>
      </c>
      <c r="AF85" s="153">
        <v>207.53055555555599</v>
      </c>
      <c r="AG85" s="153">
        <v>208.41800000000001</v>
      </c>
      <c r="AH85" s="153">
        <v>205.15916666666701</v>
      </c>
      <c r="AI85" s="153" t="s">
        <v>51</v>
      </c>
      <c r="AJ85" s="153">
        <v>0.947710850310435</v>
      </c>
      <c r="AK85" s="153">
        <v>31.883496201134299</v>
      </c>
      <c r="AL85" s="170">
        <v>5.7578760244237998E-2</v>
      </c>
      <c r="AM85" s="153">
        <v>0.21692617564584499</v>
      </c>
      <c r="AN85" s="153">
        <v>0.46180083201043398</v>
      </c>
      <c r="AO85" s="153">
        <v>210.75915413986701</v>
      </c>
      <c r="AP85" s="153">
        <v>206.74</v>
      </c>
      <c r="AQ85" s="153">
        <v>202.72084586013301</v>
      </c>
      <c r="AR85" s="153">
        <v>2.6840604096630098</v>
      </c>
      <c r="AS85" s="153">
        <v>209.2</v>
      </c>
      <c r="AT85" s="153">
        <v>5.9133252328877903</v>
      </c>
      <c r="AU85" s="153">
        <v>0.37520751566570998</v>
      </c>
      <c r="AV85" s="153">
        <v>4.7047047047046897</v>
      </c>
      <c r="AW85" s="153">
        <v>1.5533980582524201</v>
      </c>
      <c r="AX85" s="153">
        <v>-2.7429102742910301</v>
      </c>
      <c r="AY85" s="153">
        <v>4.07960199004975</v>
      </c>
      <c r="AZ85" s="153">
        <v>-31.184210526315798</v>
      </c>
      <c r="BA85" s="153">
        <v>32.741116751268997</v>
      </c>
      <c r="BB85" s="153">
        <v>98.293838862559198</v>
      </c>
      <c r="BC85" s="153">
        <v>75.560475454188705</v>
      </c>
      <c r="BE85" s="153" t="b">
        <f t="shared" si="47"/>
        <v>0</v>
      </c>
      <c r="BF85" s="153" t="b">
        <f t="shared" si="48"/>
        <v>0</v>
      </c>
      <c r="BG85" s="153" t="b">
        <f t="shared" si="49"/>
        <v>1</v>
      </c>
      <c r="BH85" s="153" t="b">
        <f t="shared" si="50"/>
        <v>1</v>
      </c>
      <c r="BI85" s="153" t="b">
        <f t="shared" si="51"/>
        <v>1</v>
      </c>
      <c r="BJ85" s="153" t="b">
        <f t="shared" si="52"/>
        <v>1</v>
      </c>
      <c r="BK85" s="153" t="b">
        <f t="shared" si="53"/>
        <v>1</v>
      </c>
      <c r="BL85" s="153" t="b">
        <f t="shared" si="54"/>
        <v>1</v>
      </c>
      <c r="BM85" s="153" t="b">
        <f t="shared" si="55"/>
        <v>1</v>
      </c>
      <c r="BN85" s="153" t="b">
        <f t="shared" si="56"/>
        <v>0</v>
      </c>
      <c r="BO85" s="153" t="b">
        <f t="shared" si="57"/>
        <v>0</v>
      </c>
      <c r="BP85" s="153" t="b">
        <f t="shared" si="58"/>
        <v>0</v>
      </c>
      <c r="BQ85" s="153" t="b">
        <f t="shared" si="59"/>
        <v>1</v>
      </c>
      <c r="BR85" s="153" t="b">
        <f t="shared" si="60"/>
        <v>1</v>
      </c>
      <c r="BS85" s="153" t="b">
        <f t="shared" si="61"/>
        <v>1</v>
      </c>
      <c r="BT85" s="153" t="b">
        <f t="shared" si="62"/>
        <v>1</v>
      </c>
      <c r="BU85" s="153" t="b">
        <f t="shared" si="63"/>
        <v>1</v>
      </c>
      <c r="BV85" s="153" t="b">
        <f t="shared" si="64"/>
        <v>0</v>
      </c>
      <c r="BW85" s="153" t="b">
        <f t="shared" si="65"/>
        <v>0</v>
      </c>
      <c r="BX85" s="153" t="b">
        <f t="shared" si="66"/>
        <v>1</v>
      </c>
      <c r="BY85" s="153" t="b">
        <f t="shared" si="67"/>
        <v>0</v>
      </c>
      <c r="BZ85" s="153" t="b">
        <f t="shared" si="68"/>
        <v>0</v>
      </c>
      <c r="CA85" s="153" t="b">
        <f t="shared" si="69"/>
        <v>0</v>
      </c>
      <c r="CB85" s="153" t="b">
        <f t="shared" si="70"/>
        <v>0</v>
      </c>
      <c r="CC85" s="153" t="b">
        <f t="shared" si="71"/>
        <v>1</v>
      </c>
      <c r="CD85" s="153">
        <f t="shared" si="45"/>
        <v>7</v>
      </c>
      <c r="CE85" s="153">
        <f t="shared" si="46"/>
        <v>5</v>
      </c>
      <c r="CF85" s="153">
        <f t="shared" si="72"/>
        <v>2</v>
      </c>
      <c r="CG85" s="153">
        <f t="shared" si="73"/>
        <v>7</v>
      </c>
      <c r="CH85" s="153">
        <f t="shared" si="74"/>
        <v>6</v>
      </c>
      <c r="CI85" s="153">
        <f t="shared" si="75"/>
        <v>1</v>
      </c>
      <c r="CJ85" s="171">
        <f t="shared" si="76"/>
        <v>3</v>
      </c>
      <c r="CK85" s="153">
        <f t="shared" si="77"/>
        <v>5</v>
      </c>
      <c r="CL85" s="153">
        <f t="shared" si="78"/>
        <v>4</v>
      </c>
      <c r="CM85" s="172">
        <f t="shared" si="79"/>
        <v>0.15934741540160699</v>
      </c>
      <c r="CN85" s="153" t="b">
        <f t="shared" si="80"/>
        <v>0</v>
      </c>
      <c r="CO85" s="153" t="b">
        <f t="shared" si="81"/>
        <v>0</v>
      </c>
      <c r="CP85" s="153" t="b">
        <f t="shared" si="82"/>
        <v>1</v>
      </c>
      <c r="CQ85" s="153" t="b">
        <f t="shared" si="83"/>
        <v>1</v>
      </c>
      <c r="CR85" s="153">
        <f t="shared" si="84"/>
        <v>2</v>
      </c>
    </row>
    <row r="86" spans="1:96" x14ac:dyDescent="0.25">
      <c r="A86" s="153" t="s">
        <v>225</v>
      </c>
      <c r="B86" s="170" t="s">
        <v>221</v>
      </c>
      <c r="C86" s="153" t="s">
        <v>226</v>
      </c>
      <c r="D86" s="153" t="s">
        <v>145</v>
      </c>
      <c r="E86" s="153">
        <v>11163285858.299999</v>
      </c>
      <c r="F86" s="153" t="s">
        <v>190</v>
      </c>
      <c r="G86" s="153">
        <v>38</v>
      </c>
      <c r="H86" s="153">
        <v>45.421265277709999</v>
      </c>
      <c r="I86" s="153">
        <v>52.797800066645202</v>
      </c>
      <c r="J86" s="153">
        <v>60.771024809085098</v>
      </c>
      <c r="K86" s="153">
        <v>54.936180950740699</v>
      </c>
      <c r="L86" s="153">
        <v>49.044177850360398</v>
      </c>
      <c r="M86" s="153">
        <v>59.506934240871097</v>
      </c>
      <c r="N86" s="153">
        <v>55.271308091570297</v>
      </c>
      <c r="O86" s="153">
        <v>50.264086888396903</v>
      </c>
      <c r="P86" s="153">
        <v>47.774444900457901</v>
      </c>
      <c r="Q86" s="153">
        <v>46.003260644523401</v>
      </c>
      <c r="R86" s="153">
        <v>43.512701141958402</v>
      </c>
      <c r="S86" s="153">
        <v>44.270173109441501</v>
      </c>
      <c r="T86" s="153">
        <v>42.535529951608098</v>
      </c>
      <c r="U86" s="153">
        <v>10.018000000000001</v>
      </c>
      <c r="V86" s="153">
        <v>10.138999999999999</v>
      </c>
      <c r="W86" s="153">
        <v>10.247999999999999</v>
      </c>
      <c r="X86" s="153">
        <v>10.621</v>
      </c>
      <c r="Y86" s="153">
        <v>11.004</v>
      </c>
      <c r="Z86" s="153">
        <v>10.950799999999999</v>
      </c>
      <c r="AA86" s="153">
        <v>10.625583333333299</v>
      </c>
      <c r="AB86" s="153">
        <v>10.115625</v>
      </c>
      <c r="AC86" s="153">
        <v>9.6218500000000002</v>
      </c>
      <c r="AD86" s="153">
        <v>9.3436249999999994</v>
      </c>
      <c r="AE86" s="153">
        <v>8.8277812499999992</v>
      </c>
      <c r="AF86" s="153">
        <v>8.7239722222222298</v>
      </c>
      <c r="AG86" s="153">
        <v>8.74570000000001</v>
      </c>
      <c r="AH86" s="153">
        <v>8.6443750000000108</v>
      </c>
      <c r="AI86" s="153" t="s">
        <v>51</v>
      </c>
      <c r="AJ86" s="153">
        <v>1.2521353350789499</v>
      </c>
      <c r="AK86" s="153">
        <v>47.7884317970925</v>
      </c>
      <c r="AL86" s="170">
        <v>0.251149351347909</v>
      </c>
      <c r="AM86" s="153">
        <v>0.27677971057090101</v>
      </c>
      <c r="AN86" s="153">
        <v>0.31138540836310002</v>
      </c>
      <c r="AO86" s="153">
        <v>10.774178676877201</v>
      </c>
      <c r="AP86" s="153">
        <v>10.247999999999999</v>
      </c>
      <c r="AQ86" s="153">
        <v>9.7218213231228301</v>
      </c>
      <c r="AR86" s="153">
        <v>-0.22303477032312199</v>
      </c>
      <c r="AS86" s="153">
        <v>10.3</v>
      </c>
      <c r="AT86" s="153">
        <v>-5.9429448076852696</v>
      </c>
      <c r="AU86" s="153">
        <v>17.772162319768501</v>
      </c>
      <c r="AV86" s="153">
        <v>-10.8225108225108</v>
      </c>
      <c r="AW86" s="153">
        <v>14.5717463848721</v>
      </c>
      <c r="AX86" s="153">
        <v>44.662921348314597</v>
      </c>
      <c r="AY86" s="153">
        <v>39.755766621438298</v>
      </c>
      <c r="AZ86" s="153">
        <v>26.302881667688599</v>
      </c>
      <c r="BA86" s="153">
        <v>-32.058047493403699</v>
      </c>
      <c r="BB86" s="153">
        <v>6.2951496388028998</v>
      </c>
      <c r="BC86" s="153">
        <v>0.98039215686275905</v>
      </c>
      <c r="BE86" s="153" t="b">
        <f t="shared" si="47"/>
        <v>1</v>
      </c>
      <c r="BF86" s="153" t="b">
        <f t="shared" si="48"/>
        <v>1</v>
      </c>
      <c r="BG86" s="153" t="b">
        <f t="shared" si="49"/>
        <v>0</v>
      </c>
      <c r="BH86" s="153" t="b">
        <f t="shared" si="50"/>
        <v>0</v>
      </c>
      <c r="BI86" s="153" t="b">
        <f t="shared" si="51"/>
        <v>1</v>
      </c>
      <c r="BJ86" s="153" t="b">
        <f t="shared" si="52"/>
        <v>0</v>
      </c>
      <c r="BK86" s="153" t="b">
        <f t="shared" si="53"/>
        <v>0</v>
      </c>
      <c r="BL86" s="153" t="b">
        <f t="shared" si="54"/>
        <v>0</v>
      </c>
      <c r="BM86" s="153" t="b">
        <f t="shared" si="55"/>
        <v>0</v>
      </c>
      <c r="BN86" s="153" t="b">
        <f t="shared" si="56"/>
        <v>0</v>
      </c>
      <c r="BO86" s="153" t="b">
        <f t="shared" si="57"/>
        <v>1</v>
      </c>
      <c r="BP86" s="153" t="b">
        <f t="shared" si="58"/>
        <v>0</v>
      </c>
      <c r="BQ86" s="153" t="b">
        <f t="shared" si="59"/>
        <v>0</v>
      </c>
      <c r="BR86" s="153" t="b">
        <f t="shared" si="60"/>
        <v>0</v>
      </c>
      <c r="BS86" s="153" t="b">
        <f t="shared" si="61"/>
        <v>0</v>
      </c>
      <c r="BT86" s="153" t="b">
        <f t="shared" si="62"/>
        <v>0</v>
      </c>
      <c r="BU86" s="153" t="b">
        <f t="shared" si="63"/>
        <v>1</v>
      </c>
      <c r="BV86" s="153" t="b">
        <f t="shared" si="64"/>
        <v>1</v>
      </c>
      <c r="BW86" s="153" t="b">
        <f t="shared" si="65"/>
        <v>1</v>
      </c>
      <c r="BX86" s="153" t="b">
        <f t="shared" si="66"/>
        <v>1</v>
      </c>
      <c r="BY86" s="153" t="b">
        <f t="shared" si="67"/>
        <v>1</v>
      </c>
      <c r="BZ86" s="153" t="b">
        <f t="shared" si="68"/>
        <v>1</v>
      </c>
      <c r="CA86" s="153" t="b">
        <f t="shared" si="69"/>
        <v>1</v>
      </c>
      <c r="CB86" s="153" t="b">
        <f t="shared" si="70"/>
        <v>0</v>
      </c>
      <c r="CC86" s="153" t="b">
        <f t="shared" si="71"/>
        <v>1</v>
      </c>
      <c r="CD86" s="153">
        <f t="shared" si="45"/>
        <v>4</v>
      </c>
      <c r="CE86" s="153">
        <f t="shared" si="46"/>
        <v>8</v>
      </c>
      <c r="CF86" s="153">
        <f t="shared" si="72"/>
        <v>-4</v>
      </c>
      <c r="CG86" s="153">
        <f t="shared" si="73"/>
        <v>8</v>
      </c>
      <c r="CH86" s="153">
        <f t="shared" si="74"/>
        <v>5</v>
      </c>
      <c r="CI86" s="153">
        <f t="shared" si="75"/>
        <v>3</v>
      </c>
      <c r="CJ86" s="171">
        <f t="shared" si="76"/>
        <v>-1</v>
      </c>
      <c r="CK86" s="153">
        <f t="shared" si="77"/>
        <v>-5</v>
      </c>
      <c r="CL86" s="153">
        <f t="shared" si="78"/>
        <v>2</v>
      </c>
      <c r="CM86" s="172">
        <f t="shared" si="79"/>
        <v>2.5630359222992005E-2</v>
      </c>
      <c r="CN86" s="153" t="b">
        <f t="shared" si="80"/>
        <v>0</v>
      </c>
      <c r="CO86" s="153" t="b">
        <f t="shared" si="81"/>
        <v>0</v>
      </c>
      <c r="CP86" s="153" t="b">
        <f t="shared" si="82"/>
        <v>0</v>
      </c>
      <c r="CQ86" s="153" t="b">
        <f t="shared" si="83"/>
        <v>1</v>
      </c>
      <c r="CR86" s="153">
        <f t="shared" si="84"/>
        <v>1</v>
      </c>
    </row>
    <row r="87" spans="1:96" x14ac:dyDescent="0.25">
      <c r="A87" s="153" t="s">
        <v>227</v>
      </c>
      <c r="B87" s="170" t="s">
        <v>223</v>
      </c>
      <c r="C87" s="153" t="s">
        <v>228</v>
      </c>
      <c r="D87" s="153" t="s">
        <v>145</v>
      </c>
      <c r="E87" s="153">
        <v>4773977943.6000004</v>
      </c>
      <c r="F87" s="153" t="s">
        <v>190</v>
      </c>
      <c r="G87" s="153">
        <v>5</v>
      </c>
      <c r="H87" s="153">
        <v>82.081729434385196</v>
      </c>
      <c r="I87" s="153">
        <v>62.552435430637402</v>
      </c>
      <c r="J87" s="153">
        <v>64.397730212062797</v>
      </c>
      <c r="K87" s="153">
        <v>64.964953019606</v>
      </c>
      <c r="L87" s="153">
        <v>67.507326578634803</v>
      </c>
      <c r="M87" s="153">
        <v>62.804483149512599</v>
      </c>
      <c r="N87" s="153">
        <v>59.880699889667497</v>
      </c>
      <c r="O87" s="153">
        <v>57.049316500439403</v>
      </c>
      <c r="P87" s="153">
        <v>57.348808651044699</v>
      </c>
      <c r="Q87" s="153">
        <v>56.544225964060999</v>
      </c>
      <c r="R87" s="153">
        <v>54.554773458850299</v>
      </c>
      <c r="S87" s="153">
        <v>53.554173017362999</v>
      </c>
      <c r="T87" s="153">
        <v>52.987827109914598</v>
      </c>
      <c r="U87" s="153">
        <v>15.134</v>
      </c>
      <c r="V87" s="153">
        <v>15.637</v>
      </c>
      <c r="W87" s="153">
        <v>16.241</v>
      </c>
      <c r="X87" s="153">
        <v>16.888999999999999</v>
      </c>
      <c r="Y87" s="153">
        <v>16.74475</v>
      </c>
      <c r="Z87" s="153">
        <v>16.388400000000001</v>
      </c>
      <c r="AA87" s="153">
        <v>16.335166666666701</v>
      </c>
      <c r="AB87" s="153">
        <v>16.485250000000001</v>
      </c>
      <c r="AC87" s="153">
        <v>16.193999999999999</v>
      </c>
      <c r="AD87" s="153">
        <v>16.6875</v>
      </c>
      <c r="AE87" s="153">
        <v>17.967625000000002</v>
      </c>
      <c r="AF87" s="153">
        <v>18.750055555555601</v>
      </c>
      <c r="AG87" s="153">
        <v>19.7502</v>
      </c>
      <c r="AH87" s="153">
        <v>21.035525037291698</v>
      </c>
      <c r="AI87" s="153" t="s">
        <v>51</v>
      </c>
      <c r="AJ87" s="153">
        <v>0.82978400218731996</v>
      </c>
      <c r="AK87" s="153">
        <v>-51.595118589489502</v>
      </c>
      <c r="AL87" s="170">
        <v>0.38767287716596499</v>
      </c>
      <c r="AM87" s="153">
        <v>7.6800001552545002E-2</v>
      </c>
      <c r="AN87" s="153">
        <v>0.30762723474424403</v>
      </c>
      <c r="AO87" s="153">
        <v>18.220655525590299</v>
      </c>
      <c r="AP87" s="153">
        <v>16.241</v>
      </c>
      <c r="AQ87" s="153">
        <v>14.261344474409601</v>
      </c>
      <c r="AR87" s="153">
        <v>-0.31156924099339101</v>
      </c>
      <c r="AS87" s="153">
        <v>14.1</v>
      </c>
      <c r="AT87" s="153">
        <v>-13.963535183422399</v>
      </c>
      <c r="AU87" s="153">
        <v>-28.608317890451701</v>
      </c>
      <c r="AV87" s="153">
        <v>-24.477771826459598</v>
      </c>
      <c r="AW87" s="153">
        <v>-17.204932472108101</v>
      </c>
      <c r="AX87" s="153">
        <v>-29.145728643216099</v>
      </c>
      <c r="AY87" s="153">
        <v>-39.613844410975901</v>
      </c>
      <c r="AZ87" s="153">
        <v>-58.475637715547499</v>
      </c>
      <c r="BA87" s="153">
        <v>-59.219286029133897</v>
      </c>
      <c r="BB87" s="153">
        <v>-85.534545925498094</v>
      </c>
      <c r="BC87" s="153">
        <v>-91.106593274510999</v>
      </c>
      <c r="BE87" s="153" t="b">
        <f t="shared" si="47"/>
        <v>0</v>
      </c>
      <c r="BF87" s="153" t="b">
        <f t="shared" si="48"/>
        <v>1</v>
      </c>
      <c r="BG87" s="153" t="b">
        <f t="shared" si="49"/>
        <v>1</v>
      </c>
      <c r="BH87" s="153" t="b">
        <f t="shared" si="50"/>
        <v>1</v>
      </c>
      <c r="BI87" s="153" t="b">
        <f t="shared" si="51"/>
        <v>0</v>
      </c>
      <c r="BJ87" s="153" t="b">
        <f t="shared" si="52"/>
        <v>0</v>
      </c>
      <c r="BK87" s="153" t="b">
        <f t="shared" si="53"/>
        <v>0</v>
      </c>
      <c r="BL87" s="153" t="b">
        <f t="shared" si="54"/>
        <v>1</v>
      </c>
      <c r="BM87" s="153" t="b">
        <f t="shared" si="55"/>
        <v>0</v>
      </c>
      <c r="BN87" s="153" t="b">
        <f t="shared" si="56"/>
        <v>0</v>
      </c>
      <c r="BO87" s="153" t="b">
        <f t="shared" si="57"/>
        <v>0</v>
      </c>
      <c r="BP87" s="153" t="b">
        <f t="shared" si="58"/>
        <v>0</v>
      </c>
      <c r="BQ87" s="153" t="b">
        <f t="shared" si="59"/>
        <v>0</v>
      </c>
      <c r="BR87" s="153" t="b">
        <f t="shared" si="60"/>
        <v>0</v>
      </c>
      <c r="BS87" s="153" t="b">
        <f t="shared" si="61"/>
        <v>0</v>
      </c>
      <c r="BT87" s="153" t="b">
        <f t="shared" si="62"/>
        <v>1</v>
      </c>
      <c r="BU87" s="153" t="b">
        <f t="shared" si="63"/>
        <v>1</v>
      </c>
      <c r="BV87" s="153" t="b">
        <f t="shared" si="64"/>
        <v>1</v>
      </c>
      <c r="BW87" s="153" t="b">
        <f t="shared" si="65"/>
        <v>0</v>
      </c>
      <c r="BX87" s="153" t="b">
        <f t="shared" si="66"/>
        <v>1</v>
      </c>
      <c r="BY87" s="153" t="b">
        <f t="shared" si="67"/>
        <v>0</v>
      </c>
      <c r="BZ87" s="153" t="b">
        <f t="shared" si="68"/>
        <v>0</v>
      </c>
      <c r="CA87" s="153" t="b">
        <f t="shared" si="69"/>
        <v>0</v>
      </c>
      <c r="CB87" s="153" t="b">
        <f t="shared" si="70"/>
        <v>0</v>
      </c>
      <c r="CC87" s="153" t="b">
        <f t="shared" si="71"/>
        <v>0</v>
      </c>
      <c r="CD87" s="153">
        <f t="shared" si="45"/>
        <v>4</v>
      </c>
      <c r="CE87" s="153">
        <f t="shared" si="46"/>
        <v>8</v>
      </c>
      <c r="CF87" s="153">
        <f t="shared" si="72"/>
        <v>-4</v>
      </c>
      <c r="CG87" s="153">
        <f t="shared" si="73"/>
        <v>4</v>
      </c>
      <c r="CH87" s="153">
        <f t="shared" si="74"/>
        <v>9</v>
      </c>
      <c r="CI87" s="153">
        <f t="shared" si="75"/>
        <v>-5</v>
      </c>
      <c r="CJ87" s="171">
        <f t="shared" si="76"/>
        <v>-9</v>
      </c>
      <c r="CK87" s="153">
        <f t="shared" si="77"/>
        <v>-13</v>
      </c>
      <c r="CL87" s="153">
        <f t="shared" si="78"/>
        <v>-14</v>
      </c>
      <c r="CM87" s="172">
        <f t="shared" si="79"/>
        <v>-0.31087287561341997</v>
      </c>
      <c r="CN87" s="153" t="b">
        <f t="shared" si="80"/>
        <v>1</v>
      </c>
      <c r="CO87" s="153" t="b">
        <f t="shared" si="81"/>
        <v>1</v>
      </c>
      <c r="CP87" s="153" t="b">
        <f t="shared" si="82"/>
        <v>0</v>
      </c>
      <c r="CQ87" s="153" t="b">
        <f t="shared" si="83"/>
        <v>0</v>
      </c>
      <c r="CR87" s="153">
        <f t="shared" si="84"/>
        <v>0</v>
      </c>
    </row>
    <row r="88" spans="1:96" x14ac:dyDescent="0.25">
      <c r="A88" s="153" t="s">
        <v>229</v>
      </c>
      <c r="B88" s="170" t="s">
        <v>225</v>
      </c>
      <c r="C88" s="153" t="s">
        <v>230</v>
      </c>
      <c r="D88" s="153" t="s">
        <v>145</v>
      </c>
      <c r="E88" s="153">
        <v>11881263927.5397</v>
      </c>
      <c r="F88" s="153" t="s">
        <v>190</v>
      </c>
      <c r="G88" s="153">
        <v>9</v>
      </c>
      <c r="H88" s="153">
        <v>31.026773913373699</v>
      </c>
      <c r="I88" s="153">
        <v>43.0350017640367</v>
      </c>
      <c r="J88" s="153">
        <v>39.882810802310097</v>
      </c>
      <c r="K88" s="153">
        <v>37.607072193454897</v>
      </c>
      <c r="L88" s="153">
        <v>34.955763962403097</v>
      </c>
      <c r="M88" s="153">
        <v>32.037927337223501</v>
      </c>
      <c r="N88" s="153">
        <v>31.556298652829899</v>
      </c>
      <c r="O88" s="153">
        <v>33.823191944926698</v>
      </c>
      <c r="P88" s="153">
        <v>36.366641124698504</v>
      </c>
      <c r="Q88" s="153">
        <v>36.179278335906801</v>
      </c>
      <c r="R88" s="153">
        <v>36.649197555256201</v>
      </c>
      <c r="S88" s="153">
        <v>36.558422918860401</v>
      </c>
      <c r="T88" s="153">
        <v>36.837078039368002</v>
      </c>
      <c r="U88" s="153">
        <v>43.08</v>
      </c>
      <c r="V88" s="153">
        <v>41.558</v>
      </c>
      <c r="W88" s="153">
        <v>41.130499999999998</v>
      </c>
      <c r="X88" s="153">
        <v>41.097000000000001</v>
      </c>
      <c r="Y88" s="153">
        <v>40.457500000000003</v>
      </c>
      <c r="Z88" s="153">
        <v>39.6096</v>
      </c>
      <c r="AA88" s="153">
        <v>39.225333333333303</v>
      </c>
      <c r="AB88" s="153">
        <v>39.281624999999998</v>
      </c>
      <c r="AC88" s="153">
        <v>39.024799999999999</v>
      </c>
      <c r="AD88" s="153">
        <v>39.810583333333298</v>
      </c>
      <c r="AE88" s="153">
        <v>42.446375000000003</v>
      </c>
      <c r="AF88" s="153">
        <v>43.033666666666598</v>
      </c>
      <c r="AG88" s="153">
        <v>43.17895</v>
      </c>
      <c r="AH88" s="153">
        <v>42.727333333333299</v>
      </c>
      <c r="AI88" s="153" t="s">
        <v>51</v>
      </c>
      <c r="AJ88" s="153">
        <v>0.91733587778304104</v>
      </c>
      <c r="AK88" s="153">
        <v>41.991294955292403</v>
      </c>
      <c r="AL88" s="170">
        <v>0.11109031999434101</v>
      </c>
      <c r="AM88" s="153">
        <v>0.25978545437551098</v>
      </c>
      <c r="AN88" s="153">
        <v>0.32074715786824898</v>
      </c>
      <c r="AO88" s="153">
        <v>43.902859825131202</v>
      </c>
      <c r="AP88" s="153">
        <v>41.130499999999998</v>
      </c>
      <c r="AQ88" s="153">
        <v>38.358140174868801</v>
      </c>
      <c r="AR88" s="153">
        <v>0.54008460386305801</v>
      </c>
      <c r="AS88" s="153">
        <v>43.8</v>
      </c>
      <c r="AT88" s="153">
        <v>10.5792535142995</v>
      </c>
      <c r="AU88" s="153">
        <v>1.4383165871333401</v>
      </c>
      <c r="AV88" s="153">
        <v>7.1690726694396902</v>
      </c>
      <c r="AW88" s="153">
        <v>9.8019553772875305</v>
      </c>
      <c r="AX88" s="153">
        <v>-9.5041322314049594</v>
      </c>
      <c r="AY88" s="153">
        <v>6.1560833737275802</v>
      </c>
      <c r="AZ88" s="153">
        <v>23.728813559321999</v>
      </c>
      <c r="BA88" s="153">
        <v>-7.3995771670190296</v>
      </c>
      <c r="BB88" s="153" t="s">
        <v>55</v>
      </c>
      <c r="BC88" s="153" t="s">
        <v>55</v>
      </c>
      <c r="BE88" s="153" t="b">
        <f t="shared" si="47"/>
        <v>1</v>
      </c>
      <c r="BF88" s="153" t="b">
        <f t="shared" si="48"/>
        <v>0</v>
      </c>
      <c r="BG88" s="153" t="b">
        <f t="shared" si="49"/>
        <v>0</v>
      </c>
      <c r="BH88" s="153" t="b">
        <f t="shared" si="50"/>
        <v>0</v>
      </c>
      <c r="BI88" s="153" t="b">
        <f t="shared" si="51"/>
        <v>0</v>
      </c>
      <c r="BJ88" s="153" t="b">
        <f t="shared" si="52"/>
        <v>0</v>
      </c>
      <c r="BK88" s="153" t="b">
        <f t="shared" si="53"/>
        <v>1</v>
      </c>
      <c r="BL88" s="153" t="b">
        <f t="shared" si="54"/>
        <v>1</v>
      </c>
      <c r="BM88" s="153" t="b">
        <f t="shared" si="55"/>
        <v>0</v>
      </c>
      <c r="BN88" s="153" t="b">
        <f t="shared" si="56"/>
        <v>1</v>
      </c>
      <c r="BO88" s="153" t="b">
        <f t="shared" si="57"/>
        <v>0</v>
      </c>
      <c r="BP88" s="153" t="b">
        <f t="shared" si="58"/>
        <v>1</v>
      </c>
      <c r="BQ88" s="153" t="b">
        <f t="shared" si="59"/>
        <v>1</v>
      </c>
      <c r="BR88" s="153" t="b">
        <f t="shared" si="60"/>
        <v>1</v>
      </c>
      <c r="BS88" s="153" t="b">
        <f t="shared" si="61"/>
        <v>1</v>
      </c>
      <c r="BT88" s="153" t="b">
        <f t="shared" si="62"/>
        <v>1</v>
      </c>
      <c r="BU88" s="153" t="b">
        <f t="shared" si="63"/>
        <v>1</v>
      </c>
      <c r="BV88" s="153" t="b">
        <f t="shared" si="64"/>
        <v>1</v>
      </c>
      <c r="BW88" s="153" t="b">
        <f t="shared" si="65"/>
        <v>0</v>
      </c>
      <c r="BX88" s="153" t="b">
        <f t="shared" si="66"/>
        <v>1</v>
      </c>
      <c r="BY88" s="153" t="b">
        <f t="shared" si="67"/>
        <v>0</v>
      </c>
      <c r="BZ88" s="153" t="b">
        <f t="shared" si="68"/>
        <v>0</v>
      </c>
      <c r="CA88" s="153" t="b">
        <f t="shared" si="69"/>
        <v>0</v>
      </c>
      <c r="CB88" s="153" t="b">
        <f t="shared" si="70"/>
        <v>0</v>
      </c>
      <c r="CC88" s="153" t="b">
        <f t="shared" si="71"/>
        <v>1</v>
      </c>
      <c r="CD88" s="153">
        <f t="shared" si="45"/>
        <v>5</v>
      </c>
      <c r="CE88" s="153">
        <f t="shared" si="46"/>
        <v>7</v>
      </c>
      <c r="CF88" s="153">
        <f t="shared" si="72"/>
        <v>-2</v>
      </c>
      <c r="CG88" s="153">
        <f t="shared" si="73"/>
        <v>8</v>
      </c>
      <c r="CH88" s="153">
        <f t="shared" si="74"/>
        <v>5</v>
      </c>
      <c r="CI88" s="153">
        <f t="shared" si="75"/>
        <v>3</v>
      </c>
      <c r="CJ88" s="171">
        <f t="shared" si="76"/>
        <v>1</v>
      </c>
      <c r="CK88" s="153">
        <f t="shared" si="77"/>
        <v>-1</v>
      </c>
      <c r="CL88" s="153">
        <f t="shared" si="78"/>
        <v>4</v>
      </c>
      <c r="CM88" s="172">
        <f t="shared" si="79"/>
        <v>0.14869513438116999</v>
      </c>
      <c r="CN88" s="153" t="b">
        <f t="shared" si="80"/>
        <v>0</v>
      </c>
      <c r="CO88" s="153" t="b">
        <f t="shared" si="81"/>
        <v>0</v>
      </c>
      <c r="CP88" s="153" t="b">
        <f t="shared" si="82"/>
        <v>1</v>
      </c>
      <c r="CQ88" s="153" t="b">
        <f t="shared" si="83"/>
        <v>1</v>
      </c>
      <c r="CR88" s="153">
        <f t="shared" si="84"/>
        <v>2</v>
      </c>
    </row>
    <row r="89" spans="1:96" x14ac:dyDescent="0.25">
      <c r="A89" s="153" t="s">
        <v>231</v>
      </c>
      <c r="B89" s="170" t="s">
        <v>227</v>
      </c>
      <c r="C89" s="153" t="s">
        <v>232</v>
      </c>
      <c r="D89" s="153" t="s">
        <v>73</v>
      </c>
      <c r="E89" s="153">
        <v>8539835914.6785202</v>
      </c>
      <c r="F89" s="153" t="s">
        <v>190</v>
      </c>
      <c r="G89" s="153">
        <v>47</v>
      </c>
      <c r="H89" s="153">
        <v>31.9949394384894</v>
      </c>
      <c r="I89" s="153">
        <v>28.696078292783099</v>
      </c>
      <c r="J89" s="153">
        <v>28.461356975957798</v>
      </c>
      <c r="K89" s="153">
        <v>28.381910427143801</v>
      </c>
      <c r="L89" s="153">
        <v>28.450397912551701</v>
      </c>
      <c r="M89" s="153">
        <v>31.5210706072832</v>
      </c>
      <c r="N89" s="153">
        <v>30.166208690562001</v>
      </c>
      <c r="O89" s="153">
        <v>32.555076993431904</v>
      </c>
      <c r="P89" s="153">
        <v>32.580137265883202</v>
      </c>
      <c r="Q89" s="153">
        <v>35.848287436748102</v>
      </c>
      <c r="R89" s="153">
        <v>37.1548482978435</v>
      </c>
      <c r="S89" s="153">
        <v>35.523259564304603</v>
      </c>
      <c r="T89" s="153">
        <v>34.265040405816897</v>
      </c>
      <c r="U89" s="153">
        <v>78.7</v>
      </c>
      <c r="V89" s="153">
        <v>80.995000000000005</v>
      </c>
      <c r="W89" s="153">
        <v>80.59</v>
      </c>
      <c r="X89" s="153">
        <v>79.758333333333397</v>
      </c>
      <c r="Y89" s="153">
        <v>79.704999999999998</v>
      </c>
      <c r="Z89" s="153">
        <v>78.724000000000004</v>
      </c>
      <c r="AA89" s="153">
        <v>76.956666666666706</v>
      </c>
      <c r="AB89" s="153">
        <v>73.755624999999995</v>
      </c>
      <c r="AC89" s="153">
        <v>71.028000000000006</v>
      </c>
      <c r="AD89" s="153">
        <v>70.329166666666694</v>
      </c>
      <c r="AE89" s="153">
        <v>69.918437499999996</v>
      </c>
      <c r="AF89" s="153">
        <v>70.384166666666601</v>
      </c>
      <c r="AG89" s="153">
        <v>70.471249999999998</v>
      </c>
      <c r="AH89" s="153">
        <v>71.922708333333304</v>
      </c>
      <c r="AI89" s="153" t="s">
        <v>51</v>
      </c>
      <c r="AJ89" s="153">
        <v>1.1171080405129801</v>
      </c>
      <c r="AK89" s="153">
        <v>9.0805087136971991</v>
      </c>
      <c r="AL89" s="170">
        <v>0.376554935839718</v>
      </c>
      <c r="AM89" s="153">
        <v>0.10198511675442599</v>
      </c>
      <c r="AN89" s="153">
        <v>0.27921462354606402</v>
      </c>
      <c r="AO89" s="153">
        <v>85.295061104810301</v>
      </c>
      <c r="AP89" s="153">
        <v>80.59</v>
      </c>
      <c r="AQ89" s="153">
        <v>75.884938895189705</v>
      </c>
      <c r="AR89" s="153">
        <v>1.04170341397934</v>
      </c>
      <c r="AS89" s="153">
        <v>76.7</v>
      </c>
      <c r="AT89" s="153">
        <v>-2.5710075707535398</v>
      </c>
      <c r="AU89" s="153">
        <v>8.8387108217890393</v>
      </c>
      <c r="AV89" s="153">
        <v>-0.58327932598833798</v>
      </c>
      <c r="AW89" s="153">
        <v>15.338345864661701</v>
      </c>
      <c r="AX89" s="153">
        <v>13.798219584569701</v>
      </c>
      <c r="AY89" s="153">
        <v>0.59016393442623305</v>
      </c>
      <c r="AZ89" s="153">
        <v>161.774744027304</v>
      </c>
      <c r="BA89" s="153">
        <v>171.02473498233201</v>
      </c>
      <c r="BB89" s="153">
        <v>627.01421800947901</v>
      </c>
      <c r="BC89" s="153">
        <v>263.50710900473899</v>
      </c>
      <c r="BE89" s="153" t="b">
        <f t="shared" si="47"/>
        <v>0</v>
      </c>
      <c r="BF89" s="153" t="b">
        <f t="shared" si="48"/>
        <v>0</v>
      </c>
      <c r="BG89" s="153" t="b">
        <f t="shared" si="49"/>
        <v>0</v>
      </c>
      <c r="BH89" s="153" t="b">
        <f t="shared" si="50"/>
        <v>1</v>
      </c>
      <c r="BI89" s="153" t="b">
        <f t="shared" si="51"/>
        <v>1</v>
      </c>
      <c r="BJ89" s="153" t="b">
        <f t="shared" si="52"/>
        <v>0</v>
      </c>
      <c r="BK89" s="153" t="b">
        <f t="shared" si="53"/>
        <v>1</v>
      </c>
      <c r="BL89" s="153" t="b">
        <f t="shared" si="54"/>
        <v>1</v>
      </c>
      <c r="BM89" s="153" t="b">
        <f t="shared" si="55"/>
        <v>1</v>
      </c>
      <c r="BN89" s="153" t="b">
        <f t="shared" si="56"/>
        <v>1</v>
      </c>
      <c r="BO89" s="153" t="b">
        <f t="shared" si="57"/>
        <v>0</v>
      </c>
      <c r="BP89" s="153" t="b">
        <f t="shared" si="58"/>
        <v>0</v>
      </c>
      <c r="BQ89" s="153" t="b">
        <f t="shared" si="59"/>
        <v>0</v>
      </c>
      <c r="BR89" s="153" t="b">
        <f t="shared" si="60"/>
        <v>1</v>
      </c>
      <c r="BS89" s="153" t="b">
        <f t="shared" si="61"/>
        <v>1</v>
      </c>
      <c r="BT89" s="153" t="b">
        <f t="shared" si="62"/>
        <v>1</v>
      </c>
      <c r="BU89" s="153" t="b">
        <f t="shared" si="63"/>
        <v>1</v>
      </c>
      <c r="BV89" s="153" t="b">
        <f t="shared" si="64"/>
        <v>1</v>
      </c>
      <c r="BW89" s="153" t="b">
        <f t="shared" si="65"/>
        <v>1</v>
      </c>
      <c r="BX89" s="153" t="b">
        <f t="shared" si="66"/>
        <v>1</v>
      </c>
      <c r="BY89" s="153" t="b">
        <f t="shared" si="67"/>
        <v>1</v>
      </c>
      <c r="BZ89" s="153" t="b">
        <f t="shared" si="68"/>
        <v>1</v>
      </c>
      <c r="CA89" s="153" t="b">
        <f t="shared" si="69"/>
        <v>0</v>
      </c>
      <c r="CB89" s="153" t="b">
        <f t="shared" si="70"/>
        <v>0</v>
      </c>
      <c r="CC89" s="153" t="b">
        <f t="shared" si="71"/>
        <v>0</v>
      </c>
      <c r="CD89" s="153">
        <f t="shared" si="45"/>
        <v>6</v>
      </c>
      <c r="CE89" s="153">
        <f t="shared" si="46"/>
        <v>6</v>
      </c>
      <c r="CF89" s="153">
        <f t="shared" si="72"/>
        <v>0</v>
      </c>
      <c r="CG89" s="153">
        <f t="shared" si="73"/>
        <v>9</v>
      </c>
      <c r="CH89" s="153">
        <f t="shared" si="74"/>
        <v>4</v>
      </c>
      <c r="CI89" s="153">
        <f t="shared" si="75"/>
        <v>5</v>
      </c>
      <c r="CJ89" s="171">
        <f t="shared" si="76"/>
        <v>5</v>
      </c>
      <c r="CK89" s="153">
        <f t="shared" si="77"/>
        <v>5</v>
      </c>
      <c r="CL89" s="153">
        <f t="shared" si="78"/>
        <v>10</v>
      </c>
      <c r="CM89" s="172">
        <f t="shared" si="79"/>
        <v>-0.27456981908529199</v>
      </c>
      <c r="CN89" s="153" t="b">
        <f t="shared" si="80"/>
        <v>1</v>
      </c>
      <c r="CO89" s="153" t="b">
        <f t="shared" si="81"/>
        <v>1</v>
      </c>
      <c r="CP89" s="153" t="b">
        <f t="shared" si="82"/>
        <v>0</v>
      </c>
      <c r="CQ89" s="153" t="b">
        <f t="shared" si="83"/>
        <v>1</v>
      </c>
      <c r="CR89" s="153">
        <f t="shared" si="84"/>
        <v>1</v>
      </c>
    </row>
    <row r="90" spans="1:96" x14ac:dyDescent="0.25">
      <c r="A90" s="153" t="s">
        <v>233</v>
      </c>
      <c r="B90" s="170" t="s">
        <v>229</v>
      </c>
      <c r="C90" s="153" t="s">
        <v>234</v>
      </c>
      <c r="D90" s="153" t="s">
        <v>58</v>
      </c>
      <c r="E90" s="153">
        <v>20292797903.840302</v>
      </c>
      <c r="F90" s="153" t="s">
        <v>190</v>
      </c>
      <c r="G90" s="153">
        <v>59</v>
      </c>
      <c r="H90" s="153">
        <v>22.533621463303199</v>
      </c>
      <c r="I90" s="153">
        <v>24.508019165465601</v>
      </c>
      <c r="J90" s="153">
        <v>22.085719020385</v>
      </c>
      <c r="K90" s="153">
        <v>24.6432058076408</v>
      </c>
      <c r="L90" s="153">
        <v>23.825802390951601</v>
      </c>
      <c r="M90" s="153">
        <v>23.522587181156801</v>
      </c>
      <c r="N90" s="153">
        <v>24.189861321074499</v>
      </c>
      <c r="O90" s="153">
        <v>24.571528240260001</v>
      </c>
      <c r="P90" s="153">
        <v>25.213495326051302</v>
      </c>
      <c r="Q90" s="153">
        <v>26.8949544441016</v>
      </c>
      <c r="R90" s="153">
        <v>29.2649007382199</v>
      </c>
      <c r="S90" s="153">
        <v>29.398145708599699</v>
      </c>
      <c r="T90" s="153">
        <v>29.276345879350099</v>
      </c>
      <c r="U90" s="153">
        <v>47.38</v>
      </c>
      <c r="V90" s="153">
        <v>46.25</v>
      </c>
      <c r="W90" s="153">
        <v>47.085000000000001</v>
      </c>
      <c r="X90" s="153">
        <v>47.911666666666697</v>
      </c>
      <c r="Y90" s="153">
        <v>48.497500000000002</v>
      </c>
      <c r="Z90" s="153">
        <v>48.905000000000001</v>
      </c>
      <c r="AA90" s="153">
        <v>49.185833333333299</v>
      </c>
      <c r="AB90" s="153">
        <v>49.08</v>
      </c>
      <c r="AC90" s="153">
        <v>48.912500000000001</v>
      </c>
      <c r="AD90" s="153">
        <v>48.6816666666667</v>
      </c>
      <c r="AE90" s="153">
        <v>47.182499999999997</v>
      </c>
      <c r="AF90" s="153">
        <v>46.469444444444399</v>
      </c>
      <c r="AG90" s="153">
        <v>45.860500000000002</v>
      </c>
      <c r="AH90" s="153">
        <v>43.464166666666699</v>
      </c>
      <c r="AI90" s="153" t="s">
        <v>51</v>
      </c>
      <c r="AJ90" s="153">
        <v>1.0663861056900801</v>
      </c>
      <c r="AK90" s="153">
        <v>62.214097550670203</v>
      </c>
      <c r="AL90" s="170">
        <v>0.12859721046117301</v>
      </c>
      <c r="AM90" s="153">
        <v>0.244197753963559</v>
      </c>
      <c r="AN90" s="153">
        <v>0.37614339589026402</v>
      </c>
      <c r="AO90" s="153">
        <v>50.164788953808497</v>
      </c>
      <c r="AP90" s="153">
        <v>47.085000000000001</v>
      </c>
      <c r="AQ90" s="153">
        <v>44.005211046191498</v>
      </c>
      <c r="AR90" s="153">
        <v>-0.85297490963516198</v>
      </c>
      <c r="AS90" s="153">
        <v>48.1</v>
      </c>
      <c r="AT90" s="153">
        <v>-1.6460484613025399</v>
      </c>
      <c r="AU90" s="153">
        <v>4.8832873605826297</v>
      </c>
      <c r="AV90" s="153">
        <v>-0.61983471074379604</v>
      </c>
      <c r="AW90" s="153">
        <v>-1.6359918200408901</v>
      </c>
      <c r="AX90" s="153">
        <v>7.1269487750556904</v>
      </c>
      <c r="AY90" s="153">
        <v>88.627450980392197</v>
      </c>
      <c r="AZ90" s="153">
        <v>134.272309901841</v>
      </c>
      <c r="BA90" s="153">
        <v>91.816847627052994</v>
      </c>
      <c r="BB90" s="153">
        <v>119.63029053297601</v>
      </c>
      <c r="BC90" s="153" t="s">
        <v>55</v>
      </c>
      <c r="BE90" s="153" t="b">
        <f t="shared" si="47"/>
        <v>1</v>
      </c>
      <c r="BF90" s="153" t="b">
        <f t="shared" si="48"/>
        <v>0</v>
      </c>
      <c r="BG90" s="153" t="b">
        <f t="shared" si="49"/>
        <v>1</v>
      </c>
      <c r="BH90" s="153" t="b">
        <f t="shared" si="50"/>
        <v>0</v>
      </c>
      <c r="BI90" s="153" t="b">
        <f t="shared" si="51"/>
        <v>0</v>
      </c>
      <c r="BJ90" s="153" t="b">
        <f t="shared" si="52"/>
        <v>1</v>
      </c>
      <c r="BK90" s="153" t="b">
        <f t="shared" si="53"/>
        <v>1</v>
      </c>
      <c r="BL90" s="153" t="b">
        <f t="shared" si="54"/>
        <v>1</v>
      </c>
      <c r="BM90" s="153" t="b">
        <f t="shared" si="55"/>
        <v>1</v>
      </c>
      <c r="BN90" s="153" t="b">
        <f t="shared" si="56"/>
        <v>1</v>
      </c>
      <c r="BO90" s="153" t="b">
        <f t="shared" si="57"/>
        <v>1</v>
      </c>
      <c r="BP90" s="153" t="b">
        <f t="shared" si="58"/>
        <v>0</v>
      </c>
      <c r="BQ90" s="153" t="b">
        <f t="shared" si="59"/>
        <v>1</v>
      </c>
      <c r="BR90" s="153" t="b">
        <f t="shared" si="60"/>
        <v>0</v>
      </c>
      <c r="BS90" s="153" t="b">
        <f t="shared" si="61"/>
        <v>0</v>
      </c>
      <c r="BT90" s="153" t="b">
        <f t="shared" si="62"/>
        <v>0</v>
      </c>
      <c r="BU90" s="153" t="b">
        <f t="shared" si="63"/>
        <v>0</v>
      </c>
      <c r="BV90" s="153" t="b">
        <f t="shared" si="64"/>
        <v>0</v>
      </c>
      <c r="BW90" s="153" t="b">
        <f t="shared" si="65"/>
        <v>1</v>
      </c>
      <c r="BX90" s="153" t="b">
        <f t="shared" si="66"/>
        <v>1</v>
      </c>
      <c r="BY90" s="153" t="b">
        <f t="shared" si="67"/>
        <v>1</v>
      </c>
      <c r="BZ90" s="153" t="b">
        <f t="shared" si="68"/>
        <v>1</v>
      </c>
      <c r="CA90" s="153" t="b">
        <f t="shared" si="69"/>
        <v>1</v>
      </c>
      <c r="CB90" s="153" t="b">
        <f t="shared" si="70"/>
        <v>1</v>
      </c>
      <c r="CC90" s="153" t="b">
        <f t="shared" si="71"/>
        <v>1</v>
      </c>
      <c r="CD90" s="153">
        <f t="shared" si="45"/>
        <v>8</v>
      </c>
      <c r="CE90" s="153">
        <f t="shared" si="46"/>
        <v>4</v>
      </c>
      <c r="CF90" s="153">
        <f t="shared" si="72"/>
        <v>4</v>
      </c>
      <c r="CG90" s="153">
        <f t="shared" si="73"/>
        <v>8</v>
      </c>
      <c r="CH90" s="153">
        <f t="shared" si="74"/>
        <v>5</v>
      </c>
      <c r="CI90" s="153">
        <f t="shared" si="75"/>
        <v>3</v>
      </c>
      <c r="CJ90" s="171">
        <f t="shared" si="76"/>
        <v>7</v>
      </c>
      <c r="CK90" s="153">
        <f t="shared" si="77"/>
        <v>11</v>
      </c>
      <c r="CL90" s="153">
        <f t="shared" si="78"/>
        <v>10</v>
      </c>
      <c r="CM90" s="172">
        <f t="shared" si="79"/>
        <v>0.11560054350238599</v>
      </c>
      <c r="CN90" s="153" t="b">
        <f t="shared" si="80"/>
        <v>0</v>
      </c>
      <c r="CO90" s="153" t="b">
        <f t="shared" si="81"/>
        <v>0</v>
      </c>
      <c r="CP90" s="153" t="b">
        <f t="shared" si="82"/>
        <v>0</v>
      </c>
      <c r="CQ90" s="153" t="b">
        <f t="shared" si="83"/>
        <v>1</v>
      </c>
      <c r="CR90" s="153">
        <f t="shared" si="84"/>
        <v>1</v>
      </c>
    </row>
    <row r="91" spans="1:96" x14ac:dyDescent="0.25">
      <c r="A91" s="153" t="s">
        <v>235</v>
      </c>
      <c r="B91" s="170" t="s">
        <v>231</v>
      </c>
      <c r="C91" s="153" t="s">
        <v>236</v>
      </c>
      <c r="D91" s="153" t="s">
        <v>145</v>
      </c>
      <c r="E91" s="153">
        <v>4472368475.5891399</v>
      </c>
      <c r="F91" s="153" t="s">
        <v>190</v>
      </c>
      <c r="G91" s="153">
        <v>15</v>
      </c>
      <c r="H91" s="153">
        <v>29.270093558626002</v>
      </c>
      <c r="I91" s="153">
        <v>37.123110084852101</v>
      </c>
      <c r="J91" s="153">
        <v>39.299584671657101</v>
      </c>
      <c r="K91" s="153">
        <v>42.244599079609003</v>
      </c>
      <c r="L91" s="153">
        <v>41.0398656925666</v>
      </c>
      <c r="M91" s="153">
        <v>40.377296924314301</v>
      </c>
      <c r="N91" s="153">
        <v>41.174019305715198</v>
      </c>
      <c r="O91" s="153">
        <v>42.518438532432498</v>
      </c>
      <c r="P91" s="153">
        <v>43.5799568740197</v>
      </c>
      <c r="Q91" s="153">
        <v>45.672305921635797</v>
      </c>
      <c r="R91" s="153">
        <v>43.763508148101501</v>
      </c>
      <c r="S91" s="153">
        <v>45.809209485877098</v>
      </c>
      <c r="T91" s="153">
        <v>47.195200591456</v>
      </c>
      <c r="U91" s="153">
        <v>31.942</v>
      </c>
      <c r="V91" s="153">
        <v>33.277000000000001</v>
      </c>
      <c r="W91" s="153">
        <v>34.512</v>
      </c>
      <c r="X91" s="153">
        <v>34.479999999999997</v>
      </c>
      <c r="Y91" s="153">
        <v>34.490250000000003</v>
      </c>
      <c r="Z91" s="153">
        <v>33.898600000000002</v>
      </c>
      <c r="AA91" s="153">
        <v>33.426000000000002</v>
      </c>
      <c r="AB91" s="153">
        <v>33.621375</v>
      </c>
      <c r="AC91" s="153">
        <v>32.680999999999997</v>
      </c>
      <c r="AD91" s="153">
        <v>32.920499999999997</v>
      </c>
      <c r="AE91" s="153">
        <v>35.022624999999998</v>
      </c>
      <c r="AF91" s="153">
        <v>35.502888888888897</v>
      </c>
      <c r="AG91" s="153">
        <v>36.070349999999998</v>
      </c>
      <c r="AH91" s="153">
        <v>35.609749999999998</v>
      </c>
      <c r="AI91" s="153" t="s">
        <v>51</v>
      </c>
      <c r="AJ91" s="153">
        <v>0.93979126900626098</v>
      </c>
      <c r="AK91" s="153">
        <v>244.449601609035</v>
      </c>
      <c r="AL91" s="170">
        <v>0.33806328758382198</v>
      </c>
      <c r="AM91" s="153">
        <v>6.7976586381327003E-2</v>
      </c>
      <c r="AN91" s="153">
        <v>0.378163669286121</v>
      </c>
      <c r="AO91" s="153">
        <v>37.896911224832898</v>
      </c>
      <c r="AP91" s="153">
        <v>34.512</v>
      </c>
      <c r="AQ91" s="153">
        <v>31.127088775167099</v>
      </c>
      <c r="AR91" s="153">
        <v>-0.18147930444284099</v>
      </c>
      <c r="AS91" s="153">
        <v>31.6</v>
      </c>
      <c r="AT91" s="153">
        <v>-6.78081100694427</v>
      </c>
      <c r="AU91" s="153">
        <v>-12.3934200804817</v>
      </c>
      <c r="AV91" s="153">
        <v>-10.1762364980102</v>
      </c>
      <c r="AW91" s="153">
        <v>-7.9522283716865596</v>
      </c>
      <c r="AX91" s="153">
        <v>-17.364016736401702</v>
      </c>
      <c r="AY91" s="153">
        <v>13.059033989266601</v>
      </c>
      <c r="AZ91" s="153">
        <v>-45.091225021720199</v>
      </c>
      <c r="BA91" s="153">
        <v>-53.219837157660997</v>
      </c>
      <c r="BB91" s="153" t="s">
        <v>55</v>
      </c>
      <c r="BC91" s="153" t="s">
        <v>55</v>
      </c>
      <c r="BE91" s="153" t="b">
        <f t="shared" si="47"/>
        <v>1</v>
      </c>
      <c r="BF91" s="153" t="b">
        <f t="shared" si="48"/>
        <v>1</v>
      </c>
      <c r="BG91" s="153" t="b">
        <f t="shared" si="49"/>
        <v>1</v>
      </c>
      <c r="BH91" s="153" t="b">
        <f t="shared" si="50"/>
        <v>0</v>
      </c>
      <c r="BI91" s="153" t="b">
        <f t="shared" si="51"/>
        <v>0</v>
      </c>
      <c r="BJ91" s="153" t="b">
        <f t="shared" si="52"/>
        <v>1</v>
      </c>
      <c r="BK91" s="153" t="b">
        <f t="shared" si="53"/>
        <v>1</v>
      </c>
      <c r="BL91" s="153" t="b">
        <f t="shared" si="54"/>
        <v>1</v>
      </c>
      <c r="BM91" s="153" t="b">
        <f t="shared" si="55"/>
        <v>1</v>
      </c>
      <c r="BN91" s="153" t="b">
        <f t="shared" si="56"/>
        <v>0</v>
      </c>
      <c r="BO91" s="153" t="b">
        <f t="shared" si="57"/>
        <v>1</v>
      </c>
      <c r="BP91" s="153" t="b">
        <f t="shared" si="58"/>
        <v>1</v>
      </c>
      <c r="BQ91" s="153" t="b">
        <f t="shared" si="59"/>
        <v>0</v>
      </c>
      <c r="BR91" s="153" t="b">
        <f t="shared" si="60"/>
        <v>0</v>
      </c>
      <c r="BS91" s="153" t="b">
        <f t="shared" si="61"/>
        <v>1</v>
      </c>
      <c r="BT91" s="153" t="b">
        <f t="shared" si="62"/>
        <v>0</v>
      </c>
      <c r="BU91" s="153" t="b">
        <f t="shared" si="63"/>
        <v>1</v>
      </c>
      <c r="BV91" s="153" t="b">
        <f t="shared" si="64"/>
        <v>1</v>
      </c>
      <c r="BW91" s="153" t="b">
        <f t="shared" si="65"/>
        <v>0</v>
      </c>
      <c r="BX91" s="153" t="b">
        <f t="shared" si="66"/>
        <v>1</v>
      </c>
      <c r="BY91" s="153" t="b">
        <f t="shared" si="67"/>
        <v>0</v>
      </c>
      <c r="BZ91" s="153" t="b">
        <f t="shared" si="68"/>
        <v>0</v>
      </c>
      <c r="CA91" s="153" t="b">
        <f t="shared" si="69"/>
        <v>0</v>
      </c>
      <c r="CB91" s="153" t="b">
        <f t="shared" si="70"/>
        <v>0</v>
      </c>
      <c r="CC91" s="153" t="b">
        <f t="shared" si="71"/>
        <v>1</v>
      </c>
      <c r="CD91" s="153">
        <f t="shared" si="45"/>
        <v>9</v>
      </c>
      <c r="CE91" s="153">
        <f t="shared" si="46"/>
        <v>3</v>
      </c>
      <c r="CF91" s="153">
        <f t="shared" si="72"/>
        <v>6</v>
      </c>
      <c r="CG91" s="153">
        <f t="shared" si="73"/>
        <v>5</v>
      </c>
      <c r="CH91" s="153">
        <f t="shared" si="74"/>
        <v>8</v>
      </c>
      <c r="CI91" s="153">
        <f t="shared" si="75"/>
        <v>-3</v>
      </c>
      <c r="CJ91" s="171">
        <f t="shared" si="76"/>
        <v>3</v>
      </c>
      <c r="CK91" s="153">
        <f t="shared" si="77"/>
        <v>9</v>
      </c>
      <c r="CL91" s="153">
        <f t="shared" si="78"/>
        <v>0</v>
      </c>
      <c r="CM91" s="172">
        <f t="shared" si="79"/>
        <v>-0.27008670120249501</v>
      </c>
      <c r="CN91" s="153" t="b">
        <f t="shared" si="80"/>
        <v>0</v>
      </c>
      <c r="CO91" s="153" t="b">
        <f t="shared" si="81"/>
        <v>1</v>
      </c>
      <c r="CP91" s="153" t="b">
        <f t="shared" si="82"/>
        <v>0</v>
      </c>
      <c r="CQ91" s="153" t="b">
        <f t="shared" si="83"/>
        <v>0</v>
      </c>
      <c r="CR91" s="153">
        <f t="shared" si="84"/>
        <v>0</v>
      </c>
    </row>
    <row r="92" spans="1:96" x14ac:dyDescent="0.25">
      <c r="A92" s="153" t="s">
        <v>237</v>
      </c>
      <c r="B92" s="170" t="s">
        <v>233</v>
      </c>
      <c r="C92" s="153" t="s">
        <v>238</v>
      </c>
      <c r="D92" s="153" t="s">
        <v>61</v>
      </c>
      <c r="E92" s="153">
        <v>22887623298.738602</v>
      </c>
      <c r="F92" s="153" t="s">
        <v>190</v>
      </c>
      <c r="G92" s="153">
        <v>89</v>
      </c>
      <c r="H92" s="153">
        <v>14.237586434052</v>
      </c>
      <c r="I92" s="153">
        <v>10.496088969237</v>
      </c>
      <c r="J92" s="153">
        <v>9.2622553058044392</v>
      </c>
      <c r="K92" s="153">
        <v>11.264582197303399</v>
      </c>
      <c r="L92" s="153">
        <v>12.2992387628641</v>
      </c>
      <c r="M92" s="153">
        <v>12.0312729287739</v>
      </c>
      <c r="N92" s="153">
        <v>11.420904922029299</v>
      </c>
      <c r="O92" s="153">
        <v>14.154353424676501</v>
      </c>
      <c r="P92" s="153">
        <v>15.0030264266691</v>
      </c>
      <c r="Q92" s="153">
        <v>15.295286696835699</v>
      </c>
      <c r="R92" s="153">
        <v>17.8643339615748</v>
      </c>
      <c r="S92" s="153">
        <v>18.559108176491801</v>
      </c>
      <c r="T92" s="153">
        <v>18.580274367134901</v>
      </c>
      <c r="U92" s="153">
        <v>88.55</v>
      </c>
      <c r="V92" s="153">
        <v>87.924999999999997</v>
      </c>
      <c r="W92" s="153">
        <v>87.1875</v>
      </c>
      <c r="X92" s="153">
        <v>86.741666666666703</v>
      </c>
      <c r="Y92" s="153">
        <v>86.03125</v>
      </c>
      <c r="Z92" s="153">
        <v>85.19</v>
      </c>
      <c r="AA92" s="153">
        <v>84.358333333333306</v>
      </c>
      <c r="AB92" s="153">
        <v>82.3</v>
      </c>
      <c r="AC92" s="153">
        <v>80.112499999999997</v>
      </c>
      <c r="AD92" s="153">
        <v>78.487499999999997</v>
      </c>
      <c r="AE92" s="153">
        <v>75.490624999999994</v>
      </c>
      <c r="AF92" s="153">
        <v>74.6805555555556</v>
      </c>
      <c r="AG92" s="153">
        <v>73.476249999999993</v>
      </c>
      <c r="AH92" s="153">
        <v>70.919791666666697</v>
      </c>
      <c r="AI92" s="153" t="s">
        <v>51</v>
      </c>
      <c r="AJ92" s="153">
        <v>1.15942226229564</v>
      </c>
      <c r="AK92" s="153">
        <v>11.2591445266444</v>
      </c>
      <c r="AL92" s="170">
        <v>0.117623051284288</v>
      </c>
      <c r="AM92" s="153">
        <v>0.34671438448609898</v>
      </c>
      <c r="AN92" s="153">
        <v>0.217358279707628</v>
      </c>
      <c r="AO92" s="153">
        <v>89.366232429647994</v>
      </c>
      <c r="AP92" s="153">
        <v>87.1875</v>
      </c>
      <c r="AQ92" s="153">
        <v>85.008767570352006</v>
      </c>
      <c r="AR92" s="153">
        <v>0.95254622075922601</v>
      </c>
      <c r="AS92" s="153">
        <v>89.75</v>
      </c>
      <c r="AT92" s="153">
        <v>5.3527409320342798</v>
      </c>
      <c r="AU92" s="153">
        <v>22.1483132304656</v>
      </c>
      <c r="AV92" s="153">
        <v>2.8653295128939802</v>
      </c>
      <c r="AW92" s="153">
        <v>16.558441558441601</v>
      </c>
      <c r="AX92" s="153">
        <v>31.985294117647101</v>
      </c>
      <c r="AY92" s="153">
        <v>83.537832310838496</v>
      </c>
      <c r="AZ92" s="153">
        <v>126.641414141414</v>
      </c>
      <c r="BA92" s="153">
        <v>55.411255411255397</v>
      </c>
      <c r="BB92" s="153">
        <v>145.21857923497299</v>
      </c>
      <c r="BC92" s="153">
        <v>77.776275388548697</v>
      </c>
      <c r="BE92" s="153" t="b">
        <f t="shared" si="47"/>
        <v>0</v>
      </c>
      <c r="BF92" s="153" t="b">
        <f t="shared" si="48"/>
        <v>0</v>
      </c>
      <c r="BG92" s="153" t="b">
        <f t="shared" si="49"/>
        <v>1</v>
      </c>
      <c r="BH92" s="153" t="b">
        <f t="shared" si="50"/>
        <v>1</v>
      </c>
      <c r="BI92" s="153" t="b">
        <f t="shared" si="51"/>
        <v>0</v>
      </c>
      <c r="BJ92" s="153" t="b">
        <f t="shared" si="52"/>
        <v>0</v>
      </c>
      <c r="BK92" s="153" t="b">
        <f t="shared" si="53"/>
        <v>1</v>
      </c>
      <c r="BL92" s="153" t="b">
        <f t="shared" si="54"/>
        <v>1</v>
      </c>
      <c r="BM92" s="153" t="b">
        <f t="shared" si="55"/>
        <v>1</v>
      </c>
      <c r="BN92" s="153" t="b">
        <f t="shared" si="56"/>
        <v>1</v>
      </c>
      <c r="BO92" s="153" t="b">
        <f t="shared" si="57"/>
        <v>1</v>
      </c>
      <c r="BP92" s="153" t="b">
        <f t="shared" si="58"/>
        <v>1</v>
      </c>
      <c r="BQ92" s="153" t="b">
        <f t="shared" si="59"/>
        <v>1</v>
      </c>
      <c r="BR92" s="153" t="b">
        <f t="shared" si="60"/>
        <v>1</v>
      </c>
      <c r="BS92" s="153" t="b">
        <f t="shared" si="61"/>
        <v>1</v>
      </c>
      <c r="BT92" s="153" t="b">
        <f t="shared" si="62"/>
        <v>1</v>
      </c>
      <c r="BU92" s="153" t="b">
        <f t="shared" si="63"/>
        <v>1</v>
      </c>
      <c r="BV92" s="153" t="b">
        <f t="shared" si="64"/>
        <v>1</v>
      </c>
      <c r="BW92" s="153" t="b">
        <f t="shared" si="65"/>
        <v>1</v>
      </c>
      <c r="BX92" s="153" t="b">
        <f t="shared" si="66"/>
        <v>1</v>
      </c>
      <c r="BY92" s="153" t="b">
        <f t="shared" si="67"/>
        <v>1</v>
      </c>
      <c r="BZ92" s="153" t="b">
        <f t="shared" si="68"/>
        <v>1</v>
      </c>
      <c r="CA92" s="153" t="b">
        <f t="shared" si="69"/>
        <v>1</v>
      </c>
      <c r="CB92" s="153" t="b">
        <f t="shared" si="70"/>
        <v>1</v>
      </c>
      <c r="CC92" s="153" t="b">
        <f t="shared" si="71"/>
        <v>1</v>
      </c>
      <c r="CD92" s="153">
        <f t="shared" si="45"/>
        <v>8</v>
      </c>
      <c r="CE92" s="153">
        <f t="shared" si="46"/>
        <v>4</v>
      </c>
      <c r="CF92" s="153">
        <f t="shared" si="72"/>
        <v>4</v>
      </c>
      <c r="CG92" s="153">
        <f t="shared" si="73"/>
        <v>13</v>
      </c>
      <c r="CH92" s="153">
        <f t="shared" si="74"/>
        <v>0</v>
      </c>
      <c r="CI92" s="153">
        <f t="shared" si="75"/>
        <v>13</v>
      </c>
      <c r="CJ92" s="171">
        <f t="shared" si="76"/>
        <v>17</v>
      </c>
      <c r="CK92" s="153">
        <f t="shared" si="77"/>
        <v>21</v>
      </c>
      <c r="CL92" s="153">
        <f t="shared" si="78"/>
        <v>30</v>
      </c>
      <c r="CM92" s="172">
        <f t="shared" si="79"/>
        <v>0.22909133320181096</v>
      </c>
      <c r="CN92" s="153" t="b">
        <f t="shared" si="80"/>
        <v>0</v>
      </c>
      <c r="CO92" s="153" t="b">
        <f t="shared" si="81"/>
        <v>0</v>
      </c>
      <c r="CP92" s="153" t="b">
        <f t="shared" si="82"/>
        <v>1</v>
      </c>
      <c r="CQ92" s="153" t="b">
        <f t="shared" si="83"/>
        <v>1</v>
      </c>
      <c r="CR92" s="153">
        <f t="shared" si="84"/>
        <v>2</v>
      </c>
    </row>
    <row r="93" spans="1:96" x14ac:dyDescent="0.25">
      <c r="A93" s="153" t="s">
        <v>239</v>
      </c>
      <c r="B93" s="170" t="s">
        <v>235</v>
      </c>
      <c r="C93" s="153" t="s">
        <v>240</v>
      </c>
      <c r="D93" s="153" t="s">
        <v>49</v>
      </c>
      <c r="E93" s="153">
        <v>4102987220.5570502</v>
      </c>
      <c r="F93" s="153" t="s">
        <v>190</v>
      </c>
      <c r="G93" s="153">
        <v>10</v>
      </c>
      <c r="H93" s="153">
        <v>16.3256738027338</v>
      </c>
      <c r="I93" s="153">
        <v>15.2665738188678</v>
      </c>
      <c r="J93" s="153">
        <v>22.562686580154899</v>
      </c>
      <c r="K93" s="153">
        <v>25.221272281870402</v>
      </c>
      <c r="L93" s="153">
        <v>27.0417190014516</v>
      </c>
      <c r="M93" s="153">
        <v>33.505399867195898</v>
      </c>
      <c r="N93" s="153">
        <v>35.228061127186002</v>
      </c>
      <c r="O93" s="153">
        <v>38.580359491150901</v>
      </c>
      <c r="P93" s="153">
        <v>51.510801669508801</v>
      </c>
      <c r="Q93" s="153">
        <v>51.504084419386302</v>
      </c>
      <c r="R93" s="153">
        <v>51.328618214039302</v>
      </c>
      <c r="S93" s="153">
        <v>54.506449101825801</v>
      </c>
      <c r="T93" s="153">
        <v>60.500194600537597</v>
      </c>
      <c r="U93" s="153">
        <v>83.59</v>
      </c>
      <c r="V93" s="153">
        <v>83.46</v>
      </c>
      <c r="W93" s="153">
        <v>83.282499999999999</v>
      </c>
      <c r="X93" s="153">
        <v>82.57</v>
      </c>
      <c r="Y93" s="153">
        <v>82.523750000000007</v>
      </c>
      <c r="Z93" s="153">
        <v>81.795000000000002</v>
      </c>
      <c r="AA93" s="153">
        <v>82.3066666666667</v>
      </c>
      <c r="AB93" s="153">
        <v>80.804374999999993</v>
      </c>
      <c r="AC93" s="153">
        <v>81.239000000000004</v>
      </c>
      <c r="AD93" s="153">
        <v>83.865833333333299</v>
      </c>
      <c r="AE93" s="153">
        <v>84.546250000000001</v>
      </c>
      <c r="AF93" s="153">
        <v>85.699444444444396</v>
      </c>
      <c r="AG93" s="153">
        <v>85.986999999999995</v>
      </c>
      <c r="AH93" s="153">
        <v>88.432916666666699</v>
      </c>
      <c r="AI93" s="153" t="s">
        <v>51</v>
      </c>
      <c r="AJ93" s="153">
        <v>0.95124844453231305</v>
      </c>
      <c r="AK93" s="153">
        <v>-11.9049308265342</v>
      </c>
      <c r="AL93" s="170">
        <v>0.11931846008565</v>
      </c>
      <c r="AM93" s="153">
        <v>0.21714123042300501</v>
      </c>
      <c r="AN93" s="153">
        <v>0.23830599589729501</v>
      </c>
      <c r="AO93" s="153">
        <v>84.741360856966693</v>
      </c>
      <c r="AP93" s="153">
        <v>83.282499999999999</v>
      </c>
      <c r="AQ93" s="153">
        <v>81.823639143033304</v>
      </c>
      <c r="AR93" s="153">
        <v>0.45412499961813502</v>
      </c>
      <c r="AS93" s="153">
        <v>83.9</v>
      </c>
      <c r="AT93" s="153">
        <v>2.5735069380768998</v>
      </c>
      <c r="AU93" s="153">
        <v>-2.4271110749299298</v>
      </c>
      <c r="AV93" s="153">
        <v>5.3358443188951696</v>
      </c>
      <c r="AW93" s="153">
        <v>5.00625782227785</v>
      </c>
      <c r="AX93" s="153">
        <v>-3.56321839080459</v>
      </c>
      <c r="AY93" s="153">
        <v>37.540983606557397</v>
      </c>
      <c r="AZ93" s="153">
        <v>521.48148148148198</v>
      </c>
      <c r="BA93" s="153">
        <v>184.406779661017</v>
      </c>
      <c r="BB93" s="153" t="s">
        <v>55</v>
      </c>
      <c r="BC93" s="153" t="s">
        <v>55</v>
      </c>
      <c r="BE93" s="153" t="b">
        <f t="shared" si="47"/>
        <v>0</v>
      </c>
      <c r="BF93" s="153" t="b">
        <f t="shared" si="48"/>
        <v>1</v>
      </c>
      <c r="BG93" s="153" t="b">
        <f t="shared" si="49"/>
        <v>1</v>
      </c>
      <c r="BH93" s="153" t="b">
        <f t="shared" si="50"/>
        <v>1</v>
      </c>
      <c r="BI93" s="153" t="b">
        <f t="shared" si="51"/>
        <v>1</v>
      </c>
      <c r="BJ93" s="153" t="b">
        <f t="shared" si="52"/>
        <v>1</v>
      </c>
      <c r="BK93" s="153" t="b">
        <f t="shared" si="53"/>
        <v>1</v>
      </c>
      <c r="BL93" s="153" t="b">
        <f t="shared" si="54"/>
        <v>1</v>
      </c>
      <c r="BM93" s="153" t="b">
        <f t="shared" si="55"/>
        <v>0</v>
      </c>
      <c r="BN93" s="153" t="b">
        <f t="shared" si="56"/>
        <v>0</v>
      </c>
      <c r="BO93" s="153" t="b">
        <f t="shared" si="57"/>
        <v>1</v>
      </c>
      <c r="BP93" s="153" t="b">
        <f t="shared" si="58"/>
        <v>1</v>
      </c>
      <c r="BQ93" s="153" t="b">
        <f t="shared" si="59"/>
        <v>1</v>
      </c>
      <c r="BR93" s="153" t="b">
        <f t="shared" si="60"/>
        <v>1</v>
      </c>
      <c r="BS93" s="153" t="b">
        <f t="shared" si="61"/>
        <v>1</v>
      </c>
      <c r="BT93" s="153" t="b">
        <f t="shared" si="62"/>
        <v>1</v>
      </c>
      <c r="BU93" s="153" t="b">
        <f t="shared" si="63"/>
        <v>1</v>
      </c>
      <c r="BV93" s="153" t="b">
        <f t="shared" si="64"/>
        <v>0</v>
      </c>
      <c r="BW93" s="153" t="b">
        <f t="shared" si="65"/>
        <v>1</v>
      </c>
      <c r="BX93" s="153" t="b">
        <f t="shared" si="66"/>
        <v>0</v>
      </c>
      <c r="BY93" s="153" t="b">
        <f t="shared" si="67"/>
        <v>0</v>
      </c>
      <c r="BZ93" s="153" t="b">
        <f t="shared" si="68"/>
        <v>0</v>
      </c>
      <c r="CA93" s="153" t="b">
        <f t="shared" si="69"/>
        <v>0</v>
      </c>
      <c r="CB93" s="153" t="b">
        <f t="shared" si="70"/>
        <v>0</v>
      </c>
      <c r="CC93" s="153" t="b">
        <f t="shared" si="71"/>
        <v>0</v>
      </c>
      <c r="CD93" s="153">
        <f t="shared" si="45"/>
        <v>9</v>
      </c>
      <c r="CE93" s="153">
        <f t="shared" si="46"/>
        <v>3</v>
      </c>
      <c r="CF93" s="153">
        <f t="shared" si="72"/>
        <v>6</v>
      </c>
      <c r="CG93" s="153">
        <f t="shared" si="73"/>
        <v>6</v>
      </c>
      <c r="CH93" s="153">
        <f t="shared" si="74"/>
        <v>7</v>
      </c>
      <c r="CI93" s="153">
        <f t="shared" si="75"/>
        <v>-1</v>
      </c>
      <c r="CJ93" s="171">
        <f t="shared" si="76"/>
        <v>5</v>
      </c>
      <c r="CK93" s="153">
        <f t="shared" si="77"/>
        <v>11</v>
      </c>
      <c r="CL93" s="153">
        <f t="shared" si="78"/>
        <v>4</v>
      </c>
      <c r="CM93" s="172">
        <f t="shared" si="79"/>
        <v>9.7822770337355008E-2</v>
      </c>
      <c r="CN93" s="153" t="b">
        <f t="shared" si="80"/>
        <v>0</v>
      </c>
      <c r="CO93" s="153" t="b">
        <f t="shared" si="81"/>
        <v>0</v>
      </c>
      <c r="CP93" s="153" t="b">
        <f t="shared" si="82"/>
        <v>1</v>
      </c>
      <c r="CQ93" s="153" t="b">
        <f t="shared" si="83"/>
        <v>0</v>
      </c>
      <c r="CR93" s="153">
        <f t="shared" si="84"/>
        <v>1</v>
      </c>
    </row>
    <row r="94" spans="1:96" x14ac:dyDescent="0.25">
      <c r="A94" s="153" t="s">
        <v>241</v>
      </c>
      <c r="B94" s="170" t="s">
        <v>237</v>
      </c>
      <c r="C94" s="153" t="s">
        <v>242</v>
      </c>
      <c r="D94" s="153" t="s">
        <v>92</v>
      </c>
      <c r="E94" s="153">
        <v>638290645.71368802</v>
      </c>
      <c r="F94" s="153" t="s">
        <v>190</v>
      </c>
      <c r="G94" s="153">
        <v>54</v>
      </c>
      <c r="H94" s="153">
        <v>41.286790993796998</v>
      </c>
      <c r="I94" s="153">
        <v>53.488827583694501</v>
      </c>
      <c r="J94" s="153">
        <v>45.609050744307801</v>
      </c>
      <c r="K94" s="153">
        <v>42.119369991893599</v>
      </c>
      <c r="L94" s="153">
        <v>44.369402581549998</v>
      </c>
      <c r="M94" s="153">
        <v>48.603771969833304</v>
      </c>
      <c r="N94" s="153">
        <v>50.6864783404435</v>
      </c>
      <c r="O94" s="153">
        <v>52.048303088397297</v>
      </c>
      <c r="P94" s="153">
        <v>59.379799895627301</v>
      </c>
      <c r="Q94" s="153">
        <v>60.314761358805598</v>
      </c>
      <c r="R94" s="153">
        <v>62.4002584305818</v>
      </c>
      <c r="S94" s="153">
        <v>70.266900925200403</v>
      </c>
      <c r="T94" s="153">
        <v>88.791732252366103</v>
      </c>
      <c r="U94" s="153">
        <v>2.2559999999999998</v>
      </c>
      <c r="V94" s="153">
        <v>2.2320000000000002</v>
      </c>
      <c r="W94" s="153">
        <v>2.2025000000000001</v>
      </c>
      <c r="X94" s="153">
        <v>2.2373333333333298</v>
      </c>
      <c r="Y94" s="153">
        <v>2.2555000000000001</v>
      </c>
      <c r="Z94" s="153">
        <v>2.3365999999999998</v>
      </c>
      <c r="AA94" s="153">
        <v>2.4119999999999999</v>
      </c>
      <c r="AB94" s="153">
        <v>2.5358749999999999</v>
      </c>
      <c r="AC94" s="153">
        <v>2.5206</v>
      </c>
      <c r="AD94" s="153">
        <v>2.4915833333333302</v>
      </c>
      <c r="AE94" s="153">
        <v>2.5656875000000001</v>
      </c>
      <c r="AF94" s="153">
        <v>2.7254444444444399</v>
      </c>
      <c r="AG94" s="153">
        <v>2.8222499999999999</v>
      </c>
      <c r="AH94" s="153">
        <v>2.6389999999999998</v>
      </c>
      <c r="AI94" s="153" t="s">
        <v>51</v>
      </c>
      <c r="AJ94" s="153">
        <v>0.82792098502967404</v>
      </c>
      <c r="AK94" s="153" t="s">
        <v>55</v>
      </c>
      <c r="AL94" s="170">
        <v>0.27845894000478799</v>
      </c>
      <c r="AM94" s="153">
        <v>0.20096690751513099</v>
      </c>
      <c r="AN94" s="153">
        <v>0.21776114597197899</v>
      </c>
      <c r="AO94" s="153">
        <v>2.3358979010329901</v>
      </c>
      <c r="AP94" s="153">
        <v>2.2025000000000001</v>
      </c>
      <c r="AQ94" s="153">
        <v>2.0691020989670101</v>
      </c>
      <c r="AR94" s="153">
        <v>-4.3258926703679999E-2</v>
      </c>
      <c r="AS94" s="153">
        <v>2.21</v>
      </c>
      <c r="AT94" s="153">
        <v>-5.4181289052468999</v>
      </c>
      <c r="AU94" s="153">
        <v>-21.693684117282299</v>
      </c>
      <c r="AV94" s="153">
        <v>-7.9166666666666599</v>
      </c>
      <c r="AW94" s="153">
        <v>-26.3333333333333</v>
      </c>
      <c r="AX94" s="153">
        <v>-8.2987551867219995</v>
      </c>
      <c r="AY94" s="153">
        <v>74.015748031496102</v>
      </c>
      <c r="AZ94" s="153">
        <v>66.0012457905258</v>
      </c>
      <c r="BA94" s="153">
        <v>-52.020736976156101</v>
      </c>
      <c r="BB94" s="153">
        <v>39.522519468110602</v>
      </c>
      <c r="BC94" s="153">
        <v>-90.281123643887994</v>
      </c>
      <c r="BE94" s="153" t="b">
        <f t="shared" si="47"/>
        <v>1</v>
      </c>
      <c r="BF94" s="153" t="b">
        <f t="shared" si="48"/>
        <v>0</v>
      </c>
      <c r="BG94" s="153" t="b">
        <f t="shared" si="49"/>
        <v>0</v>
      </c>
      <c r="BH94" s="153" t="b">
        <f t="shared" si="50"/>
        <v>1</v>
      </c>
      <c r="BI94" s="153" t="b">
        <f t="shared" si="51"/>
        <v>1</v>
      </c>
      <c r="BJ94" s="153" t="b">
        <f t="shared" si="52"/>
        <v>1</v>
      </c>
      <c r="BK94" s="153" t="b">
        <f t="shared" si="53"/>
        <v>1</v>
      </c>
      <c r="BL94" s="153" t="b">
        <f t="shared" si="54"/>
        <v>1</v>
      </c>
      <c r="BM94" s="153" t="b">
        <f t="shared" si="55"/>
        <v>1</v>
      </c>
      <c r="BN94" s="153" t="b">
        <f t="shared" si="56"/>
        <v>1</v>
      </c>
      <c r="BO94" s="153" t="b">
        <f t="shared" si="57"/>
        <v>1</v>
      </c>
      <c r="BP94" s="153" t="b">
        <f t="shared" si="58"/>
        <v>1</v>
      </c>
      <c r="BQ94" s="153" t="b">
        <f t="shared" si="59"/>
        <v>1</v>
      </c>
      <c r="BR94" s="153" t="b">
        <f t="shared" si="60"/>
        <v>1</v>
      </c>
      <c r="BS94" s="153" t="b">
        <f t="shared" si="61"/>
        <v>0</v>
      </c>
      <c r="BT94" s="153" t="b">
        <f t="shared" si="62"/>
        <v>0</v>
      </c>
      <c r="BU94" s="153" t="b">
        <f t="shared" si="63"/>
        <v>0</v>
      </c>
      <c r="BV94" s="153" t="b">
        <f t="shared" si="64"/>
        <v>0</v>
      </c>
      <c r="BW94" s="153" t="b">
        <f t="shared" si="65"/>
        <v>0</v>
      </c>
      <c r="BX94" s="153" t="b">
        <f t="shared" si="66"/>
        <v>1</v>
      </c>
      <c r="BY94" s="153" t="b">
        <f t="shared" si="67"/>
        <v>1</v>
      </c>
      <c r="BZ94" s="153" t="b">
        <f t="shared" si="68"/>
        <v>0</v>
      </c>
      <c r="CA94" s="153" t="b">
        <f t="shared" si="69"/>
        <v>0</v>
      </c>
      <c r="CB94" s="153" t="b">
        <f t="shared" si="70"/>
        <v>0</v>
      </c>
      <c r="CC94" s="153" t="b">
        <f t="shared" si="71"/>
        <v>1</v>
      </c>
      <c r="CD94" s="153">
        <f t="shared" si="45"/>
        <v>10</v>
      </c>
      <c r="CE94" s="153">
        <f t="shared" si="46"/>
        <v>2</v>
      </c>
      <c r="CF94" s="153">
        <f t="shared" si="72"/>
        <v>8</v>
      </c>
      <c r="CG94" s="153">
        <f t="shared" si="73"/>
        <v>5</v>
      </c>
      <c r="CH94" s="153">
        <f t="shared" si="74"/>
        <v>8</v>
      </c>
      <c r="CI94" s="153">
        <f t="shared" si="75"/>
        <v>-3</v>
      </c>
      <c r="CJ94" s="171">
        <f t="shared" si="76"/>
        <v>5</v>
      </c>
      <c r="CK94" s="153">
        <f t="shared" si="77"/>
        <v>13</v>
      </c>
      <c r="CL94" s="153">
        <f t="shared" si="78"/>
        <v>2</v>
      </c>
      <c r="CM94" s="172">
        <f t="shared" si="79"/>
        <v>-7.7492032489656998E-2</v>
      </c>
      <c r="CN94" s="153" t="b">
        <f t="shared" si="80"/>
        <v>1</v>
      </c>
      <c r="CO94" s="153" t="b">
        <f t="shared" si="81"/>
        <v>0</v>
      </c>
      <c r="CP94" s="153" t="b">
        <f t="shared" si="82"/>
        <v>0</v>
      </c>
      <c r="CQ94" s="153" t="b">
        <f t="shared" si="83"/>
        <v>0</v>
      </c>
      <c r="CR94" s="153">
        <f t="shared" si="84"/>
        <v>0</v>
      </c>
    </row>
    <row r="95" spans="1:96" x14ac:dyDescent="0.25">
      <c r="A95" s="153" t="s">
        <v>243</v>
      </c>
      <c r="B95" s="170" t="s">
        <v>239</v>
      </c>
      <c r="C95" s="153" t="s">
        <v>244</v>
      </c>
      <c r="D95" s="153" t="s">
        <v>61</v>
      </c>
      <c r="E95" s="153">
        <v>4291663216.27</v>
      </c>
      <c r="F95" s="153" t="s">
        <v>190</v>
      </c>
      <c r="G95" s="153">
        <v>50</v>
      </c>
      <c r="H95" s="153">
        <v>26.372479536940901</v>
      </c>
      <c r="I95" s="153">
        <v>26.805019348017701</v>
      </c>
      <c r="J95" s="153">
        <v>30.4579413024457</v>
      </c>
      <c r="K95" s="153">
        <v>26.5115666385942</v>
      </c>
      <c r="L95" s="153">
        <v>26.864717844792999</v>
      </c>
      <c r="M95" s="153">
        <v>25.643915147262099</v>
      </c>
      <c r="N95" s="153">
        <v>38.315508833274599</v>
      </c>
      <c r="O95" s="153">
        <v>35.666570100682399</v>
      </c>
      <c r="P95" s="153">
        <v>39.128739935438396</v>
      </c>
      <c r="Q95" s="153">
        <v>37.943502242519997</v>
      </c>
      <c r="R95" s="153">
        <v>37.730935553620903</v>
      </c>
      <c r="S95" s="153">
        <v>37.038970395544901</v>
      </c>
      <c r="T95" s="153">
        <v>36.991750085760302</v>
      </c>
      <c r="U95" s="153">
        <v>2.8119999999999998</v>
      </c>
      <c r="V95" s="153">
        <v>2.8769999999999998</v>
      </c>
      <c r="W95" s="153">
        <v>2.8774999999999999</v>
      </c>
      <c r="X95" s="153">
        <v>2.91766666666667</v>
      </c>
      <c r="Y95" s="153">
        <v>2.9375</v>
      </c>
      <c r="Z95" s="153">
        <v>2.9325999999999999</v>
      </c>
      <c r="AA95" s="153">
        <v>2.895</v>
      </c>
      <c r="AB95" s="153">
        <v>2.7901250000000002</v>
      </c>
      <c r="AC95" s="153">
        <v>2.6739000000000002</v>
      </c>
      <c r="AD95" s="153">
        <v>2.601</v>
      </c>
      <c r="AE95" s="153">
        <v>2.5412499999999998</v>
      </c>
      <c r="AF95" s="153">
        <v>2.5512222222222198</v>
      </c>
      <c r="AG95" s="153">
        <v>2.5546000000000002</v>
      </c>
      <c r="AH95" s="153">
        <v>2.59941666666667</v>
      </c>
      <c r="AI95" s="153" t="s">
        <v>51</v>
      </c>
      <c r="AJ95" s="153">
        <v>1.14796837078212</v>
      </c>
      <c r="AK95" s="153">
        <v>162.441404381517</v>
      </c>
      <c r="AL95" s="170">
        <v>0.264683328767087</v>
      </c>
      <c r="AM95" s="153">
        <v>0.15385004545476499</v>
      </c>
      <c r="AN95" s="153">
        <v>0.36628149240484698</v>
      </c>
      <c r="AO95" s="153">
        <v>2.9949521179033498</v>
      </c>
      <c r="AP95" s="153">
        <v>2.8774999999999999</v>
      </c>
      <c r="AQ95" s="153">
        <v>2.7600478820966501</v>
      </c>
      <c r="AR95" s="153">
        <v>-1.2758539488294E-2</v>
      </c>
      <c r="AS95" s="153">
        <v>2.83</v>
      </c>
      <c r="AT95" s="153">
        <v>-3.4986019232081098</v>
      </c>
      <c r="AU95" s="153">
        <v>10.780552728411401</v>
      </c>
      <c r="AV95" s="153">
        <v>-4.7138047138047199</v>
      </c>
      <c r="AW95" s="153">
        <v>10.546875</v>
      </c>
      <c r="AX95" s="153">
        <v>14.1129032258065</v>
      </c>
      <c r="AY95" s="153">
        <v>-4.3918918918918903</v>
      </c>
      <c r="AZ95" s="153">
        <v>129.02531294825999</v>
      </c>
      <c r="BA95" s="153">
        <v>269.10875654389099</v>
      </c>
      <c r="BB95" s="153">
        <v>13.657826363341799</v>
      </c>
      <c r="BC95" s="153">
        <v>-99.293187785262802</v>
      </c>
      <c r="BE95" s="153" t="b">
        <f t="shared" si="47"/>
        <v>1</v>
      </c>
      <c r="BF95" s="153" t="b">
        <f t="shared" si="48"/>
        <v>1</v>
      </c>
      <c r="BG95" s="153" t="b">
        <f t="shared" si="49"/>
        <v>0</v>
      </c>
      <c r="BH95" s="153" t="b">
        <f t="shared" si="50"/>
        <v>1</v>
      </c>
      <c r="BI95" s="153" t="b">
        <f t="shared" si="51"/>
        <v>0</v>
      </c>
      <c r="BJ95" s="153" t="b">
        <f t="shared" si="52"/>
        <v>1</v>
      </c>
      <c r="BK95" s="153" t="b">
        <f t="shared" si="53"/>
        <v>0</v>
      </c>
      <c r="BL95" s="153" t="b">
        <f t="shared" si="54"/>
        <v>1</v>
      </c>
      <c r="BM95" s="153" t="b">
        <f t="shared" si="55"/>
        <v>0</v>
      </c>
      <c r="BN95" s="153" t="b">
        <f t="shared" si="56"/>
        <v>0</v>
      </c>
      <c r="BO95" s="153" t="b">
        <f t="shared" si="57"/>
        <v>0</v>
      </c>
      <c r="BP95" s="153" t="b">
        <f t="shared" si="58"/>
        <v>0</v>
      </c>
      <c r="BQ95" s="153" t="b">
        <f t="shared" si="59"/>
        <v>0</v>
      </c>
      <c r="BR95" s="153" t="b">
        <f t="shared" si="60"/>
        <v>0</v>
      </c>
      <c r="BS95" s="153" t="b">
        <f t="shared" si="61"/>
        <v>0</v>
      </c>
      <c r="BT95" s="153" t="b">
        <f t="shared" si="62"/>
        <v>0</v>
      </c>
      <c r="BU95" s="153" t="b">
        <f t="shared" si="63"/>
        <v>1</v>
      </c>
      <c r="BV95" s="153" t="b">
        <f t="shared" si="64"/>
        <v>1</v>
      </c>
      <c r="BW95" s="153" t="b">
        <f t="shared" si="65"/>
        <v>1</v>
      </c>
      <c r="BX95" s="153" t="b">
        <f t="shared" si="66"/>
        <v>1</v>
      </c>
      <c r="BY95" s="153" t="b">
        <f t="shared" si="67"/>
        <v>1</v>
      </c>
      <c r="BZ95" s="153" t="b">
        <f t="shared" si="68"/>
        <v>1</v>
      </c>
      <c r="CA95" s="153" t="b">
        <f t="shared" si="69"/>
        <v>0</v>
      </c>
      <c r="CB95" s="153" t="b">
        <f t="shared" si="70"/>
        <v>0</v>
      </c>
      <c r="CC95" s="153" t="b">
        <f t="shared" si="71"/>
        <v>0</v>
      </c>
      <c r="CD95" s="153">
        <f t="shared" si="45"/>
        <v>5</v>
      </c>
      <c r="CE95" s="153">
        <f t="shared" si="46"/>
        <v>7</v>
      </c>
      <c r="CF95" s="153">
        <f t="shared" si="72"/>
        <v>-2</v>
      </c>
      <c r="CG95" s="153">
        <f t="shared" si="73"/>
        <v>6</v>
      </c>
      <c r="CH95" s="153">
        <f t="shared" si="74"/>
        <v>7</v>
      </c>
      <c r="CI95" s="153">
        <f t="shared" si="75"/>
        <v>-1</v>
      </c>
      <c r="CJ95" s="171">
        <f t="shared" si="76"/>
        <v>-3</v>
      </c>
      <c r="CK95" s="153">
        <f t="shared" si="77"/>
        <v>-5</v>
      </c>
      <c r="CL95" s="153">
        <f t="shared" si="78"/>
        <v>-4</v>
      </c>
      <c r="CM95" s="172">
        <f t="shared" si="79"/>
        <v>-0.11083328331232201</v>
      </c>
      <c r="CN95" s="153" t="b">
        <f t="shared" si="80"/>
        <v>0</v>
      </c>
      <c r="CO95" s="153" t="b">
        <f t="shared" si="81"/>
        <v>1</v>
      </c>
      <c r="CP95" s="153" t="b">
        <f t="shared" si="82"/>
        <v>0</v>
      </c>
      <c r="CQ95" s="153" t="b">
        <f t="shared" si="83"/>
        <v>1</v>
      </c>
      <c r="CR95" s="153">
        <f t="shared" si="84"/>
        <v>1</v>
      </c>
    </row>
    <row r="96" spans="1:96" x14ac:dyDescent="0.25">
      <c r="A96" s="153" t="s">
        <v>245</v>
      </c>
      <c r="B96" s="170" t="s">
        <v>241</v>
      </c>
      <c r="C96" s="153" t="s">
        <v>246</v>
      </c>
      <c r="D96" s="153" t="s">
        <v>92</v>
      </c>
      <c r="E96" s="153">
        <v>2681080891.04322</v>
      </c>
      <c r="F96" s="153" t="s">
        <v>190</v>
      </c>
      <c r="G96" s="153">
        <v>52</v>
      </c>
      <c r="H96" s="153">
        <v>55.053620974468203</v>
      </c>
      <c r="I96" s="153">
        <v>40.075683236428901</v>
      </c>
      <c r="J96" s="153">
        <v>36.996927069226501</v>
      </c>
      <c r="K96" s="153">
        <v>35.658154371486297</v>
      </c>
      <c r="L96" s="153">
        <v>50.7822889229368</v>
      </c>
      <c r="M96" s="153">
        <v>46.775211420893001</v>
      </c>
      <c r="N96" s="153">
        <v>43.865418182001399</v>
      </c>
      <c r="O96" s="153">
        <v>43.4795251319619</v>
      </c>
      <c r="P96" s="153">
        <v>44.287022014936298</v>
      </c>
      <c r="Q96" s="153">
        <v>44.243878693671803</v>
      </c>
      <c r="R96" s="153">
        <v>49.413876142426801</v>
      </c>
      <c r="S96" s="153">
        <v>49.746732299046897</v>
      </c>
      <c r="T96" s="153">
        <v>54.606821821950099</v>
      </c>
      <c r="U96" s="153">
        <v>1.0456000000000001</v>
      </c>
      <c r="V96" s="153">
        <v>1.0115000000000001</v>
      </c>
      <c r="W96" s="153">
        <v>0.98914999999999997</v>
      </c>
      <c r="X96" s="153">
        <v>1.0065666666666699</v>
      </c>
      <c r="Y96" s="153">
        <v>1.030775</v>
      </c>
      <c r="Z96" s="153">
        <v>1.02826</v>
      </c>
      <c r="AA96" s="153">
        <v>1.0288333333333299</v>
      </c>
      <c r="AB96" s="153">
        <v>1.02993125</v>
      </c>
      <c r="AC96" s="153">
        <v>1.0398350000000001</v>
      </c>
      <c r="AD96" s="153">
        <v>1.05387083333333</v>
      </c>
      <c r="AE96" s="153">
        <v>1.0594593750000001</v>
      </c>
      <c r="AF96" s="153">
        <v>1.0829638888888899</v>
      </c>
      <c r="AG96" s="153">
        <v>1.1085024999999999</v>
      </c>
      <c r="AH96" s="153">
        <v>1.11144166666667</v>
      </c>
      <c r="AI96" s="153" t="s">
        <v>51</v>
      </c>
      <c r="AJ96" s="153">
        <v>0.92761180060486903</v>
      </c>
      <c r="AK96" s="153">
        <v>-57.321041214750501</v>
      </c>
      <c r="AL96" s="170">
        <v>6.9458461282088005E-2</v>
      </c>
      <c r="AM96" s="153">
        <v>0.30846942761403101</v>
      </c>
      <c r="AN96" s="153">
        <v>0.43732086398262199</v>
      </c>
      <c r="AO96" s="153">
        <v>1.06975217118664</v>
      </c>
      <c r="AP96" s="153">
        <v>0.98914999999999997</v>
      </c>
      <c r="AQ96" s="153">
        <v>0.90854782881336005</v>
      </c>
      <c r="AR96" s="153">
        <v>-8.1462458764640002E-3</v>
      </c>
      <c r="AS96" s="153">
        <v>1.0569999999999999</v>
      </c>
      <c r="AT96" s="153">
        <v>2.7950129344718202</v>
      </c>
      <c r="AU96" s="153">
        <v>-4.6461329586537596</v>
      </c>
      <c r="AV96" s="153">
        <v>5.5944055944056004</v>
      </c>
      <c r="AW96" s="153">
        <v>8.0777096114519402</v>
      </c>
      <c r="AX96" s="153">
        <v>0.66666666666665697</v>
      </c>
      <c r="AY96" s="153">
        <v>-0.28301886792453901</v>
      </c>
      <c r="AZ96" s="153">
        <v>-27.602739726027401</v>
      </c>
      <c r="BA96" s="153">
        <v>-59.809885931558902</v>
      </c>
      <c r="BB96" s="153">
        <v>1.34228187919463</v>
      </c>
      <c r="BC96" s="153">
        <v>-99.405097977131206</v>
      </c>
      <c r="BE96" s="153" t="b">
        <f t="shared" si="47"/>
        <v>0</v>
      </c>
      <c r="BF96" s="153" t="b">
        <f t="shared" si="48"/>
        <v>0</v>
      </c>
      <c r="BG96" s="153" t="b">
        <f t="shared" si="49"/>
        <v>0</v>
      </c>
      <c r="BH96" s="153" t="b">
        <f t="shared" si="50"/>
        <v>1</v>
      </c>
      <c r="BI96" s="153" t="b">
        <f t="shared" si="51"/>
        <v>0</v>
      </c>
      <c r="BJ96" s="153" t="b">
        <f t="shared" si="52"/>
        <v>0</v>
      </c>
      <c r="BK96" s="153" t="b">
        <f t="shared" si="53"/>
        <v>0</v>
      </c>
      <c r="BL96" s="153" t="b">
        <f t="shared" si="54"/>
        <v>1</v>
      </c>
      <c r="BM96" s="153" t="b">
        <f t="shared" si="55"/>
        <v>0</v>
      </c>
      <c r="BN96" s="153" t="b">
        <f t="shared" si="56"/>
        <v>1</v>
      </c>
      <c r="BO96" s="153" t="b">
        <f t="shared" si="57"/>
        <v>1</v>
      </c>
      <c r="BP96" s="153" t="b">
        <f t="shared" si="58"/>
        <v>1</v>
      </c>
      <c r="BQ96" s="153" t="b">
        <f t="shared" si="59"/>
        <v>1</v>
      </c>
      <c r="BR96" s="153" t="b">
        <f t="shared" si="60"/>
        <v>1</v>
      </c>
      <c r="BS96" s="153" t="b">
        <f t="shared" si="61"/>
        <v>0</v>
      </c>
      <c r="BT96" s="153" t="b">
        <f t="shared" si="62"/>
        <v>0</v>
      </c>
      <c r="BU96" s="153" t="b">
        <f t="shared" si="63"/>
        <v>1</v>
      </c>
      <c r="BV96" s="153" t="b">
        <f t="shared" si="64"/>
        <v>0</v>
      </c>
      <c r="BW96" s="153" t="b">
        <f t="shared" si="65"/>
        <v>0</v>
      </c>
      <c r="BX96" s="153" t="b">
        <f t="shared" si="66"/>
        <v>0</v>
      </c>
      <c r="BY96" s="153" t="b">
        <f t="shared" si="67"/>
        <v>0</v>
      </c>
      <c r="BZ96" s="153" t="b">
        <f t="shared" si="68"/>
        <v>0</v>
      </c>
      <c r="CA96" s="153" t="b">
        <f t="shared" si="69"/>
        <v>0</v>
      </c>
      <c r="CB96" s="153" t="b">
        <f t="shared" si="70"/>
        <v>0</v>
      </c>
      <c r="CC96" s="153" t="b">
        <f t="shared" si="71"/>
        <v>0</v>
      </c>
      <c r="CD96" s="153">
        <f t="shared" si="45"/>
        <v>5</v>
      </c>
      <c r="CE96" s="153">
        <f t="shared" si="46"/>
        <v>7</v>
      </c>
      <c r="CF96" s="153">
        <f t="shared" si="72"/>
        <v>-2</v>
      </c>
      <c r="CG96" s="153">
        <f t="shared" si="73"/>
        <v>3</v>
      </c>
      <c r="CH96" s="153">
        <f t="shared" si="74"/>
        <v>10</v>
      </c>
      <c r="CI96" s="153">
        <f t="shared" si="75"/>
        <v>-7</v>
      </c>
      <c r="CJ96" s="171">
        <f t="shared" si="76"/>
        <v>-9</v>
      </c>
      <c r="CK96" s="153">
        <f t="shared" si="77"/>
        <v>-11</v>
      </c>
      <c r="CL96" s="153">
        <f t="shared" si="78"/>
        <v>-16</v>
      </c>
      <c r="CM96" s="172">
        <f t="shared" si="79"/>
        <v>0.23901096633194302</v>
      </c>
      <c r="CN96" s="153" t="b">
        <f t="shared" si="80"/>
        <v>0</v>
      </c>
      <c r="CO96" s="153" t="b">
        <f t="shared" si="81"/>
        <v>0</v>
      </c>
      <c r="CP96" s="153" t="b">
        <f t="shared" si="82"/>
        <v>1</v>
      </c>
      <c r="CQ96" s="153" t="b">
        <f t="shared" si="83"/>
        <v>0</v>
      </c>
      <c r="CR96" s="153">
        <f t="shared" si="84"/>
        <v>1</v>
      </c>
    </row>
    <row r="97" spans="1:96" x14ac:dyDescent="0.25">
      <c r="A97" s="153" t="s">
        <v>247</v>
      </c>
      <c r="B97" s="170" t="s">
        <v>243</v>
      </c>
      <c r="C97" s="153" t="s">
        <v>248</v>
      </c>
      <c r="D97" s="153" t="s">
        <v>249</v>
      </c>
      <c r="E97" s="153">
        <v>20060824165.696999</v>
      </c>
      <c r="F97" s="153" t="s">
        <v>190</v>
      </c>
      <c r="G97" s="153">
        <v>94</v>
      </c>
      <c r="H97" s="153">
        <v>5.6620645405521</v>
      </c>
      <c r="I97" s="153">
        <v>17.132743360406099</v>
      </c>
      <c r="J97" s="153">
        <v>20.1328419257352</v>
      </c>
      <c r="K97" s="153">
        <v>17.674621580489099</v>
      </c>
      <c r="L97" s="153">
        <v>15.955177000041299</v>
      </c>
      <c r="M97" s="153">
        <v>16.514613838803498</v>
      </c>
      <c r="N97" s="153">
        <v>17.182664231721802</v>
      </c>
      <c r="O97" s="153">
        <v>16.870935721036101</v>
      </c>
      <c r="P97" s="153">
        <v>16.844530205069201</v>
      </c>
      <c r="Q97" s="153">
        <v>16.310881568621301</v>
      </c>
      <c r="R97" s="153">
        <v>15.4230367664605</v>
      </c>
      <c r="S97" s="153">
        <v>15.164903306416999</v>
      </c>
      <c r="T97" s="153">
        <v>14.9438207692522</v>
      </c>
      <c r="U97" s="153">
        <v>110.4</v>
      </c>
      <c r="V97" s="153">
        <v>110.95</v>
      </c>
      <c r="W97" s="153">
        <v>110.3</v>
      </c>
      <c r="X97" s="153">
        <v>110.066666666667</v>
      </c>
      <c r="Y97" s="153">
        <v>110.5625</v>
      </c>
      <c r="Z97" s="153">
        <v>109.98</v>
      </c>
      <c r="AA97" s="153">
        <v>109.491666666667</v>
      </c>
      <c r="AB97" s="153">
        <v>108.43125000000001</v>
      </c>
      <c r="AC97" s="153">
        <v>107.52</v>
      </c>
      <c r="AD97" s="153">
        <v>106.54791666666701</v>
      </c>
      <c r="AE97" s="153">
        <v>103.925</v>
      </c>
      <c r="AF97" s="153">
        <v>102.697222222222</v>
      </c>
      <c r="AG97" s="153">
        <v>101.17</v>
      </c>
      <c r="AH97" s="153">
        <v>98.448958333333294</v>
      </c>
      <c r="AI97" s="153" t="s">
        <v>51</v>
      </c>
      <c r="AJ97" s="153">
        <v>1.0870811505386999</v>
      </c>
      <c r="AK97" s="153">
        <v>18.3052972521158</v>
      </c>
      <c r="AL97" s="170">
        <v>0.20496381108846201</v>
      </c>
      <c r="AM97" s="153">
        <v>0.15593561941900899</v>
      </c>
      <c r="AN97" s="153">
        <v>0.30483088108328199</v>
      </c>
      <c r="AO97" s="153">
        <v>113.04590604355</v>
      </c>
      <c r="AP97" s="153">
        <v>110.3</v>
      </c>
      <c r="AQ97" s="153">
        <v>107.55409395645</v>
      </c>
      <c r="AR97" s="153">
        <v>0.354671067218921</v>
      </c>
      <c r="AS97" s="153">
        <v>109.5</v>
      </c>
      <c r="AT97" s="153">
        <v>-0.43644298963447797</v>
      </c>
      <c r="AU97" s="153">
        <v>8.2336661065533203</v>
      </c>
      <c r="AV97" s="153">
        <v>0.45871559633027498</v>
      </c>
      <c r="AW97" s="153">
        <v>4.7846889952153102</v>
      </c>
      <c r="AX97" s="153">
        <v>10.6060606060606</v>
      </c>
      <c r="AY97" s="153">
        <v>23.033707865168498</v>
      </c>
      <c r="AZ97" s="153">
        <v>59.272727272727302</v>
      </c>
      <c r="BA97" s="153">
        <v>58.122743682310499</v>
      </c>
      <c r="BB97" s="153" t="s">
        <v>55</v>
      </c>
      <c r="BC97" s="153" t="s">
        <v>55</v>
      </c>
      <c r="BE97" s="153" t="b">
        <f t="shared" si="47"/>
        <v>1</v>
      </c>
      <c r="BF97" s="153" t="b">
        <f t="shared" si="48"/>
        <v>1</v>
      </c>
      <c r="BG97" s="153" t="b">
        <f t="shared" si="49"/>
        <v>0</v>
      </c>
      <c r="BH97" s="153" t="b">
        <f t="shared" si="50"/>
        <v>0</v>
      </c>
      <c r="BI97" s="153" t="b">
        <f t="shared" si="51"/>
        <v>1</v>
      </c>
      <c r="BJ97" s="153" t="b">
        <f t="shared" si="52"/>
        <v>1</v>
      </c>
      <c r="BK97" s="153" t="b">
        <f t="shared" si="53"/>
        <v>0</v>
      </c>
      <c r="BL97" s="153" t="b">
        <f t="shared" si="54"/>
        <v>0</v>
      </c>
      <c r="BM97" s="153" t="b">
        <f t="shared" si="55"/>
        <v>0</v>
      </c>
      <c r="BN97" s="153" t="b">
        <f t="shared" si="56"/>
        <v>0</v>
      </c>
      <c r="BO97" s="153" t="b">
        <f t="shared" si="57"/>
        <v>0</v>
      </c>
      <c r="BP97" s="153" t="b">
        <f t="shared" si="58"/>
        <v>0</v>
      </c>
      <c r="BQ97" s="153" t="b">
        <f t="shared" si="59"/>
        <v>0</v>
      </c>
      <c r="BR97" s="153" t="b">
        <f t="shared" si="60"/>
        <v>1</v>
      </c>
      <c r="BS97" s="153" t="b">
        <f t="shared" si="61"/>
        <v>1</v>
      </c>
      <c r="BT97" s="153" t="b">
        <f t="shared" si="62"/>
        <v>0</v>
      </c>
      <c r="BU97" s="153" t="b">
        <f t="shared" si="63"/>
        <v>1</v>
      </c>
      <c r="BV97" s="153" t="b">
        <f t="shared" si="64"/>
        <v>1</v>
      </c>
      <c r="BW97" s="153" t="b">
        <f t="shared" si="65"/>
        <v>1</v>
      </c>
      <c r="BX97" s="153" t="b">
        <f t="shared" si="66"/>
        <v>1</v>
      </c>
      <c r="BY97" s="153" t="b">
        <f t="shared" si="67"/>
        <v>1</v>
      </c>
      <c r="BZ97" s="153" t="b">
        <f t="shared" si="68"/>
        <v>1</v>
      </c>
      <c r="CA97" s="153" t="b">
        <f t="shared" si="69"/>
        <v>1</v>
      </c>
      <c r="CB97" s="153" t="b">
        <f t="shared" si="70"/>
        <v>1</v>
      </c>
      <c r="CC97" s="153" t="b">
        <f t="shared" si="71"/>
        <v>1</v>
      </c>
      <c r="CD97" s="153">
        <f t="shared" si="45"/>
        <v>4</v>
      </c>
      <c r="CE97" s="153">
        <f t="shared" si="46"/>
        <v>8</v>
      </c>
      <c r="CF97" s="153">
        <f t="shared" si="72"/>
        <v>-4</v>
      </c>
      <c r="CG97" s="153">
        <f t="shared" si="73"/>
        <v>11</v>
      </c>
      <c r="CH97" s="153">
        <f t="shared" si="74"/>
        <v>2</v>
      </c>
      <c r="CI97" s="153">
        <f t="shared" si="75"/>
        <v>9</v>
      </c>
      <c r="CJ97" s="171">
        <f t="shared" si="76"/>
        <v>5</v>
      </c>
      <c r="CK97" s="153">
        <f t="shared" si="77"/>
        <v>1</v>
      </c>
      <c r="CL97" s="153">
        <f t="shared" si="78"/>
        <v>14</v>
      </c>
      <c r="CM97" s="172">
        <f t="shared" si="79"/>
        <v>-4.902819166945302E-2</v>
      </c>
      <c r="CN97" s="153" t="b">
        <f t="shared" si="80"/>
        <v>0</v>
      </c>
      <c r="CO97" s="153" t="b">
        <f t="shared" si="81"/>
        <v>1</v>
      </c>
      <c r="CP97" s="153" t="b">
        <f t="shared" si="82"/>
        <v>0</v>
      </c>
      <c r="CQ97" s="153" t="b">
        <f t="shared" si="83"/>
        <v>1</v>
      </c>
      <c r="CR97" s="153">
        <f t="shared" si="84"/>
        <v>1</v>
      </c>
    </row>
    <row r="98" spans="1:96" x14ac:dyDescent="0.25">
      <c r="A98" s="153" t="s">
        <v>250</v>
      </c>
      <c r="B98" s="170" t="s">
        <v>245</v>
      </c>
      <c r="C98" s="153" t="s">
        <v>251</v>
      </c>
      <c r="D98" s="153" t="s">
        <v>54</v>
      </c>
      <c r="E98" s="153">
        <v>12188528013.130301</v>
      </c>
      <c r="F98" s="153" t="s">
        <v>190</v>
      </c>
      <c r="G98" s="153">
        <v>2</v>
      </c>
      <c r="H98" s="153">
        <v>42.9633137357539</v>
      </c>
      <c r="I98" s="153">
        <v>36.609382994443898</v>
      </c>
      <c r="J98" s="153">
        <v>29.7537841700765</v>
      </c>
      <c r="K98" s="153">
        <v>26.279656619167</v>
      </c>
      <c r="L98" s="153">
        <v>24.594991693237102</v>
      </c>
      <c r="M98" s="153">
        <v>25.458220390693601</v>
      </c>
      <c r="N98" s="153">
        <v>24.810067466181799</v>
      </c>
      <c r="O98" s="153">
        <v>28.8809048137846</v>
      </c>
      <c r="P98" s="153">
        <v>28.180170349515802</v>
      </c>
      <c r="Q98" s="153">
        <v>27.635417989835702</v>
      </c>
      <c r="R98" s="153">
        <v>26.742784417412199</v>
      </c>
      <c r="S98" s="153">
        <v>25.761540487384799</v>
      </c>
      <c r="T98" s="153">
        <v>24.201610454831201</v>
      </c>
      <c r="U98" s="153">
        <v>87.3</v>
      </c>
      <c r="V98" s="153">
        <v>85.974999999999994</v>
      </c>
      <c r="W98" s="153">
        <v>86.887500000000003</v>
      </c>
      <c r="X98" s="153">
        <v>85.9</v>
      </c>
      <c r="Y98" s="153">
        <v>84.46875</v>
      </c>
      <c r="Z98" s="153">
        <v>82.35</v>
      </c>
      <c r="AA98" s="153">
        <v>81.112499999999997</v>
      </c>
      <c r="AB98" s="153">
        <v>80.646874999999994</v>
      </c>
      <c r="AC98" s="153">
        <v>80.722499999999997</v>
      </c>
      <c r="AD98" s="153">
        <v>82.362499999999997</v>
      </c>
      <c r="AE98" s="153">
        <v>85.514062499999994</v>
      </c>
      <c r="AF98" s="153">
        <v>86.4375</v>
      </c>
      <c r="AG98" s="153">
        <v>87.368750000000006</v>
      </c>
      <c r="AH98" s="153">
        <v>89.445833333333297</v>
      </c>
      <c r="AI98" s="153" t="s">
        <v>51</v>
      </c>
      <c r="AJ98" s="153">
        <v>0.94255669218112903</v>
      </c>
      <c r="AK98" s="153">
        <v>18.311154761246101</v>
      </c>
      <c r="AL98" s="170">
        <v>0.25009322067302198</v>
      </c>
      <c r="AM98" s="153">
        <v>0.34122766856999498</v>
      </c>
      <c r="AN98" s="153">
        <v>0.48134991010293099</v>
      </c>
      <c r="AO98" s="153">
        <v>91.674135039357196</v>
      </c>
      <c r="AP98" s="153">
        <v>86.887500000000003</v>
      </c>
      <c r="AQ98" s="153">
        <v>82.100864960642795</v>
      </c>
      <c r="AR98" s="153">
        <v>1.1277031732995499</v>
      </c>
      <c r="AS98" s="153">
        <v>88.25</v>
      </c>
      <c r="AT98" s="153">
        <v>7.1645415907711101</v>
      </c>
      <c r="AU98" s="153">
        <v>1.0086558409042199</v>
      </c>
      <c r="AV98" s="153">
        <v>3.8235294117647101</v>
      </c>
      <c r="AW98" s="153">
        <v>15.359477124183</v>
      </c>
      <c r="AX98" s="153">
        <v>-5.6149732620320902</v>
      </c>
      <c r="AY98" s="153">
        <v>-16.745283018867902</v>
      </c>
      <c r="AZ98" s="153">
        <v>9.6273291925465792</v>
      </c>
      <c r="BA98" s="153">
        <v>34.220532319391602</v>
      </c>
      <c r="BB98" s="153" t="s">
        <v>55</v>
      </c>
      <c r="BC98" s="153" t="s">
        <v>55</v>
      </c>
      <c r="BE98" s="153" t="b">
        <f t="shared" si="47"/>
        <v>0</v>
      </c>
      <c r="BF98" s="153" t="b">
        <f t="shared" si="48"/>
        <v>0</v>
      </c>
      <c r="BG98" s="153" t="b">
        <f t="shared" si="49"/>
        <v>0</v>
      </c>
      <c r="BH98" s="153" t="b">
        <f t="shared" si="50"/>
        <v>0</v>
      </c>
      <c r="BI98" s="153" t="b">
        <f t="shared" si="51"/>
        <v>1</v>
      </c>
      <c r="BJ98" s="153" t="b">
        <f t="shared" si="52"/>
        <v>0</v>
      </c>
      <c r="BK98" s="153" t="b">
        <f t="shared" si="53"/>
        <v>1</v>
      </c>
      <c r="BL98" s="153" t="b">
        <f t="shared" si="54"/>
        <v>0</v>
      </c>
      <c r="BM98" s="153" t="b">
        <f t="shared" si="55"/>
        <v>0</v>
      </c>
      <c r="BN98" s="153" t="b">
        <f t="shared" si="56"/>
        <v>0</v>
      </c>
      <c r="BO98" s="153" t="b">
        <f t="shared" si="57"/>
        <v>0</v>
      </c>
      <c r="BP98" s="153" t="b">
        <f t="shared" si="58"/>
        <v>0</v>
      </c>
      <c r="BQ98" s="153" t="b">
        <f t="shared" si="59"/>
        <v>1</v>
      </c>
      <c r="BR98" s="153" t="b">
        <f t="shared" si="60"/>
        <v>0</v>
      </c>
      <c r="BS98" s="153" t="b">
        <f t="shared" si="61"/>
        <v>1</v>
      </c>
      <c r="BT98" s="153" t="b">
        <f t="shared" si="62"/>
        <v>1</v>
      </c>
      <c r="BU98" s="153" t="b">
        <f t="shared" si="63"/>
        <v>1</v>
      </c>
      <c r="BV98" s="153" t="b">
        <f t="shared" si="64"/>
        <v>1</v>
      </c>
      <c r="BW98" s="153" t="b">
        <f t="shared" si="65"/>
        <v>1</v>
      </c>
      <c r="BX98" s="153" t="b">
        <f t="shared" si="66"/>
        <v>0</v>
      </c>
      <c r="BY98" s="153" t="b">
        <f t="shared" si="67"/>
        <v>0</v>
      </c>
      <c r="BZ98" s="153" t="b">
        <f t="shared" si="68"/>
        <v>0</v>
      </c>
      <c r="CA98" s="153" t="b">
        <f t="shared" si="69"/>
        <v>0</v>
      </c>
      <c r="CB98" s="153" t="b">
        <f t="shared" si="70"/>
        <v>0</v>
      </c>
      <c r="CC98" s="153" t="b">
        <f t="shared" si="71"/>
        <v>0</v>
      </c>
      <c r="CD98" s="153">
        <f t="shared" si="45"/>
        <v>2</v>
      </c>
      <c r="CE98" s="153">
        <f t="shared" si="46"/>
        <v>10</v>
      </c>
      <c r="CF98" s="153">
        <f t="shared" si="72"/>
        <v>-8</v>
      </c>
      <c r="CG98" s="153">
        <f t="shared" si="73"/>
        <v>6</v>
      </c>
      <c r="CH98" s="153">
        <f t="shared" si="74"/>
        <v>7</v>
      </c>
      <c r="CI98" s="153">
        <f t="shared" si="75"/>
        <v>-1</v>
      </c>
      <c r="CJ98" s="171">
        <f t="shared" si="76"/>
        <v>-9</v>
      </c>
      <c r="CK98" s="153">
        <f t="shared" si="77"/>
        <v>-17</v>
      </c>
      <c r="CL98" s="153">
        <f t="shared" si="78"/>
        <v>-10</v>
      </c>
      <c r="CM98" s="172">
        <f t="shared" si="79"/>
        <v>9.1134447896973003E-2</v>
      </c>
      <c r="CN98" s="153" t="b">
        <f t="shared" si="80"/>
        <v>0</v>
      </c>
      <c r="CO98" s="153" t="b">
        <f t="shared" si="81"/>
        <v>0</v>
      </c>
      <c r="CP98" s="153" t="b">
        <f t="shared" si="82"/>
        <v>1</v>
      </c>
      <c r="CQ98" s="153" t="b">
        <f t="shared" si="83"/>
        <v>1</v>
      </c>
      <c r="CR98" s="153">
        <f t="shared" si="84"/>
        <v>2</v>
      </c>
    </row>
    <row r="99" spans="1:96" x14ac:dyDescent="0.25">
      <c r="A99" s="153" t="s">
        <v>252</v>
      </c>
      <c r="B99" s="170" t="s">
        <v>247</v>
      </c>
      <c r="C99" s="153" t="s">
        <v>253</v>
      </c>
      <c r="D99" s="153" t="s">
        <v>58</v>
      </c>
      <c r="E99" s="153">
        <v>2848107286.6018</v>
      </c>
      <c r="F99" s="153" t="s">
        <v>190</v>
      </c>
      <c r="G99" s="153">
        <v>42</v>
      </c>
      <c r="H99" s="153">
        <v>20.548774485309099</v>
      </c>
      <c r="I99" s="153">
        <v>21.714167858328899</v>
      </c>
      <c r="J99" s="153">
        <v>36.582486323046403</v>
      </c>
      <c r="K99" s="153">
        <v>43.676555545813798</v>
      </c>
      <c r="L99" s="153">
        <v>42.469567291611298</v>
      </c>
      <c r="M99" s="153">
        <v>41.515742737065899</v>
      </c>
      <c r="N99" s="153">
        <v>40.9807480463461</v>
      </c>
      <c r="O99" s="153">
        <v>40.1605440981496</v>
      </c>
      <c r="P99" s="153">
        <v>64.060461038716696</v>
      </c>
      <c r="Q99" s="153">
        <v>60.5305928028856</v>
      </c>
      <c r="R99" s="153">
        <v>55.6067536564452</v>
      </c>
      <c r="S99" s="153">
        <v>65.463382262994998</v>
      </c>
      <c r="T99" s="153">
        <v>62.469953667009399</v>
      </c>
      <c r="U99" s="153">
        <v>2.8940000000000001</v>
      </c>
      <c r="V99" s="153">
        <v>2.8620000000000001</v>
      </c>
      <c r="W99" s="153">
        <v>2.7589999999999999</v>
      </c>
      <c r="X99" s="153">
        <v>2.7273811960000001</v>
      </c>
      <c r="Y99" s="153">
        <v>2.662702833</v>
      </c>
      <c r="Z99" s="153">
        <v>2.6266920408000001</v>
      </c>
      <c r="AA99" s="153">
        <v>2.6381369920000002</v>
      </c>
      <c r="AB99" s="153">
        <v>2.6131212585000001</v>
      </c>
      <c r="AC99" s="153">
        <v>2.5320010559999999</v>
      </c>
      <c r="AD99" s="153">
        <v>2.4570324499999998</v>
      </c>
      <c r="AE99" s="153">
        <v>2.3837940584999999</v>
      </c>
      <c r="AF99" s="153">
        <v>2.39516629133333</v>
      </c>
      <c r="AG99" s="153">
        <v>2.357277501</v>
      </c>
      <c r="AH99" s="153">
        <v>2.3095570150000002</v>
      </c>
      <c r="AI99" s="153" t="s">
        <v>51</v>
      </c>
      <c r="AJ99" s="153">
        <v>1.1142905490277299</v>
      </c>
      <c r="AK99" s="153" t="s">
        <v>55</v>
      </c>
      <c r="AL99" s="170">
        <v>0.117203289143815</v>
      </c>
      <c r="AM99" s="153">
        <v>0.24384687675820299</v>
      </c>
      <c r="AN99" s="153">
        <v>0.243170840546544</v>
      </c>
      <c r="AO99" s="153">
        <v>3.0126848438515599</v>
      </c>
      <c r="AP99" s="153">
        <v>2.7589999999999999</v>
      </c>
      <c r="AQ99" s="153">
        <v>2.5053151561484399</v>
      </c>
      <c r="AR99" s="153">
        <v>7.1999079661068E-2</v>
      </c>
      <c r="AS99" s="153">
        <v>2.86</v>
      </c>
      <c r="AT99" s="153">
        <v>8.8821969068342703</v>
      </c>
      <c r="AU99" s="153">
        <v>21.326402970661501</v>
      </c>
      <c r="AV99" s="153">
        <v>0.48633276955581001</v>
      </c>
      <c r="AW99" s="153">
        <v>10.5737638583915</v>
      </c>
      <c r="AX99" s="153">
        <v>33.825256258520596</v>
      </c>
      <c r="AY99" s="153">
        <v>10.5737638583915</v>
      </c>
      <c r="AZ99" s="153">
        <v>52.4577148759303</v>
      </c>
      <c r="BA99" s="153">
        <v>317.93160327487197</v>
      </c>
      <c r="BB99" s="153">
        <v>-38.536825064897599</v>
      </c>
      <c r="BC99" s="153">
        <v>-97.271883210900896</v>
      </c>
      <c r="BE99" s="153" t="b">
        <f t="shared" si="47"/>
        <v>1</v>
      </c>
      <c r="BF99" s="153" t="b">
        <f t="shared" si="48"/>
        <v>1</v>
      </c>
      <c r="BG99" s="153" t="b">
        <f t="shared" si="49"/>
        <v>1</v>
      </c>
      <c r="BH99" s="153" t="b">
        <f t="shared" si="50"/>
        <v>0</v>
      </c>
      <c r="BI99" s="153" t="b">
        <f t="shared" si="51"/>
        <v>0</v>
      </c>
      <c r="BJ99" s="153" t="b">
        <f t="shared" si="52"/>
        <v>0</v>
      </c>
      <c r="BK99" s="153" t="b">
        <f t="shared" si="53"/>
        <v>0</v>
      </c>
      <c r="BL99" s="153" t="b">
        <f t="shared" si="54"/>
        <v>1</v>
      </c>
      <c r="BM99" s="153" t="b">
        <f t="shared" si="55"/>
        <v>0</v>
      </c>
      <c r="BN99" s="153" t="b">
        <f t="shared" si="56"/>
        <v>0</v>
      </c>
      <c r="BO99" s="153" t="b">
        <f t="shared" si="57"/>
        <v>1</v>
      </c>
      <c r="BP99" s="153" t="b">
        <f t="shared" si="58"/>
        <v>0</v>
      </c>
      <c r="BQ99" s="153" t="b">
        <f t="shared" si="59"/>
        <v>1</v>
      </c>
      <c r="BR99" s="153" t="b">
        <f t="shared" si="60"/>
        <v>1</v>
      </c>
      <c r="BS99" s="153" t="b">
        <f t="shared" si="61"/>
        <v>1</v>
      </c>
      <c r="BT99" s="153" t="b">
        <f t="shared" si="62"/>
        <v>1</v>
      </c>
      <c r="BU99" s="153" t="b">
        <f t="shared" si="63"/>
        <v>1</v>
      </c>
      <c r="BV99" s="153" t="b">
        <f t="shared" si="64"/>
        <v>0</v>
      </c>
      <c r="BW99" s="153" t="b">
        <f t="shared" si="65"/>
        <v>1</v>
      </c>
      <c r="BX99" s="153" t="b">
        <f t="shared" si="66"/>
        <v>1</v>
      </c>
      <c r="BY99" s="153" t="b">
        <f t="shared" si="67"/>
        <v>1</v>
      </c>
      <c r="BZ99" s="153" t="b">
        <f t="shared" si="68"/>
        <v>1</v>
      </c>
      <c r="CA99" s="153" t="b">
        <f t="shared" si="69"/>
        <v>0</v>
      </c>
      <c r="CB99" s="153" t="b">
        <f t="shared" si="70"/>
        <v>1</v>
      </c>
      <c r="CC99" s="153" t="b">
        <f t="shared" si="71"/>
        <v>1</v>
      </c>
      <c r="CD99" s="153">
        <f t="shared" si="45"/>
        <v>5</v>
      </c>
      <c r="CE99" s="153">
        <f t="shared" si="46"/>
        <v>7</v>
      </c>
      <c r="CF99" s="153">
        <f t="shared" si="72"/>
        <v>-2</v>
      </c>
      <c r="CG99" s="153">
        <f t="shared" si="73"/>
        <v>11</v>
      </c>
      <c r="CH99" s="153">
        <f t="shared" si="74"/>
        <v>2</v>
      </c>
      <c r="CI99" s="153">
        <f t="shared" si="75"/>
        <v>9</v>
      </c>
      <c r="CJ99" s="171">
        <f t="shared" si="76"/>
        <v>7</v>
      </c>
      <c r="CK99" s="153">
        <f t="shared" si="77"/>
        <v>5</v>
      </c>
      <c r="CL99" s="153">
        <f t="shared" si="78"/>
        <v>16</v>
      </c>
      <c r="CM99" s="172">
        <f t="shared" si="79"/>
        <v>0.12664358761438799</v>
      </c>
      <c r="CN99" s="153" t="b">
        <f t="shared" si="80"/>
        <v>0</v>
      </c>
      <c r="CO99" s="153" t="b">
        <f t="shared" si="81"/>
        <v>0</v>
      </c>
      <c r="CP99" s="153" t="b">
        <f t="shared" si="82"/>
        <v>1</v>
      </c>
      <c r="CQ99" s="153" t="b">
        <f t="shared" si="83"/>
        <v>1</v>
      </c>
      <c r="CR99" s="153">
        <f t="shared" si="84"/>
        <v>2</v>
      </c>
    </row>
    <row r="100" spans="1:96" x14ac:dyDescent="0.25">
      <c r="A100" s="153" t="s">
        <v>254</v>
      </c>
      <c r="B100" s="170" t="s">
        <v>250</v>
      </c>
      <c r="C100" s="153" t="s">
        <v>255</v>
      </c>
      <c r="D100" s="153" t="s">
        <v>92</v>
      </c>
      <c r="E100" s="153">
        <v>4376089629.8690901</v>
      </c>
      <c r="F100" s="153" t="s">
        <v>190</v>
      </c>
      <c r="G100" s="153">
        <v>44</v>
      </c>
      <c r="H100" s="153">
        <v>18.9659549414419</v>
      </c>
      <c r="I100" s="153">
        <v>24.797957872205799</v>
      </c>
      <c r="J100" s="153">
        <v>33.441229222418002</v>
      </c>
      <c r="K100" s="153">
        <v>33.004788280717797</v>
      </c>
      <c r="L100" s="153">
        <v>30.205551799958599</v>
      </c>
      <c r="M100" s="153">
        <v>33.0673924102611</v>
      </c>
      <c r="N100" s="153">
        <v>32.715508091936798</v>
      </c>
      <c r="O100" s="153">
        <v>32.761494325484698</v>
      </c>
      <c r="P100" s="153">
        <v>37.0383003055953</v>
      </c>
      <c r="Q100" s="153">
        <v>39.376621897712397</v>
      </c>
      <c r="R100" s="153">
        <v>39.656190412754199</v>
      </c>
      <c r="S100" s="153">
        <v>41.206449201296401</v>
      </c>
      <c r="T100" s="153">
        <v>40.258561228274402</v>
      </c>
      <c r="U100" s="153">
        <v>4.74</v>
      </c>
      <c r="V100" s="153">
        <v>4.7030000000000003</v>
      </c>
      <c r="W100" s="153">
        <v>4.6749999999999998</v>
      </c>
      <c r="X100" s="153">
        <v>4.6946666666666701</v>
      </c>
      <c r="Y100" s="153">
        <v>4.75875</v>
      </c>
      <c r="Z100" s="153">
        <v>4.8680000000000003</v>
      </c>
      <c r="AA100" s="153">
        <v>4.9486666666666697</v>
      </c>
      <c r="AB100" s="153">
        <v>4.8693749999999998</v>
      </c>
      <c r="AC100" s="153">
        <v>4.8479000000000001</v>
      </c>
      <c r="AD100" s="153">
        <v>4.9647500000000004</v>
      </c>
      <c r="AE100" s="153">
        <v>4.9501875000000002</v>
      </c>
      <c r="AF100" s="153">
        <v>4.8612222222222199</v>
      </c>
      <c r="AG100" s="153">
        <v>4.6875</v>
      </c>
      <c r="AH100" s="153">
        <v>4.4384166666666696</v>
      </c>
      <c r="AI100" s="153" t="s">
        <v>51</v>
      </c>
      <c r="AJ100" s="153">
        <v>1.03850666666667</v>
      </c>
      <c r="AK100" s="153">
        <v>143.835616438356</v>
      </c>
      <c r="AL100" s="170">
        <v>9.6993267244571996E-2</v>
      </c>
      <c r="AM100" s="153">
        <v>0.34807044857841601</v>
      </c>
      <c r="AN100" s="153">
        <v>0.32411131096304402</v>
      </c>
      <c r="AO100" s="153">
        <v>4.9210487756522499</v>
      </c>
      <c r="AP100" s="153">
        <v>4.6749999999999998</v>
      </c>
      <c r="AQ100" s="153">
        <v>4.4289512243477596</v>
      </c>
      <c r="AR100" s="153">
        <v>-4.5771806205824002E-2</v>
      </c>
      <c r="AS100" s="153">
        <v>4.9000000000000004</v>
      </c>
      <c r="AT100" s="153">
        <v>0.65735414954806204</v>
      </c>
      <c r="AU100" s="153">
        <v>4.5333333333333004</v>
      </c>
      <c r="AV100" s="153">
        <v>2.9411764705882502</v>
      </c>
      <c r="AW100" s="153">
        <v>6.2906724511930596</v>
      </c>
      <c r="AX100" s="153">
        <v>-4.6692607003890902</v>
      </c>
      <c r="AY100" s="153">
        <v>31.367292225201101</v>
      </c>
      <c r="AZ100" s="153">
        <v>257.664233576642</v>
      </c>
      <c r="BA100" s="153">
        <v>620.58823529411802</v>
      </c>
      <c r="BB100" s="153">
        <v>47.590361445783202</v>
      </c>
      <c r="BC100" s="153">
        <v>-96.405563419057998</v>
      </c>
      <c r="BE100" s="153" t="b">
        <f t="shared" si="47"/>
        <v>1</v>
      </c>
      <c r="BF100" s="153" t="b">
        <f t="shared" si="48"/>
        <v>1</v>
      </c>
      <c r="BG100" s="153" t="b">
        <f t="shared" si="49"/>
        <v>0</v>
      </c>
      <c r="BH100" s="153" t="b">
        <f t="shared" si="50"/>
        <v>0</v>
      </c>
      <c r="BI100" s="153" t="b">
        <f t="shared" si="51"/>
        <v>1</v>
      </c>
      <c r="BJ100" s="153" t="b">
        <f t="shared" si="52"/>
        <v>0</v>
      </c>
      <c r="BK100" s="153" t="b">
        <f t="shared" si="53"/>
        <v>1</v>
      </c>
      <c r="BL100" s="153" t="b">
        <f t="shared" si="54"/>
        <v>1</v>
      </c>
      <c r="BM100" s="153" t="b">
        <f t="shared" si="55"/>
        <v>1</v>
      </c>
      <c r="BN100" s="153" t="b">
        <f t="shared" si="56"/>
        <v>1</v>
      </c>
      <c r="BO100" s="153" t="b">
        <f t="shared" si="57"/>
        <v>1</v>
      </c>
      <c r="BP100" s="153" t="b">
        <f t="shared" si="58"/>
        <v>0</v>
      </c>
      <c r="BQ100" s="153" t="b">
        <f t="shared" si="59"/>
        <v>1</v>
      </c>
      <c r="BR100" s="153" t="b">
        <f t="shared" si="60"/>
        <v>1</v>
      </c>
      <c r="BS100" s="153" t="b">
        <f t="shared" si="61"/>
        <v>0</v>
      </c>
      <c r="BT100" s="153" t="b">
        <f t="shared" si="62"/>
        <v>0</v>
      </c>
      <c r="BU100" s="153" t="b">
        <f t="shared" si="63"/>
        <v>0</v>
      </c>
      <c r="BV100" s="153" t="b">
        <f t="shared" si="64"/>
        <v>0</v>
      </c>
      <c r="BW100" s="153" t="b">
        <f t="shared" si="65"/>
        <v>1</v>
      </c>
      <c r="BX100" s="153" t="b">
        <f t="shared" si="66"/>
        <v>1</v>
      </c>
      <c r="BY100" s="153" t="b">
        <f t="shared" si="67"/>
        <v>0</v>
      </c>
      <c r="BZ100" s="153" t="b">
        <f t="shared" si="68"/>
        <v>1</v>
      </c>
      <c r="CA100" s="153" t="b">
        <f t="shared" si="69"/>
        <v>1</v>
      </c>
      <c r="CB100" s="153" t="b">
        <f t="shared" si="70"/>
        <v>1</v>
      </c>
      <c r="CC100" s="153" t="b">
        <f t="shared" si="71"/>
        <v>1</v>
      </c>
      <c r="CD100" s="153">
        <f t="shared" ref="CD100:CD131" si="85">COUNTIF(BE100:BP100,TRUE)</f>
        <v>8</v>
      </c>
      <c r="CE100" s="153">
        <f t="shared" ref="CE100:CE131" si="86">COUNTIF(BE100:BP100,FALSE)</f>
        <v>4</v>
      </c>
      <c r="CF100" s="153">
        <f t="shared" si="72"/>
        <v>4</v>
      </c>
      <c r="CG100" s="153">
        <f t="shared" si="73"/>
        <v>8</v>
      </c>
      <c r="CH100" s="153">
        <f t="shared" si="74"/>
        <v>5</v>
      </c>
      <c r="CI100" s="153">
        <f t="shared" si="75"/>
        <v>3</v>
      </c>
      <c r="CJ100" s="171">
        <f t="shared" si="76"/>
        <v>7</v>
      </c>
      <c r="CK100" s="153">
        <f t="shared" si="77"/>
        <v>11</v>
      </c>
      <c r="CL100" s="153">
        <f t="shared" si="78"/>
        <v>10</v>
      </c>
      <c r="CM100" s="172">
        <f t="shared" si="79"/>
        <v>0.25107718133384405</v>
      </c>
      <c r="CN100" s="153" t="b">
        <f t="shared" si="80"/>
        <v>0</v>
      </c>
      <c r="CO100" s="153" t="b">
        <f t="shared" si="81"/>
        <v>0</v>
      </c>
      <c r="CP100" s="153" t="b">
        <f t="shared" si="82"/>
        <v>1</v>
      </c>
      <c r="CQ100" s="153" t="b">
        <f t="shared" si="83"/>
        <v>1</v>
      </c>
      <c r="CR100" s="153">
        <f t="shared" si="84"/>
        <v>2</v>
      </c>
    </row>
    <row r="101" spans="1:96" x14ac:dyDescent="0.25">
      <c r="A101" s="153" t="s">
        <v>256</v>
      </c>
      <c r="B101" s="170" t="s">
        <v>252</v>
      </c>
      <c r="C101" s="153" t="s">
        <v>257</v>
      </c>
      <c r="D101" s="153" t="s">
        <v>54</v>
      </c>
      <c r="E101" s="153">
        <v>315573184640.95099</v>
      </c>
      <c r="F101" s="153" t="s">
        <v>258</v>
      </c>
      <c r="G101" s="153">
        <v>1</v>
      </c>
      <c r="H101" s="153">
        <v>10.4322234440772</v>
      </c>
      <c r="I101" s="153">
        <v>14.1021396677796</v>
      </c>
      <c r="J101" s="153">
        <v>13.923960158311299</v>
      </c>
      <c r="K101" s="153">
        <v>21.297937045383801</v>
      </c>
      <c r="L101" s="153">
        <v>21.2161169934169</v>
      </c>
      <c r="M101" s="153">
        <v>20.053230234900798</v>
      </c>
      <c r="N101" s="153">
        <v>19.281681936270701</v>
      </c>
      <c r="O101" s="153">
        <v>20.964992507599501</v>
      </c>
      <c r="P101" s="153">
        <v>22.9020080172386</v>
      </c>
      <c r="Q101" s="153">
        <v>22.6430287207207</v>
      </c>
      <c r="R101" s="153">
        <v>21.964305565705001</v>
      </c>
      <c r="S101" s="153">
        <v>21.8638527825258</v>
      </c>
      <c r="T101" s="153">
        <v>22.144663072105399</v>
      </c>
      <c r="U101" s="153">
        <v>214.6</v>
      </c>
      <c r="V101" s="153">
        <v>215.31</v>
      </c>
      <c r="W101" s="153">
        <v>216.47</v>
      </c>
      <c r="X101" s="153">
        <v>216.726666666667</v>
      </c>
      <c r="Y101" s="153">
        <v>214.04499999999999</v>
      </c>
      <c r="Z101" s="153">
        <v>212.26599999999999</v>
      </c>
      <c r="AA101" s="153">
        <v>213.14500000000001</v>
      </c>
      <c r="AB101" s="153">
        <v>213.66249999999999</v>
      </c>
      <c r="AC101" s="153">
        <v>212.37899999999999</v>
      </c>
      <c r="AD101" s="153">
        <v>213.50166666666701</v>
      </c>
      <c r="AE101" s="153">
        <v>216.35374999999999</v>
      </c>
      <c r="AF101" s="153">
        <v>219.20166666666699</v>
      </c>
      <c r="AG101" s="153">
        <v>221.52</v>
      </c>
      <c r="AH101" s="153">
        <v>228.08791666666701</v>
      </c>
      <c r="AI101" s="153" t="s">
        <v>51</v>
      </c>
      <c r="AJ101" s="153">
        <v>0.95822499097146996</v>
      </c>
      <c r="AK101" s="153">
        <v>18.2539453381663</v>
      </c>
      <c r="AL101" s="170">
        <v>0.28157969838772601</v>
      </c>
      <c r="AM101" s="153">
        <v>0.230151245697196</v>
      </c>
      <c r="AN101" s="153">
        <v>0.249629901558375</v>
      </c>
      <c r="AO101" s="153">
        <v>221.599951266831</v>
      </c>
      <c r="AP101" s="153">
        <v>216.47</v>
      </c>
      <c r="AQ101" s="153">
        <v>211.340048733169</v>
      </c>
      <c r="AR101" s="153">
        <v>0.70035571118871298</v>
      </c>
      <c r="AS101" s="153">
        <v>216</v>
      </c>
      <c r="AT101" s="153">
        <v>1.7591135650551799</v>
      </c>
      <c r="AU101" s="153">
        <v>-2.49187432286022</v>
      </c>
      <c r="AV101" s="153">
        <v>-2.8776978417266199</v>
      </c>
      <c r="AW101" s="153">
        <v>0.69930069930069905</v>
      </c>
      <c r="AX101" s="153">
        <v>-1.4148790506618001</v>
      </c>
      <c r="AY101" s="153">
        <v>-15.492957746478901</v>
      </c>
      <c r="AZ101" s="153">
        <v>-34.604904632152603</v>
      </c>
      <c r="BA101" s="153">
        <v>-23.131672597864799</v>
      </c>
      <c r="BB101" s="153">
        <v>-4.7619047619047699</v>
      </c>
      <c r="BC101" s="153">
        <v>3.9711191335740099</v>
      </c>
      <c r="BE101" s="153" t="b">
        <f t="shared" si="47"/>
        <v>1</v>
      </c>
      <c r="BF101" s="153" t="b">
        <f t="shared" si="48"/>
        <v>0</v>
      </c>
      <c r="BG101" s="153" t="b">
        <f t="shared" si="49"/>
        <v>1</v>
      </c>
      <c r="BH101" s="153" t="b">
        <f t="shared" si="50"/>
        <v>0</v>
      </c>
      <c r="BI101" s="153" t="b">
        <f t="shared" si="51"/>
        <v>0</v>
      </c>
      <c r="BJ101" s="153" t="b">
        <f t="shared" si="52"/>
        <v>0</v>
      </c>
      <c r="BK101" s="153" t="b">
        <f t="shared" si="53"/>
        <v>1</v>
      </c>
      <c r="BL101" s="153" t="b">
        <f t="shared" si="54"/>
        <v>1</v>
      </c>
      <c r="BM101" s="153" t="b">
        <f t="shared" si="55"/>
        <v>0</v>
      </c>
      <c r="BN101" s="153" t="b">
        <f t="shared" si="56"/>
        <v>0</v>
      </c>
      <c r="BO101" s="153" t="b">
        <f t="shared" si="57"/>
        <v>0</v>
      </c>
      <c r="BP101" s="153" t="b">
        <f t="shared" si="58"/>
        <v>1</v>
      </c>
      <c r="BQ101" s="153" t="b">
        <f t="shared" si="59"/>
        <v>0</v>
      </c>
      <c r="BR101" s="153" t="b">
        <f t="shared" si="60"/>
        <v>0</v>
      </c>
      <c r="BS101" s="153" t="b">
        <f t="shared" si="61"/>
        <v>0</v>
      </c>
      <c r="BT101" s="153" t="b">
        <f t="shared" si="62"/>
        <v>1</v>
      </c>
      <c r="BU101" s="153" t="b">
        <f t="shared" si="63"/>
        <v>1</v>
      </c>
      <c r="BV101" s="153" t="b">
        <f t="shared" si="64"/>
        <v>0</v>
      </c>
      <c r="BW101" s="153" t="b">
        <f t="shared" si="65"/>
        <v>0</v>
      </c>
      <c r="BX101" s="153" t="b">
        <f t="shared" si="66"/>
        <v>1</v>
      </c>
      <c r="BY101" s="153" t="b">
        <f t="shared" si="67"/>
        <v>0</v>
      </c>
      <c r="BZ101" s="153" t="b">
        <f t="shared" si="68"/>
        <v>0</v>
      </c>
      <c r="CA101" s="153" t="b">
        <f t="shared" si="69"/>
        <v>0</v>
      </c>
      <c r="CB101" s="153" t="b">
        <f t="shared" si="70"/>
        <v>0</v>
      </c>
      <c r="CC101" s="153" t="b">
        <f t="shared" si="71"/>
        <v>0</v>
      </c>
      <c r="CD101" s="153">
        <f t="shared" si="85"/>
        <v>5</v>
      </c>
      <c r="CE101" s="153">
        <f t="shared" si="86"/>
        <v>7</v>
      </c>
      <c r="CF101" s="153">
        <f t="shared" si="72"/>
        <v>-2</v>
      </c>
      <c r="CG101" s="153">
        <f t="shared" si="73"/>
        <v>3</v>
      </c>
      <c r="CH101" s="153">
        <f t="shared" si="74"/>
        <v>10</v>
      </c>
      <c r="CI101" s="153">
        <f t="shared" si="75"/>
        <v>-7</v>
      </c>
      <c r="CJ101" s="171">
        <f t="shared" si="76"/>
        <v>-9</v>
      </c>
      <c r="CK101" s="153">
        <f t="shared" si="77"/>
        <v>-11</v>
      </c>
      <c r="CL101" s="153">
        <f t="shared" si="78"/>
        <v>-16</v>
      </c>
      <c r="CM101" s="172">
        <f t="shared" si="79"/>
        <v>-5.1428452690530008E-2</v>
      </c>
      <c r="CN101" s="153" t="b">
        <f t="shared" si="80"/>
        <v>1</v>
      </c>
      <c r="CO101" s="153" t="b">
        <f t="shared" si="81"/>
        <v>1</v>
      </c>
      <c r="CP101" s="153" t="b">
        <f t="shared" si="82"/>
        <v>1</v>
      </c>
      <c r="CQ101" s="153" t="b">
        <f t="shared" si="83"/>
        <v>0</v>
      </c>
      <c r="CR101" s="153">
        <f t="shared" si="84"/>
        <v>1</v>
      </c>
    </row>
    <row r="102" spans="1:96" x14ac:dyDescent="0.25">
      <c r="A102" s="153" t="s">
        <v>259</v>
      </c>
      <c r="B102" s="170" t="s">
        <v>254</v>
      </c>
      <c r="C102" s="153" t="s">
        <v>260</v>
      </c>
      <c r="D102" s="153" t="s">
        <v>58</v>
      </c>
      <c r="E102" s="153">
        <v>356995574823.60199</v>
      </c>
      <c r="F102" s="153" t="s">
        <v>258</v>
      </c>
      <c r="G102" s="153">
        <v>90</v>
      </c>
      <c r="H102" s="153">
        <v>20.477621824436099</v>
      </c>
      <c r="I102" s="153">
        <v>36.343411360734201</v>
      </c>
      <c r="J102" s="153">
        <v>28.196482788589499</v>
      </c>
      <c r="K102" s="153">
        <v>24.064361775812401</v>
      </c>
      <c r="L102" s="153">
        <v>21.7594952526347</v>
      </c>
      <c r="M102" s="153">
        <v>26.306251555955299</v>
      </c>
      <c r="N102" s="153">
        <v>25.2984090301191</v>
      </c>
      <c r="O102" s="153">
        <v>24.750943808687801</v>
      </c>
      <c r="P102" s="153">
        <v>24.420168029273199</v>
      </c>
      <c r="Q102" s="153">
        <v>23.6325163067978</v>
      </c>
      <c r="R102" s="153">
        <v>25.041449031181301</v>
      </c>
      <c r="S102" s="153">
        <v>23.5937904424534</v>
      </c>
      <c r="T102" s="153">
        <v>22.305890770981101</v>
      </c>
      <c r="U102" s="153">
        <v>166.18</v>
      </c>
      <c r="V102" s="153">
        <v>161.55000000000001</v>
      </c>
      <c r="W102" s="153">
        <v>159.125</v>
      </c>
      <c r="X102" s="153">
        <v>156.99</v>
      </c>
      <c r="Y102" s="153">
        <v>154.57499999999999</v>
      </c>
      <c r="Z102" s="153">
        <v>151.23400000000001</v>
      </c>
      <c r="AA102" s="153">
        <v>149.28166666666701</v>
      </c>
      <c r="AB102" s="153">
        <v>147.69999999999999</v>
      </c>
      <c r="AC102" s="153">
        <v>147.5</v>
      </c>
      <c r="AD102" s="153">
        <v>146.91499999999999</v>
      </c>
      <c r="AE102" s="153">
        <v>143.30625000000001</v>
      </c>
      <c r="AF102" s="153">
        <v>140.66277777777799</v>
      </c>
      <c r="AG102" s="153">
        <v>137.94399999999999</v>
      </c>
      <c r="AH102" s="153">
        <v>132.34937500000001</v>
      </c>
      <c r="AI102" s="153" t="s">
        <v>51</v>
      </c>
      <c r="AJ102" s="153">
        <v>1.09634344371629</v>
      </c>
      <c r="AK102" s="153">
        <v>15.5962158019023</v>
      </c>
      <c r="AL102" s="170">
        <v>8.0327269644323004E-2</v>
      </c>
      <c r="AM102" s="153">
        <v>0.45473052005425901</v>
      </c>
      <c r="AN102" s="153">
        <v>0.57312018712391399</v>
      </c>
      <c r="AO102" s="153">
        <v>168.98722591507601</v>
      </c>
      <c r="AP102" s="153">
        <v>159.125</v>
      </c>
      <c r="AQ102" s="153">
        <v>149.26277408492399</v>
      </c>
      <c r="AR102" s="153">
        <v>3.2506412333823298</v>
      </c>
      <c r="AS102" s="153">
        <v>167.7</v>
      </c>
      <c r="AT102" s="153">
        <v>10.8877633336419</v>
      </c>
      <c r="AU102" s="153">
        <v>21.571072319201999</v>
      </c>
      <c r="AV102" s="153">
        <v>8.9668615984405307</v>
      </c>
      <c r="AW102" s="153">
        <v>19.020581973030499</v>
      </c>
      <c r="AX102" s="153">
        <v>15.337001375515801</v>
      </c>
      <c r="AY102" s="153">
        <v>73.692387364060096</v>
      </c>
      <c r="AZ102" s="153">
        <v>89.277652370203199</v>
      </c>
      <c r="BA102" s="153">
        <v>104.138770541692</v>
      </c>
      <c r="BB102" s="153">
        <v>90.784982935153593</v>
      </c>
      <c r="BC102" s="153">
        <v>34.428857715430901</v>
      </c>
      <c r="BE102" s="153" t="b">
        <f t="shared" si="47"/>
        <v>1</v>
      </c>
      <c r="BF102" s="153" t="b">
        <f t="shared" si="48"/>
        <v>0</v>
      </c>
      <c r="BG102" s="153" t="b">
        <f t="shared" si="49"/>
        <v>0</v>
      </c>
      <c r="BH102" s="153" t="b">
        <f t="shared" si="50"/>
        <v>0</v>
      </c>
      <c r="BI102" s="153" t="b">
        <f t="shared" si="51"/>
        <v>1</v>
      </c>
      <c r="BJ102" s="153" t="b">
        <f t="shared" si="52"/>
        <v>0</v>
      </c>
      <c r="BK102" s="153" t="b">
        <f t="shared" si="53"/>
        <v>0</v>
      </c>
      <c r="BL102" s="153" t="b">
        <f t="shared" si="54"/>
        <v>0</v>
      </c>
      <c r="BM102" s="153" t="b">
        <f t="shared" si="55"/>
        <v>0</v>
      </c>
      <c r="BN102" s="153" t="b">
        <f t="shared" si="56"/>
        <v>1</v>
      </c>
      <c r="BO102" s="153" t="b">
        <f t="shared" si="57"/>
        <v>0</v>
      </c>
      <c r="BP102" s="153" t="b">
        <f t="shared" si="58"/>
        <v>0</v>
      </c>
      <c r="BQ102" s="153" t="b">
        <f t="shared" si="59"/>
        <v>1</v>
      </c>
      <c r="BR102" s="153" t="b">
        <f t="shared" si="60"/>
        <v>1</v>
      </c>
      <c r="BS102" s="153" t="b">
        <f t="shared" si="61"/>
        <v>1</v>
      </c>
      <c r="BT102" s="153" t="b">
        <f t="shared" si="62"/>
        <v>1</v>
      </c>
      <c r="BU102" s="153" t="b">
        <f t="shared" si="63"/>
        <v>1</v>
      </c>
      <c r="BV102" s="153" t="b">
        <f t="shared" si="64"/>
        <v>1</v>
      </c>
      <c r="BW102" s="153" t="b">
        <f t="shared" si="65"/>
        <v>1</v>
      </c>
      <c r="BX102" s="153" t="b">
        <f t="shared" si="66"/>
        <v>1</v>
      </c>
      <c r="BY102" s="153" t="b">
        <f t="shared" si="67"/>
        <v>1</v>
      </c>
      <c r="BZ102" s="153" t="b">
        <f t="shared" si="68"/>
        <v>1</v>
      </c>
      <c r="CA102" s="153" t="b">
        <f t="shared" si="69"/>
        <v>1</v>
      </c>
      <c r="CB102" s="153" t="b">
        <f t="shared" si="70"/>
        <v>1</v>
      </c>
      <c r="CC102" s="153" t="b">
        <f t="shared" si="71"/>
        <v>1</v>
      </c>
      <c r="CD102" s="153">
        <f t="shared" si="85"/>
        <v>3</v>
      </c>
      <c r="CE102" s="153">
        <f t="shared" si="86"/>
        <v>9</v>
      </c>
      <c r="CF102" s="153">
        <f t="shared" si="72"/>
        <v>-6</v>
      </c>
      <c r="CG102" s="153">
        <f t="shared" si="73"/>
        <v>13</v>
      </c>
      <c r="CH102" s="153">
        <f t="shared" si="74"/>
        <v>0</v>
      </c>
      <c r="CI102" s="153">
        <f t="shared" si="75"/>
        <v>13</v>
      </c>
      <c r="CJ102" s="171">
        <f t="shared" si="76"/>
        <v>7</v>
      </c>
      <c r="CK102" s="153">
        <f t="shared" si="77"/>
        <v>1</v>
      </c>
      <c r="CL102" s="153">
        <f t="shared" si="78"/>
        <v>20</v>
      </c>
      <c r="CM102" s="172">
        <f t="shared" si="79"/>
        <v>0.37440325040993599</v>
      </c>
      <c r="CN102" s="153" t="b">
        <f t="shared" si="80"/>
        <v>0</v>
      </c>
      <c r="CO102" s="153" t="b">
        <f t="shared" si="81"/>
        <v>0</v>
      </c>
      <c r="CP102" s="153" t="b">
        <f t="shared" si="82"/>
        <v>1</v>
      </c>
      <c r="CQ102" s="153" t="b">
        <f t="shared" si="83"/>
        <v>1</v>
      </c>
      <c r="CR102" s="153">
        <f t="shared" si="84"/>
        <v>2</v>
      </c>
    </row>
    <row r="103" spans="1:96" x14ac:dyDescent="0.25">
      <c r="A103" s="153" t="s">
        <v>261</v>
      </c>
      <c r="B103" s="170" t="s">
        <v>256</v>
      </c>
      <c r="C103" s="153" t="s">
        <v>106</v>
      </c>
      <c r="D103" s="153" t="s">
        <v>61</v>
      </c>
      <c r="E103" s="153">
        <v>412779089259.14099</v>
      </c>
      <c r="F103" s="153" t="s">
        <v>258</v>
      </c>
      <c r="G103" s="153">
        <v>54</v>
      </c>
      <c r="H103" s="153">
        <v>37.042611243795498</v>
      </c>
      <c r="I103" s="153">
        <v>31.189992110127498</v>
      </c>
      <c r="J103" s="153">
        <v>23.073474340433101</v>
      </c>
      <c r="K103" s="153">
        <v>21.884510797965898</v>
      </c>
      <c r="L103" s="153">
        <v>20.618269260182299</v>
      </c>
      <c r="M103" s="153">
        <v>19.612708690938799</v>
      </c>
      <c r="N103" s="153">
        <v>18.7750460595439</v>
      </c>
      <c r="O103" s="153">
        <v>20.8801013352411</v>
      </c>
      <c r="P103" s="153">
        <v>19.9966060137697</v>
      </c>
      <c r="Q103" s="153">
        <v>18.933078600953401</v>
      </c>
      <c r="R103" s="153">
        <v>18.5052021201017</v>
      </c>
      <c r="S103" s="153">
        <v>19.312022565565002</v>
      </c>
      <c r="T103" s="153">
        <v>18.476582108777801</v>
      </c>
      <c r="U103" s="153">
        <v>105.42</v>
      </c>
      <c r="V103" s="153">
        <v>107.16</v>
      </c>
      <c r="W103" s="153">
        <v>108.62</v>
      </c>
      <c r="X103" s="153">
        <v>107.893333333333</v>
      </c>
      <c r="Y103" s="153">
        <v>106.96</v>
      </c>
      <c r="Z103" s="153">
        <v>106.572</v>
      </c>
      <c r="AA103" s="153">
        <v>106.083333333333</v>
      </c>
      <c r="AB103" s="153">
        <v>106.2325</v>
      </c>
      <c r="AC103" s="153">
        <v>106.99</v>
      </c>
      <c r="AD103" s="153">
        <v>107.9025</v>
      </c>
      <c r="AE103" s="153">
        <v>107.0078125</v>
      </c>
      <c r="AF103" s="153">
        <v>107.05972222222201</v>
      </c>
      <c r="AG103" s="153">
        <v>106.82625</v>
      </c>
      <c r="AH103" s="153">
        <v>105.67937499999999</v>
      </c>
      <c r="AI103" s="153" t="s">
        <v>51</v>
      </c>
      <c r="AJ103" s="153">
        <v>0.997619967002493</v>
      </c>
      <c r="AK103" s="153">
        <v>114.775086635104</v>
      </c>
      <c r="AL103" s="170">
        <v>0.481767554316687</v>
      </c>
      <c r="AM103" s="153">
        <v>0.102580956265029</v>
      </c>
      <c r="AN103" s="153">
        <v>0.48164306930686301</v>
      </c>
      <c r="AO103" s="153">
        <v>113.739609360096</v>
      </c>
      <c r="AP103" s="153">
        <v>108.62</v>
      </c>
      <c r="AQ103" s="153">
        <v>103.500390639904</v>
      </c>
      <c r="AR103" s="153">
        <v>0.32979001748357401</v>
      </c>
      <c r="AS103" s="153">
        <v>101.9</v>
      </c>
      <c r="AT103" s="153">
        <v>-4.3838907029988796</v>
      </c>
      <c r="AU103" s="153">
        <v>-4.61146019821902</v>
      </c>
      <c r="AV103" s="153">
        <v>-6.7703568161024599</v>
      </c>
      <c r="AW103" s="153">
        <v>-2.1133525456291902</v>
      </c>
      <c r="AX103" s="153">
        <v>-2.7671755725190801</v>
      </c>
      <c r="AY103" s="153">
        <v>6.9816272965879298</v>
      </c>
      <c r="AZ103" s="153">
        <v>5.7602490918526303</v>
      </c>
      <c r="BA103" s="153">
        <v>11.7937465715853</v>
      </c>
      <c r="BB103" s="153">
        <v>66.775777414075307</v>
      </c>
      <c r="BC103" s="153">
        <v>20.186029385345002</v>
      </c>
      <c r="BE103" s="153" t="b">
        <f t="shared" si="47"/>
        <v>0</v>
      </c>
      <c r="BF103" s="153" t="b">
        <f t="shared" si="48"/>
        <v>0</v>
      </c>
      <c r="BG103" s="153" t="b">
        <f t="shared" si="49"/>
        <v>0</v>
      </c>
      <c r="BH103" s="153" t="b">
        <f t="shared" si="50"/>
        <v>0</v>
      </c>
      <c r="BI103" s="153" t="b">
        <f t="shared" si="51"/>
        <v>0</v>
      </c>
      <c r="BJ103" s="153" t="b">
        <f t="shared" si="52"/>
        <v>0</v>
      </c>
      <c r="BK103" s="153" t="b">
        <f t="shared" si="53"/>
        <v>1</v>
      </c>
      <c r="BL103" s="153" t="b">
        <f t="shared" si="54"/>
        <v>0</v>
      </c>
      <c r="BM103" s="153" t="b">
        <f t="shared" si="55"/>
        <v>0</v>
      </c>
      <c r="BN103" s="153" t="b">
        <f t="shared" si="56"/>
        <v>0</v>
      </c>
      <c r="BO103" s="153" t="b">
        <f t="shared" si="57"/>
        <v>1</v>
      </c>
      <c r="BP103" s="153" t="b">
        <f t="shared" si="58"/>
        <v>0</v>
      </c>
      <c r="BQ103" s="153" t="b">
        <f t="shared" si="59"/>
        <v>0</v>
      </c>
      <c r="BR103" s="153" t="b">
        <f t="shared" si="60"/>
        <v>0</v>
      </c>
      <c r="BS103" s="153" t="b">
        <f t="shared" si="61"/>
        <v>1</v>
      </c>
      <c r="BT103" s="153" t="b">
        <f t="shared" si="62"/>
        <v>1</v>
      </c>
      <c r="BU103" s="153" t="b">
        <f t="shared" si="63"/>
        <v>1</v>
      </c>
      <c r="BV103" s="153" t="b">
        <f t="shared" si="64"/>
        <v>1</v>
      </c>
      <c r="BW103" s="153" t="b">
        <f t="shared" si="65"/>
        <v>0</v>
      </c>
      <c r="BX103" s="153" t="b">
        <f t="shared" si="66"/>
        <v>0</v>
      </c>
      <c r="BY103" s="153" t="b">
        <f t="shared" si="67"/>
        <v>0</v>
      </c>
      <c r="BZ103" s="153" t="b">
        <f t="shared" si="68"/>
        <v>1</v>
      </c>
      <c r="CA103" s="153" t="b">
        <f t="shared" si="69"/>
        <v>0</v>
      </c>
      <c r="CB103" s="153" t="b">
        <f t="shared" si="70"/>
        <v>1</v>
      </c>
      <c r="CC103" s="153" t="b">
        <f t="shared" si="71"/>
        <v>1</v>
      </c>
      <c r="CD103" s="153">
        <f t="shared" si="85"/>
        <v>2</v>
      </c>
      <c r="CE103" s="153">
        <f t="shared" si="86"/>
        <v>10</v>
      </c>
      <c r="CF103" s="153">
        <f t="shared" si="72"/>
        <v>-8</v>
      </c>
      <c r="CG103" s="153">
        <f t="shared" si="73"/>
        <v>7</v>
      </c>
      <c r="CH103" s="153">
        <f t="shared" si="74"/>
        <v>6</v>
      </c>
      <c r="CI103" s="153">
        <f t="shared" si="75"/>
        <v>1</v>
      </c>
      <c r="CJ103" s="171">
        <f t="shared" si="76"/>
        <v>-7</v>
      </c>
      <c r="CK103" s="153">
        <f t="shared" si="77"/>
        <v>-15</v>
      </c>
      <c r="CL103" s="153">
        <f t="shared" si="78"/>
        <v>-6</v>
      </c>
      <c r="CM103" s="172">
        <f t="shared" si="79"/>
        <v>-0.379186598051658</v>
      </c>
      <c r="CN103" s="153" t="b">
        <f t="shared" si="80"/>
        <v>1</v>
      </c>
      <c r="CO103" s="153" t="b">
        <f t="shared" si="81"/>
        <v>1</v>
      </c>
      <c r="CP103" s="153" t="b">
        <f t="shared" si="82"/>
        <v>0</v>
      </c>
      <c r="CQ103" s="153" t="b">
        <f t="shared" si="83"/>
        <v>0</v>
      </c>
      <c r="CR103" s="153">
        <f t="shared" si="84"/>
        <v>0</v>
      </c>
    </row>
    <row r="104" spans="1:96" x14ac:dyDescent="0.25">
      <c r="A104" s="153" t="s">
        <v>262</v>
      </c>
      <c r="B104" s="170" t="s">
        <v>259</v>
      </c>
      <c r="C104" s="153" t="s">
        <v>263</v>
      </c>
      <c r="D104" s="153" t="s">
        <v>58</v>
      </c>
      <c r="E104" s="153">
        <v>191335102111.76501</v>
      </c>
      <c r="F104" s="153" t="s">
        <v>258</v>
      </c>
      <c r="G104" s="153">
        <v>79</v>
      </c>
      <c r="H104" s="153">
        <v>32.962916294423003</v>
      </c>
      <c r="I104" s="153">
        <v>25.2087918221712</v>
      </c>
      <c r="J104" s="153">
        <v>19.5636094900986</v>
      </c>
      <c r="K104" s="153">
        <v>17.222886643108101</v>
      </c>
      <c r="L104" s="153">
        <v>15.777571566488501</v>
      </c>
      <c r="M104" s="153">
        <v>18.1871554023936</v>
      </c>
      <c r="N104" s="153">
        <v>18.232557648518998</v>
      </c>
      <c r="O104" s="153">
        <v>20.354980820771999</v>
      </c>
      <c r="P104" s="153">
        <v>21.149768720390099</v>
      </c>
      <c r="Q104" s="153">
        <v>21.595726555245701</v>
      </c>
      <c r="R104" s="153">
        <v>21.391810826216201</v>
      </c>
      <c r="S104" s="153">
        <v>20.523495989398999</v>
      </c>
      <c r="T104" s="153">
        <v>19.704823766694702</v>
      </c>
      <c r="U104" s="153">
        <v>150.04</v>
      </c>
      <c r="V104" s="153">
        <v>148</v>
      </c>
      <c r="W104" s="153">
        <v>144.88499999999999</v>
      </c>
      <c r="X104" s="153">
        <v>142.566666666667</v>
      </c>
      <c r="Y104" s="153">
        <v>140.6275</v>
      </c>
      <c r="Z104" s="153">
        <v>138.56</v>
      </c>
      <c r="AA104" s="153">
        <v>136.64500000000001</v>
      </c>
      <c r="AB104" s="153">
        <v>135.45625000000001</v>
      </c>
      <c r="AC104" s="153">
        <v>135.595</v>
      </c>
      <c r="AD104" s="153">
        <v>135.75333333333299</v>
      </c>
      <c r="AE104" s="153">
        <v>135.29249999999999</v>
      </c>
      <c r="AF104" s="153">
        <v>133.95277777777801</v>
      </c>
      <c r="AG104" s="153">
        <v>132.40700000000001</v>
      </c>
      <c r="AH104" s="153">
        <v>129.08000000000001</v>
      </c>
      <c r="AI104" s="153" t="s">
        <v>51</v>
      </c>
      <c r="AJ104" s="153">
        <v>1.0464703527759101</v>
      </c>
      <c r="AK104" s="153">
        <v>19.313454195452199</v>
      </c>
      <c r="AL104" s="170">
        <v>0.16051244811197901</v>
      </c>
      <c r="AM104" s="153">
        <v>0.33808242309250403</v>
      </c>
      <c r="AN104" s="153">
        <v>0.514610653798661</v>
      </c>
      <c r="AO104" s="153">
        <v>152.62845530109101</v>
      </c>
      <c r="AP104" s="153">
        <v>144.88499999999999</v>
      </c>
      <c r="AQ104" s="153">
        <v>137.141544698909</v>
      </c>
      <c r="AR104" s="153">
        <v>2.9920462364368601</v>
      </c>
      <c r="AS104" s="153">
        <v>152.5</v>
      </c>
      <c r="AT104" s="153">
        <v>10.060623556582</v>
      </c>
      <c r="AU104" s="153">
        <v>15.175179559993101</v>
      </c>
      <c r="AV104" s="153">
        <v>10.6676342525399</v>
      </c>
      <c r="AW104" s="153">
        <v>18.400621118012399</v>
      </c>
      <c r="AX104" s="153">
        <v>6.9424964936886404</v>
      </c>
      <c r="AY104" s="153">
        <v>51.439920556107197</v>
      </c>
      <c r="AZ104" s="153">
        <v>93.405199746353901</v>
      </c>
      <c r="BA104" s="153">
        <v>90.863579474342899</v>
      </c>
      <c r="BB104" s="153">
        <v>66.122004357298493</v>
      </c>
      <c r="BC104" s="153">
        <v>21.031746031746</v>
      </c>
      <c r="BE104" s="153" t="b">
        <f t="shared" si="47"/>
        <v>0</v>
      </c>
      <c r="BF104" s="153" t="b">
        <f t="shared" si="48"/>
        <v>0</v>
      </c>
      <c r="BG104" s="153" t="b">
        <f t="shared" si="49"/>
        <v>0</v>
      </c>
      <c r="BH104" s="153" t="b">
        <f t="shared" si="50"/>
        <v>0</v>
      </c>
      <c r="BI104" s="153" t="b">
        <f t="shared" si="51"/>
        <v>1</v>
      </c>
      <c r="BJ104" s="153" t="b">
        <f t="shared" si="52"/>
        <v>1</v>
      </c>
      <c r="BK104" s="153" t="b">
        <f t="shared" si="53"/>
        <v>1</v>
      </c>
      <c r="BL104" s="153" t="b">
        <f t="shared" si="54"/>
        <v>1</v>
      </c>
      <c r="BM104" s="153" t="b">
        <f t="shared" si="55"/>
        <v>1</v>
      </c>
      <c r="BN104" s="153" t="b">
        <f t="shared" si="56"/>
        <v>0</v>
      </c>
      <c r="BO104" s="153" t="b">
        <f t="shared" si="57"/>
        <v>0</v>
      </c>
      <c r="BP104" s="153" t="b">
        <f t="shared" si="58"/>
        <v>0</v>
      </c>
      <c r="BQ104" s="153" t="b">
        <f t="shared" si="59"/>
        <v>1</v>
      </c>
      <c r="BR104" s="153" t="b">
        <f t="shared" si="60"/>
        <v>1</v>
      </c>
      <c r="BS104" s="153" t="b">
        <f t="shared" si="61"/>
        <v>1</v>
      </c>
      <c r="BT104" s="153" t="b">
        <f t="shared" si="62"/>
        <v>1</v>
      </c>
      <c r="BU104" s="153" t="b">
        <f t="shared" si="63"/>
        <v>1</v>
      </c>
      <c r="BV104" s="153" t="b">
        <f t="shared" si="64"/>
        <v>1</v>
      </c>
      <c r="BW104" s="153" t="b">
        <f t="shared" si="65"/>
        <v>1</v>
      </c>
      <c r="BX104" s="153" t="b">
        <f t="shared" si="66"/>
        <v>0</v>
      </c>
      <c r="BY104" s="153" t="b">
        <f t="shared" si="67"/>
        <v>0</v>
      </c>
      <c r="BZ104" s="153" t="b">
        <f t="shared" si="68"/>
        <v>1</v>
      </c>
      <c r="CA104" s="153" t="b">
        <f t="shared" si="69"/>
        <v>1</v>
      </c>
      <c r="CB104" s="153" t="b">
        <f t="shared" si="70"/>
        <v>1</v>
      </c>
      <c r="CC104" s="153" t="b">
        <f t="shared" si="71"/>
        <v>1</v>
      </c>
      <c r="CD104" s="153">
        <f t="shared" si="85"/>
        <v>5</v>
      </c>
      <c r="CE104" s="153">
        <f t="shared" si="86"/>
        <v>7</v>
      </c>
      <c r="CF104" s="153">
        <f t="shared" si="72"/>
        <v>-2</v>
      </c>
      <c r="CG104" s="153">
        <f t="shared" si="73"/>
        <v>11</v>
      </c>
      <c r="CH104" s="153">
        <f t="shared" si="74"/>
        <v>2</v>
      </c>
      <c r="CI104" s="153">
        <f t="shared" si="75"/>
        <v>9</v>
      </c>
      <c r="CJ104" s="171">
        <f t="shared" si="76"/>
        <v>7</v>
      </c>
      <c r="CK104" s="153">
        <f t="shared" si="77"/>
        <v>5</v>
      </c>
      <c r="CL104" s="153">
        <f t="shared" si="78"/>
        <v>16</v>
      </c>
      <c r="CM104" s="172">
        <f t="shared" si="79"/>
        <v>0.17756997498052501</v>
      </c>
      <c r="CN104" s="153" t="b">
        <f t="shared" si="80"/>
        <v>0</v>
      </c>
      <c r="CO104" s="153" t="b">
        <f t="shared" si="81"/>
        <v>0</v>
      </c>
      <c r="CP104" s="153" t="b">
        <f t="shared" si="82"/>
        <v>1</v>
      </c>
      <c r="CQ104" s="153" t="b">
        <f t="shared" si="83"/>
        <v>1</v>
      </c>
      <c r="CR104" s="153">
        <f t="shared" si="84"/>
        <v>2</v>
      </c>
    </row>
    <row r="105" spans="1:96" x14ac:dyDescent="0.25">
      <c r="A105" s="153" t="s">
        <v>264</v>
      </c>
      <c r="B105" s="170" t="s">
        <v>261</v>
      </c>
      <c r="C105" s="153" t="s">
        <v>265</v>
      </c>
      <c r="D105" s="153" t="s">
        <v>58</v>
      </c>
      <c r="E105" s="153">
        <v>434885532125.83197</v>
      </c>
      <c r="F105" s="153" t="s">
        <v>258</v>
      </c>
      <c r="G105" s="153">
        <v>64</v>
      </c>
      <c r="H105" s="153">
        <v>9.6026347708515196</v>
      </c>
      <c r="I105" s="153">
        <v>18.432446392198301</v>
      </c>
      <c r="J105" s="153">
        <v>15.367440318058501</v>
      </c>
      <c r="K105" s="153">
        <v>14.180219394708899</v>
      </c>
      <c r="L105" s="153">
        <v>13.963700068682501</v>
      </c>
      <c r="M105" s="153">
        <v>15.716970630268101</v>
      </c>
      <c r="N105" s="153">
        <v>15.3484125071463</v>
      </c>
      <c r="O105" s="153">
        <v>21.6612816358072</v>
      </c>
      <c r="P105" s="153">
        <v>21.264255398093699</v>
      </c>
      <c r="Q105" s="153">
        <v>20.5522121869502</v>
      </c>
      <c r="R105" s="153">
        <v>19.764001151293801</v>
      </c>
      <c r="S105" s="153">
        <v>19.170199139868402</v>
      </c>
      <c r="T105" s="153">
        <v>18.7621879274087</v>
      </c>
      <c r="U105" s="153">
        <v>361.62</v>
      </c>
      <c r="V105" s="153">
        <v>354.8</v>
      </c>
      <c r="W105" s="153">
        <v>350.28</v>
      </c>
      <c r="X105" s="153">
        <v>344.45333333333298</v>
      </c>
      <c r="Y105" s="153">
        <v>338.40249999999997</v>
      </c>
      <c r="Z105" s="153">
        <v>331.78199999999998</v>
      </c>
      <c r="AA105" s="153">
        <v>325.79000000000002</v>
      </c>
      <c r="AB105" s="153">
        <v>321.47375</v>
      </c>
      <c r="AC105" s="153">
        <v>322.96800000000002</v>
      </c>
      <c r="AD105" s="153">
        <v>322.680833333333</v>
      </c>
      <c r="AE105" s="153">
        <v>321.02875</v>
      </c>
      <c r="AF105" s="153">
        <v>318.35055555555601</v>
      </c>
      <c r="AG105" s="153">
        <v>314.80500000000001</v>
      </c>
      <c r="AH105" s="153">
        <v>309.27833333333302</v>
      </c>
      <c r="AI105" s="153" t="s">
        <v>51</v>
      </c>
      <c r="AJ105" s="153">
        <v>1.0539286224805799</v>
      </c>
      <c r="AK105" s="153">
        <v>23.458506558816801</v>
      </c>
      <c r="AL105" s="170">
        <v>0.11812692718390801</v>
      </c>
      <c r="AM105" s="153">
        <v>0.351418042563169</v>
      </c>
      <c r="AN105" s="153">
        <v>0.56986296565358796</v>
      </c>
      <c r="AO105" s="153">
        <v>366.29269496368801</v>
      </c>
      <c r="AP105" s="153">
        <v>350.28</v>
      </c>
      <c r="AQ105" s="153">
        <v>334.267305036312</v>
      </c>
      <c r="AR105" s="153">
        <v>7.6111346299598397</v>
      </c>
      <c r="AS105" s="153">
        <v>364.2</v>
      </c>
      <c r="AT105" s="153">
        <v>9.7708736459482406</v>
      </c>
      <c r="AU105" s="153">
        <v>15.6906656501644</v>
      </c>
      <c r="AV105" s="153">
        <v>8.5220500595947399</v>
      </c>
      <c r="AW105" s="153">
        <v>22.0509383378016</v>
      </c>
      <c r="AX105" s="153">
        <v>10.935120316783401</v>
      </c>
      <c r="AY105" s="153">
        <v>35.239509840326797</v>
      </c>
      <c r="AZ105" s="153">
        <v>63.245181532944898</v>
      </c>
      <c r="BA105" s="153">
        <v>83.885595700840796</v>
      </c>
      <c r="BB105" s="153">
        <v>130.197523506978</v>
      </c>
      <c r="BC105" s="153">
        <v>256.47220375291602</v>
      </c>
      <c r="BE105" s="153" t="b">
        <f t="shared" si="47"/>
        <v>1</v>
      </c>
      <c r="BF105" s="153" t="b">
        <f t="shared" si="48"/>
        <v>0</v>
      </c>
      <c r="BG105" s="153" t="b">
        <f t="shared" si="49"/>
        <v>0</v>
      </c>
      <c r="BH105" s="153" t="b">
        <f t="shared" si="50"/>
        <v>0</v>
      </c>
      <c r="BI105" s="153" t="b">
        <f t="shared" si="51"/>
        <v>1</v>
      </c>
      <c r="BJ105" s="153" t="b">
        <f t="shared" si="52"/>
        <v>0</v>
      </c>
      <c r="BK105" s="153" t="b">
        <f t="shared" si="53"/>
        <v>1</v>
      </c>
      <c r="BL105" s="153" t="b">
        <f t="shared" si="54"/>
        <v>0</v>
      </c>
      <c r="BM105" s="153" t="b">
        <f t="shared" si="55"/>
        <v>0</v>
      </c>
      <c r="BN105" s="153" t="b">
        <f t="shared" si="56"/>
        <v>0</v>
      </c>
      <c r="BO105" s="153" t="b">
        <f t="shared" si="57"/>
        <v>0</v>
      </c>
      <c r="BP105" s="153" t="b">
        <f t="shared" si="58"/>
        <v>0</v>
      </c>
      <c r="BQ105" s="153" t="b">
        <f t="shared" si="59"/>
        <v>1</v>
      </c>
      <c r="BR105" s="153" t="b">
        <f t="shared" si="60"/>
        <v>1</v>
      </c>
      <c r="BS105" s="153" t="b">
        <f t="shared" si="61"/>
        <v>1</v>
      </c>
      <c r="BT105" s="153" t="b">
        <f t="shared" si="62"/>
        <v>1</v>
      </c>
      <c r="BU105" s="153" t="b">
        <f t="shared" si="63"/>
        <v>1</v>
      </c>
      <c r="BV105" s="153" t="b">
        <f t="shared" si="64"/>
        <v>1</v>
      </c>
      <c r="BW105" s="153" t="b">
        <f t="shared" si="65"/>
        <v>1</v>
      </c>
      <c r="BX105" s="153" t="b">
        <f t="shared" si="66"/>
        <v>0</v>
      </c>
      <c r="BY105" s="153" t="b">
        <f t="shared" si="67"/>
        <v>1</v>
      </c>
      <c r="BZ105" s="153" t="b">
        <f t="shared" si="68"/>
        <v>1</v>
      </c>
      <c r="CA105" s="153" t="b">
        <f t="shared" si="69"/>
        <v>1</v>
      </c>
      <c r="CB105" s="153" t="b">
        <f t="shared" si="70"/>
        <v>1</v>
      </c>
      <c r="CC105" s="153" t="b">
        <f t="shared" si="71"/>
        <v>1</v>
      </c>
      <c r="CD105" s="153">
        <f t="shared" si="85"/>
        <v>3</v>
      </c>
      <c r="CE105" s="153">
        <f t="shared" si="86"/>
        <v>9</v>
      </c>
      <c r="CF105" s="153">
        <f t="shared" si="72"/>
        <v>-6</v>
      </c>
      <c r="CG105" s="153">
        <f t="shared" si="73"/>
        <v>12</v>
      </c>
      <c r="CH105" s="153">
        <f t="shared" si="74"/>
        <v>1</v>
      </c>
      <c r="CI105" s="153">
        <f t="shared" si="75"/>
        <v>11</v>
      </c>
      <c r="CJ105" s="171">
        <f t="shared" si="76"/>
        <v>5</v>
      </c>
      <c r="CK105" s="153">
        <f t="shared" si="77"/>
        <v>-1</v>
      </c>
      <c r="CL105" s="153">
        <f t="shared" si="78"/>
        <v>16</v>
      </c>
      <c r="CM105" s="172">
        <f t="shared" si="79"/>
        <v>0.233291115379261</v>
      </c>
      <c r="CN105" s="153" t="b">
        <f t="shared" si="80"/>
        <v>0</v>
      </c>
      <c r="CO105" s="153" t="b">
        <f t="shared" si="81"/>
        <v>0</v>
      </c>
      <c r="CP105" s="153" t="b">
        <f t="shared" si="82"/>
        <v>1</v>
      </c>
      <c r="CQ105" s="153" t="b">
        <f t="shared" si="83"/>
        <v>1</v>
      </c>
      <c r="CR105" s="153">
        <f t="shared" si="84"/>
        <v>2</v>
      </c>
    </row>
    <row r="106" spans="1:96" x14ac:dyDescent="0.25">
      <c r="A106" s="153" t="s">
        <v>266</v>
      </c>
      <c r="B106" s="170" t="s">
        <v>262</v>
      </c>
      <c r="C106" s="153" t="s">
        <v>267</v>
      </c>
      <c r="D106" s="153" t="s">
        <v>92</v>
      </c>
      <c r="E106" s="153">
        <v>173553837700.32501</v>
      </c>
      <c r="F106" s="153" t="s">
        <v>258</v>
      </c>
      <c r="G106" s="153">
        <v>53</v>
      </c>
      <c r="H106" s="153">
        <v>34.169169185335697</v>
      </c>
      <c r="I106" s="153">
        <v>44.924650110075298</v>
      </c>
      <c r="J106" s="153">
        <v>38.220932370527002</v>
      </c>
      <c r="K106" s="153">
        <v>33.133096074592501</v>
      </c>
      <c r="L106" s="153">
        <v>29.635627735615198</v>
      </c>
      <c r="M106" s="153">
        <v>28.3055147229406</v>
      </c>
      <c r="N106" s="153">
        <v>26.695558483121001</v>
      </c>
      <c r="O106" s="153">
        <v>38.489280648167799</v>
      </c>
      <c r="P106" s="153">
        <v>35.589113403031703</v>
      </c>
      <c r="Q106" s="153">
        <v>34.510753533512897</v>
      </c>
      <c r="R106" s="153">
        <v>32.453685729616701</v>
      </c>
      <c r="S106" s="153">
        <v>31.469813000570099</v>
      </c>
      <c r="T106" s="153">
        <v>29.477797828962199</v>
      </c>
      <c r="U106" s="153">
        <v>52.9</v>
      </c>
      <c r="V106" s="153">
        <v>51.186</v>
      </c>
      <c r="W106" s="153">
        <v>48.991</v>
      </c>
      <c r="X106" s="153">
        <v>47.909666666666702</v>
      </c>
      <c r="Y106" s="153">
        <v>47.466250000000002</v>
      </c>
      <c r="Z106" s="153">
        <v>47.450800000000001</v>
      </c>
      <c r="AA106" s="153">
        <v>47.851999999999997</v>
      </c>
      <c r="AB106" s="153">
        <v>49.627124999999999</v>
      </c>
      <c r="AC106" s="153">
        <v>52.095199999999998</v>
      </c>
      <c r="AD106" s="153">
        <v>53.518500000000003</v>
      </c>
      <c r="AE106" s="153">
        <v>54.678562499999998</v>
      </c>
      <c r="AF106" s="153">
        <v>54.867055555555503</v>
      </c>
      <c r="AG106" s="153">
        <v>54.577849999999998</v>
      </c>
      <c r="AH106" s="153">
        <v>54.022708333333298</v>
      </c>
      <c r="AI106" s="153" t="s">
        <v>51</v>
      </c>
      <c r="AJ106" s="153">
        <v>0.86941497329044604</v>
      </c>
      <c r="AK106" s="153">
        <v>30.901088810698901</v>
      </c>
      <c r="AL106" s="170">
        <v>0.24016818901671</v>
      </c>
      <c r="AM106" s="153">
        <v>0.34757508395758202</v>
      </c>
      <c r="AN106" s="153">
        <v>0.35541965479094201</v>
      </c>
      <c r="AO106" s="153">
        <v>54.481110745695602</v>
      </c>
      <c r="AP106" s="153">
        <v>48.991</v>
      </c>
      <c r="AQ106" s="153">
        <v>43.500889254304397</v>
      </c>
      <c r="AR106" s="153">
        <v>1.0807841263765301</v>
      </c>
      <c r="AS106" s="153">
        <v>52.05</v>
      </c>
      <c r="AT106" s="153">
        <v>9.6925657733905908</v>
      </c>
      <c r="AU106" s="153">
        <v>-4.6316408579670902</v>
      </c>
      <c r="AV106" s="153">
        <v>12.662337662337601</v>
      </c>
      <c r="AW106" s="153">
        <v>0.385728061716482</v>
      </c>
      <c r="AX106" s="153">
        <v>-8.3626760563380298</v>
      </c>
      <c r="AY106" s="153">
        <v>16.887491578711</v>
      </c>
      <c r="AZ106" s="153">
        <v>-35.6613102595797</v>
      </c>
      <c r="BA106" s="153">
        <v>-37.251356238698001</v>
      </c>
      <c r="BB106" s="153">
        <v>-10.4901117798796</v>
      </c>
      <c r="BC106" s="153">
        <v>-45.611285266457699</v>
      </c>
      <c r="BE106" s="153" t="b">
        <f t="shared" si="47"/>
        <v>1</v>
      </c>
      <c r="BF106" s="153" t="b">
        <f t="shared" si="48"/>
        <v>0</v>
      </c>
      <c r="BG106" s="153" t="b">
        <f t="shared" si="49"/>
        <v>0</v>
      </c>
      <c r="BH106" s="153" t="b">
        <f t="shared" si="50"/>
        <v>0</v>
      </c>
      <c r="BI106" s="153" t="b">
        <f t="shared" si="51"/>
        <v>0</v>
      </c>
      <c r="BJ106" s="153" t="b">
        <f t="shared" si="52"/>
        <v>0</v>
      </c>
      <c r="BK106" s="153" t="b">
        <f t="shared" si="53"/>
        <v>1</v>
      </c>
      <c r="BL106" s="153" t="b">
        <f t="shared" si="54"/>
        <v>0</v>
      </c>
      <c r="BM106" s="153" t="b">
        <f t="shared" si="55"/>
        <v>0</v>
      </c>
      <c r="BN106" s="153" t="b">
        <f t="shared" si="56"/>
        <v>0</v>
      </c>
      <c r="BO106" s="153" t="b">
        <f t="shared" si="57"/>
        <v>0</v>
      </c>
      <c r="BP106" s="153" t="b">
        <f t="shared" si="58"/>
        <v>0</v>
      </c>
      <c r="BQ106" s="153" t="b">
        <f t="shared" si="59"/>
        <v>1</v>
      </c>
      <c r="BR106" s="153" t="b">
        <f t="shared" si="60"/>
        <v>1</v>
      </c>
      <c r="BS106" s="153" t="b">
        <f t="shared" si="61"/>
        <v>1</v>
      </c>
      <c r="BT106" s="153" t="b">
        <f t="shared" si="62"/>
        <v>1</v>
      </c>
      <c r="BU106" s="153" t="b">
        <f t="shared" si="63"/>
        <v>1</v>
      </c>
      <c r="BV106" s="153" t="b">
        <f t="shared" si="64"/>
        <v>0</v>
      </c>
      <c r="BW106" s="153" t="b">
        <f t="shared" si="65"/>
        <v>0</v>
      </c>
      <c r="BX106" s="153" t="b">
        <f t="shared" si="66"/>
        <v>0</v>
      </c>
      <c r="BY106" s="153" t="b">
        <f t="shared" si="67"/>
        <v>0</v>
      </c>
      <c r="BZ106" s="153" t="b">
        <f t="shared" si="68"/>
        <v>0</v>
      </c>
      <c r="CA106" s="153" t="b">
        <f t="shared" si="69"/>
        <v>0</v>
      </c>
      <c r="CB106" s="153" t="b">
        <f t="shared" si="70"/>
        <v>1</v>
      </c>
      <c r="CC106" s="153" t="b">
        <f t="shared" si="71"/>
        <v>1</v>
      </c>
      <c r="CD106" s="153">
        <f t="shared" si="85"/>
        <v>2</v>
      </c>
      <c r="CE106" s="153">
        <f t="shared" si="86"/>
        <v>10</v>
      </c>
      <c r="CF106" s="153">
        <f t="shared" si="72"/>
        <v>-8</v>
      </c>
      <c r="CG106" s="153">
        <f t="shared" si="73"/>
        <v>7</v>
      </c>
      <c r="CH106" s="153">
        <f t="shared" si="74"/>
        <v>6</v>
      </c>
      <c r="CI106" s="153">
        <f t="shared" si="75"/>
        <v>1</v>
      </c>
      <c r="CJ106" s="171">
        <f t="shared" si="76"/>
        <v>-7</v>
      </c>
      <c r="CK106" s="153">
        <f t="shared" si="77"/>
        <v>-15</v>
      </c>
      <c r="CL106" s="153">
        <f t="shared" si="78"/>
        <v>-6</v>
      </c>
      <c r="CM106" s="172">
        <f t="shared" si="79"/>
        <v>0.10740689494087202</v>
      </c>
      <c r="CN106" s="153" t="b">
        <f t="shared" si="80"/>
        <v>0</v>
      </c>
      <c r="CO106" s="153" t="b">
        <f t="shared" si="81"/>
        <v>0</v>
      </c>
      <c r="CP106" s="153" t="b">
        <f t="shared" si="82"/>
        <v>1</v>
      </c>
      <c r="CQ106" s="153" t="b">
        <f t="shared" si="83"/>
        <v>0</v>
      </c>
      <c r="CR106" s="153">
        <f t="shared" si="84"/>
        <v>1</v>
      </c>
    </row>
    <row r="107" spans="1:96" x14ac:dyDescent="0.25">
      <c r="A107" s="153" t="s">
        <v>268</v>
      </c>
      <c r="B107" s="170" t="s">
        <v>264</v>
      </c>
      <c r="C107" s="153" t="s">
        <v>269</v>
      </c>
      <c r="D107" s="153" t="s">
        <v>61</v>
      </c>
      <c r="E107" s="153">
        <v>237546011678.923</v>
      </c>
      <c r="F107" s="153" t="s">
        <v>258</v>
      </c>
      <c r="G107" s="153">
        <v>29</v>
      </c>
      <c r="H107" s="153">
        <v>25.985942108449599</v>
      </c>
      <c r="I107" s="153">
        <v>20.822581467334</v>
      </c>
      <c r="J107" s="153">
        <v>16.176324572676599</v>
      </c>
      <c r="K107" s="153">
        <v>15.6387641008603</v>
      </c>
      <c r="L107" s="153">
        <v>15.0038390166025</v>
      </c>
      <c r="M107" s="153">
        <v>14.94641819984</v>
      </c>
      <c r="N107" s="153">
        <v>14.384669190554501</v>
      </c>
      <c r="O107" s="153">
        <v>13.3036269990665</v>
      </c>
      <c r="P107" s="153">
        <v>13.476599460192601</v>
      </c>
      <c r="Q107" s="153">
        <v>13.7844084802338</v>
      </c>
      <c r="R107" s="153">
        <v>16.063291439981398</v>
      </c>
      <c r="S107" s="153">
        <v>15.529309601148601</v>
      </c>
      <c r="T107" s="153">
        <v>15.7545704312531</v>
      </c>
      <c r="U107" s="153">
        <v>208.64</v>
      </c>
      <c r="V107" s="153">
        <v>211.09</v>
      </c>
      <c r="W107" s="153">
        <v>215.655</v>
      </c>
      <c r="X107" s="153">
        <v>217.12333333333299</v>
      </c>
      <c r="Y107" s="153">
        <v>216.38249999999999</v>
      </c>
      <c r="Z107" s="153">
        <v>215.62799999999999</v>
      </c>
      <c r="AA107" s="153">
        <v>215.32833333333301</v>
      </c>
      <c r="AB107" s="153">
        <v>214.70375000000001</v>
      </c>
      <c r="AC107" s="153">
        <v>213.57</v>
      </c>
      <c r="AD107" s="153">
        <v>212.97749999999999</v>
      </c>
      <c r="AE107" s="153">
        <v>212.91125</v>
      </c>
      <c r="AF107" s="153">
        <v>214.40611111111099</v>
      </c>
      <c r="AG107" s="153">
        <v>215.06800000000001</v>
      </c>
      <c r="AH107" s="153">
        <v>215.69958333333301</v>
      </c>
      <c r="AI107" s="153" t="s">
        <v>51</v>
      </c>
      <c r="AJ107" s="153">
        <v>1.00260382762661</v>
      </c>
      <c r="AK107" s="153">
        <v>12.225787807214401</v>
      </c>
      <c r="AL107" s="170">
        <v>0.27876231698910803</v>
      </c>
      <c r="AM107" s="153">
        <v>0.15356305557439701</v>
      </c>
      <c r="AN107" s="153">
        <v>0.39057705980687402</v>
      </c>
      <c r="AO107" s="153">
        <v>226.86668586788099</v>
      </c>
      <c r="AP107" s="153">
        <v>215.655</v>
      </c>
      <c r="AQ107" s="153">
        <v>204.44331413211901</v>
      </c>
      <c r="AR107" s="153">
        <v>-1.53303476200027</v>
      </c>
      <c r="AS107" s="153">
        <v>209.8</v>
      </c>
      <c r="AT107" s="153">
        <v>-2.7028029754948002</v>
      </c>
      <c r="AU107" s="153">
        <v>-2.44945784589058</v>
      </c>
      <c r="AV107" s="153">
        <v>-6.4228367528991903</v>
      </c>
      <c r="AW107" s="153">
        <v>-1.40977443609023</v>
      </c>
      <c r="AX107" s="153">
        <v>1.3037180106229</v>
      </c>
      <c r="AY107" s="153">
        <v>-1.8249883013570301</v>
      </c>
      <c r="AZ107" s="153">
        <v>7.5897435897436001</v>
      </c>
      <c r="BA107" s="153">
        <v>10.6540084388186</v>
      </c>
      <c r="BB107" s="153">
        <v>69.603880355699303</v>
      </c>
      <c r="BC107" s="153">
        <v>33.4941881033645</v>
      </c>
      <c r="BE107" s="153" t="b">
        <f t="shared" si="47"/>
        <v>0</v>
      </c>
      <c r="BF107" s="153" t="b">
        <f t="shared" si="48"/>
        <v>0</v>
      </c>
      <c r="BG107" s="153" t="b">
        <f t="shared" si="49"/>
        <v>0</v>
      </c>
      <c r="BH107" s="153" t="b">
        <f t="shared" si="50"/>
        <v>0</v>
      </c>
      <c r="BI107" s="153" t="b">
        <f t="shared" si="51"/>
        <v>0</v>
      </c>
      <c r="BJ107" s="153" t="b">
        <f t="shared" si="52"/>
        <v>0</v>
      </c>
      <c r="BK107" s="153" t="b">
        <f t="shared" si="53"/>
        <v>0</v>
      </c>
      <c r="BL107" s="153" t="b">
        <f t="shared" si="54"/>
        <v>1</v>
      </c>
      <c r="BM107" s="153" t="b">
        <f t="shared" si="55"/>
        <v>1</v>
      </c>
      <c r="BN107" s="153" t="b">
        <f t="shared" si="56"/>
        <v>1</v>
      </c>
      <c r="BO107" s="153" t="b">
        <f t="shared" si="57"/>
        <v>0</v>
      </c>
      <c r="BP107" s="153" t="b">
        <f t="shared" si="58"/>
        <v>1</v>
      </c>
      <c r="BQ107" s="153" t="b">
        <f t="shared" si="59"/>
        <v>0</v>
      </c>
      <c r="BR107" s="153" t="b">
        <f t="shared" si="60"/>
        <v>0</v>
      </c>
      <c r="BS107" s="153" t="b">
        <f t="shared" si="61"/>
        <v>0</v>
      </c>
      <c r="BT107" s="153" t="b">
        <f t="shared" si="62"/>
        <v>1</v>
      </c>
      <c r="BU107" s="153" t="b">
        <f t="shared" si="63"/>
        <v>1</v>
      </c>
      <c r="BV107" s="153" t="b">
        <f t="shared" si="64"/>
        <v>1</v>
      </c>
      <c r="BW107" s="153" t="b">
        <f t="shared" si="65"/>
        <v>1</v>
      </c>
      <c r="BX107" s="153" t="b">
        <f t="shared" si="66"/>
        <v>1</v>
      </c>
      <c r="BY107" s="153" t="b">
        <f t="shared" si="67"/>
        <v>1</v>
      </c>
      <c r="BZ107" s="153" t="b">
        <f t="shared" si="68"/>
        <v>1</v>
      </c>
      <c r="CA107" s="153" t="b">
        <f t="shared" si="69"/>
        <v>0</v>
      </c>
      <c r="CB107" s="153" t="b">
        <f t="shared" si="70"/>
        <v>0</v>
      </c>
      <c r="CC107" s="153" t="b">
        <f t="shared" si="71"/>
        <v>0</v>
      </c>
      <c r="CD107" s="153">
        <f t="shared" si="85"/>
        <v>4</v>
      </c>
      <c r="CE107" s="153">
        <f t="shared" si="86"/>
        <v>8</v>
      </c>
      <c r="CF107" s="153">
        <f t="shared" si="72"/>
        <v>-4</v>
      </c>
      <c r="CG107" s="153">
        <f t="shared" si="73"/>
        <v>7</v>
      </c>
      <c r="CH107" s="153">
        <f t="shared" si="74"/>
        <v>6</v>
      </c>
      <c r="CI107" s="153">
        <f t="shared" si="75"/>
        <v>1</v>
      </c>
      <c r="CJ107" s="171">
        <f t="shared" si="76"/>
        <v>-3</v>
      </c>
      <c r="CK107" s="153">
        <f t="shared" si="77"/>
        <v>-7</v>
      </c>
      <c r="CL107" s="153">
        <f t="shared" si="78"/>
        <v>-2</v>
      </c>
      <c r="CM107" s="172">
        <f t="shared" si="79"/>
        <v>-0.12519926141471102</v>
      </c>
      <c r="CN107" s="153" t="b">
        <f t="shared" si="80"/>
        <v>0</v>
      </c>
      <c r="CO107" s="153" t="b">
        <f t="shared" si="81"/>
        <v>1</v>
      </c>
      <c r="CP107" s="153" t="b">
        <f t="shared" si="82"/>
        <v>0</v>
      </c>
      <c r="CQ107" s="153" t="b">
        <f t="shared" si="83"/>
        <v>0</v>
      </c>
      <c r="CR107" s="153">
        <f t="shared" si="84"/>
        <v>0</v>
      </c>
    </row>
    <row r="108" spans="1:96" x14ac:dyDescent="0.25">
      <c r="A108" s="153" t="s">
        <v>270</v>
      </c>
      <c r="B108" s="170" t="s">
        <v>266</v>
      </c>
      <c r="C108" s="153" t="s">
        <v>271</v>
      </c>
      <c r="D108" s="153" t="s">
        <v>83</v>
      </c>
      <c r="E108" s="153">
        <v>79882482761.391403</v>
      </c>
      <c r="F108" s="153" t="s">
        <v>258</v>
      </c>
      <c r="G108" s="153">
        <v>33</v>
      </c>
      <c r="H108" s="153">
        <v>58.940085429690001</v>
      </c>
      <c r="I108" s="153">
        <v>43.303450011820999</v>
      </c>
      <c r="J108" s="153">
        <v>32.612500228822</v>
      </c>
      <c r="K108" s="153">
        <v>28.630566741113299</v>
      </c>
      <c r="L108" s="153">
        <v>26.9119118765698</v>
      </c>
      <c r="M108" s="153">
        <v>25.0620469253968</v>
      </c>
      <c r="N108" s="153">
        <v>25.296475970935798</v>
      </c>
      <c r="O108" s="153">
        <v>25.0927295368442</v>
      </c>
      <c r="P108" s="153">
        <v>25.831607968659601</v>
      </c>
      <c r="Q108" s="153">
        <v>24.726246200635099</v>
      </c>
      <c r="R108" s="153">
        <v>26.523212790907198</v>
      </c>
      <c r="S108" s="153">
        <v>28.639308169793399</v>
      </c>
      <c r="T108" s="153">
        <v>27.7456183673679</v>
      </c>
      <c r="U108" s="153">
        <v>293.36</v>
      </c>
      <c r="V108" s="153">
        <v>294.81</v>
      </c>
      <c r="W108" s="153">
        <v>291.61</v>
      </c>
      <c r="X108" s="153">
        <v>285.22333333333302</v>
      </c>
      <c r="Y108" s="153">
        <v>284</v>
      </c>
      <c r="Z108" s="153">
        <v>282.096</v>
      </c>
      <c r="AA108" s="153">
        <v>277.95999999999998</v>
      </c>
      <c r="AB108" s="153">
        <v>270.24</v>
      </c>
      <c r="AC108" s="153">
        <v>262.60399999999998</v>
      </c>
      <c r="AD108" s="153">
        <v>259.06666666666598</v>
      </c>
      <c r="AE108" s="153">
        <v>260.70937500000002</v>
      </c>
      <c r="AF108" s="153">
        <v>262.70722222222201</v>
      </c>
      <c r="AG108" s="153">
        <v>261.90199999999999</v>
      </c>
      <c r="AH108" s="153">
        <v>258.67624999999998</v>
      </c>
      <c r="AI108" s="153" t="s">
        <v>51</v>
      </c>
      <c r="AJ108" s="153">
        <v>1.0771051767455</v>
      </c>
      <c r="AK108" s="153">
        <v>12.479242219384799</v>
      </c>
      <c r="AL108" s="170">
        <v>0.29998559830952598</v>
      </c>
      <c r="AM108" s="153">
        <v>0.26620388606849998</v>
      </c>
      <c r="AN108" s="153">
        <v>0.35715724919125802</v>
      </c>
      <c r="AO108" s="153">
        <v>304.25498319492903</v>
      </c>
      <c r="AP108" s="153">
        <v>291.61</v>
      </c>
      <c r="AQ108" s="153">
        <v>278.96501680507203</v>
      </c>
      <c r="AR108" s="153">
        <v>5.0351408001600504</v>
      </c>
      <c r="AS108" s="153">
        <v>292</v>
      </c>
      <c r="AT108" s="153">
        <v>3.5108615506778098</v>
      </c>
      <c r="AU108" s="153">
        <v>11.4920848256219</v>
      </c>
      <c r="AV108" s="153">
        <v>7.3924236851783798</v>
      </c>
      <c r="AW108" s="153">
        <v>12.8284389489954</v>
      </c>
      <c r="AX108" s="153">
        <v>17.174959871589099</v>
      </c>
      <c r="AY108" s="153">
        <v>40.519730510105902</v>
      </c>
      <c r="AZ108" s="153">
        <v>78.266178266178201</v>
      </c>
      <c r="BA108" s="153">
        <v>152.595155709343</v>
      </c>
      <c r="BB108" s="153">
        <v>150.64377682403401</v>
      </c>
      <c r="BC108" s="153">
        <v>144.863731656184</v>
      </c>
      <c r="BE108" s="153" t="b">
        <f t="shared" si="47"/>
        <v>0</v>
      </c>
      <c r="BF108" s="153" t="b">
        <f t="shared" si="48"/>
        <v>0</v>
      </c>
      <c r="BG108" s="153" t="b">
        <f t="shared" si="49"/>
        <v>0</v>
      </c>
      <c r="BH108" s="153" t="b">
        <f t="shared" si="50"/>
        <v>0</v>
      </c>
      <c r="BI108" s="153" t="b">
        <f t="shared" si="51"/>
        <v>0</v>
      </c>
      <c r="BJ108" s="153" t="b">
        <f t="shared" si="52"/>
        <v>1</v>
      </c>
      <c r="BK108" s="153" t="b">
        <f t="shared" si="53"/>
        <v>0</v>
      </c>
      <c r="BL108" s="153" t="b">
        <f t="shared" si="54"/>
        <v>1</v>
      </c>
      <c r="BM108" s="153" t="b">
        <f t="shared" si="55"/>
        <v>0</v>
      </c>
      <c r="BN108" s="153" t="b">
        <f t="shared" si="56"/>
        <v>1</v>
      </c>
      <c r="BO108" s="153" t="b">
        <f t="shared" si="57"/>
        <v>1</v>
      </c>
      <c r="BP108" s="153" t="b">
        <f t="shared" si="58"/>
        <v>0</v>
      </c>
      <c r="BQ108" s="153" t="b">
        <f t="shared" si="59"/>
        <v>0</v>
      </c>
      <c r="BR108" s="153" t="b">
        <f t="shared" si="60"/>
        <v>1</v>
      </c>
      <c r="BS108" s="153" t="b">
        <f t="shared" si="61"/>
        <v>1</v>
      </c>
      <c r="BT108" s="153" t="b">
        <f t="shared" si="62"/>
        <v>1</v>
      </c>
      <c r="BU108" s="153" t="b">
        <f t="shared" si="63"/>
        <v>1</v>
      </c>
      <c r="BV108" s="153" t="b">
        <f t="shared" si="64"/>
        <v>1</v>
      </c>
      <c r="BW108" s="153" t="b">
        <f t="shared" si="65"/>
        <v>1</v>
      </c>
      <c r="BX108" s="153" t="b">
        <f t="shared" si="66"/>
        <v>1</v>
      </c>
      <c r="BY108" s="153" t="b">
        <f t="shared" si="67"/>
        <v>1</v>
      </c>
      <c r="BZ108" s="153" t="b">
        <f t="shared" si="68"/>
        <v>0</v>
      </c>
      <c r="CA108" s="153" t="b">
        <f t="shared" si="69"/>
        <v>0</v>
      </c>
      <c r="CB108" s="153" t="b">
        <f t="shared" si="70"/>
        <v>1</v>
      </c>
      <c r="CC108" s="153" t="b">
        <f t="shared" si="71"/>
        <v>1</v>
      </c>
      <c r="CD108" s="153">
        <f t="shared" si="85"/>
        <v>4</v>
      </c>
      <c r="CE108" s="153">
        <f t="shared" si="86"/>
        <v>8</v>
      </c>
      <c r="CF108" s="153">
        <f t="shared" si="72"/>
        <v>-4</v>
      </c>
      <c r="CG108" s="153">
        <f t="shared" si="73"/>
        <v>10</v>
      </c>
      <c r="CH108" s="153">
        <f t="shared" si="74"/>
        <v>3</v>
      </c>
      <c r="CI108" s="153">
        <f t="shared" si="75"/>
        <v>7</v>
      </c>
      <c r="CJ108" s="171">
        <f t="shared" si="76"/>
        <v>3</v>
      </c>
      <c r="CK108" s="153">
        <f t="shared" si="77"/>
        <v>-1</v>
      </c>
      <c r="CL108" s="153">
        <f t="shared" si="78"/>
        <v>10</v>
      </c>
      <c r="CM108" s="172">
        <f t="shared" si="79"/>
        <v>-3.3781712241025996E-2</v>
      </c>
      <c r="CN108" s="153" t="b">
        <f t="shared" si="80"/>
        <v>0</v>
      </c>
      <c r="CO108" s="153" t="b">
        <f t="shared" si="81"/>
        <v>0</v>
      </c>
      <c r="CP108" s="153" t="b">
        <f t="shared" si="82"/>
        <v>1</v>
      </c>
      <c r="CQ108" s="153" t="b">
        <f t="shared" si="83"/>
        <v>1</v>
      </c>
      <c r="CR108" s="153">
        <f t="shared" si="84"/>
        <v>2</v>
      </c>
    </row>
    <row r="109" spans="1:96" x14ac:dyDescent="0.25">
      <c r="A109" s="153" t="s">
        <v>272</v>
      </c>
      <c r="B109" s="170" t="s">
        <v>268</v>
      </c>
      <c r="C109" s="153" t="s">
        <v>273</v>
      </c>
      <c r="D109" s="153" t="s">
        <v>61</v>
      </c>
      <c r="E109" s="153">
        <v>224960768730.06</v>
      </c>
      <c r="F109" s="153" t="s">
        <v>258</v>
      </c>
      <c r="G109" s="153">
        <v>81</v>
      </c>
      <c r="H109" s="153">
        <v>12.7592583753881</v>
      </c>
      <c r="I109" s="153">
        <v>15.592635194941201</v>
      </c>
      <c r="J109" s="153">
        <v>12.103382712107001</v>
      </c>
      <c r="K109" s="153">
        <v>12.979439308285301</v>
      </c>
      <c r="L109" s="153">
        <v>13.007870306713601</v>
      </c>
      <c r="M109" s="153">
        <v>12.2951621400621</v>
      </c>
      <c r="N109" s="153">
        <v>12.520384105689899</v>
      </c>
      <c r="O109" s="153">
        <v>13.0186099812528</v>
      </c>
      <c r="P109" s="153">
        <v>13.3833140176257</v>
      </c>
      <c r="Q109" s="153">
        <v>12.7903943831028</v>
      </c>
      <c r="R109" s="153">
        <v>15.411991160968199</v>
      </c>
      <c r="S109" s="153">
        <v>14.6088769735429</v>
      </c>
      <c r="T109" s="153">
        <v>15.2237284983071</v>
      </c>
      <c r="U109" s="153">
        <v>103.1</v>
      </c>
      <c r="V109" s="153">
        <v>103.67</v>
      </c>
      <c r="W109" s="153">
        <v>104.84</v>
      </c>
      <c r="X109" s="153">
        <v>104.62333333333299</v>
      </c>
      <c r="Y109" s="153">
        <v>103.84</v>
      </c>
      <c r="Z109" s="153">
        <v>103.55800000000001</v>
      </c>
      <c r="AA109" s="153">
        <v>103.478333333333</v>
      </c>
      <c r="AB109" s="153">
        <v>103.6675</v>
      </c>
      <c r="AC109" s="153">
        <v>103.779</v>
      </c>
      <c r="AD109" s="153">
        <v>104.043333333333</v>
      </c>
      <c r="AE109" s="153">
        <v>103.52249999999999</v>
      </c>
      <c r="AF109" s="153">
        <v>103.568333333333</v>
      </c>
      <c r="AG109" s="153">
        <v>103.11624999999999</v>
      </c>
      <c r="AH109" s="153">
        <v>101.793541666667</v>
      </c>
      <c r="AI109" s="153" t="s">
        <v>51</v>
      </c>
      <c r="AJ109" s="153">
        <v>1.0042839998545301</v>
      </c>
      <c r="AK109" s="153">
        <v>12.528065923293999</v>
      </c>
      <c r="AL109" s="170">
        <v>0.32368277680399199</v>
      </c>
      <c r="AM109" s="153">
        <v>0.103184568688952</v>
      </c>
      <c r="AN109" s="153">
        <v>0.41021933396136701</v>
      </c>
      <c r="AO109" s="153">
        <v>107.763285822497</v>
      </c>
      <c r="AP109" s="153">
        <v>104.84</v>
      </c>
      <c r="AQ109" s="153">
        <v>101.916714177503</v>
      </c>
      <c r="AR109" s="153">
        <v>5.6386462080447002E-2</v>
      </c>
      <c r="AS109" s="153">
        <v>102.5</v>
      </c>
      <c r="AT109" s="153">
        <v>-1.0216497035477701</v>
      </c>
      <c r="AU109" s="153">
        <v>-0.59762646527589103</v>
      </c>
      <c r="AV109" s="153">
        <v>-3.6654135338345899</v>
      </c>
      <c r="AW109" s="153">
        <v>-1.7257909875359501</v>
      </c>
      <c r="AX109" s="153">
        <v>1.99004975124378</v>
      </c>
      <c r="AY109" s="153">
        <v>11.2920738327905</v>
      </c>
      <c r="AZ109" s="153">
        <v>13.762486126526101</v>
      </c>
      <c r="BA109" s="153">
        <v>13.009922822491699</v>
      </c>
      <c r="BB109" s="153">
        <v>85.520361990950207</v>
      </c>
      <c r="BC109" s="153">
        <v>7.3952134424859901</v>
      </c>
      <c r="BE109" s="153" t="b">
        <f t="shared" si="47"/>
        <v>1</v>
      </c>
      <c r="BF109" s="153" t="b">
        <f t="shared" si="48"/>
        <v>0</v>
      </c>
      <c r="BG109" s="153" t="b">
        <f t="shared" si="49"/>
        <v>1</v>
      </c>
      <c r="BH109" s="153" t="b">
        <f t="shared" si="50"/>
        <v>1</v>
      </c>
      <c r="BI109" s="153" t="b">
        <f t="shared" si="51"/>
        <v>0</v>
      </c>
      <c r="BJ109" s="153" t="b">
        <f t="shared" si="52"/>
        <v>1</v>
      </c>
      <c r="BK109" s="153" t="b">
        <f t="shared" si="53"/>
        <v>1</v>
      </c>
      <c r="BL109" s="153" t="b">
        <f t="shared" si="54"/>
        <v>1</v>
      </c>
      <c r="BM109" s="153" t="b">
        <f t="shared" si="55"/>
        <v>0</v>
      </c>
      <c r="BN109" s="153" t="b">
        <f t="shared" si="56"/>
        <v>1</v>
      </c>
      <c r="BO109" s="153" t="b">
        <f t="shared" si="57"/>
        <v>0</v>
      </c>
      <c r="BP109" s="153" t="b">
        <f t="shared" si="58"/>
        <v>1</v>
      </c>
      <c r="BQ109" s="153" t="b">
        <f t="shared" si="59"/>
        <v>0</v>
      </c>
      <c r="BR109" s="153" t="b">
        <f t="shared" si="60"/>
        <v>0</v>
      </c>
      <c r="BS109" s="153" t="b">
        <f t="shared" si="61"/>
        <v>1</v>
      </c>
      <c r="BT109" s="153" t="b">
        <f t="shared" si="62"/>
        <v>1</v>
      </c>
      <c r="BU109" s="153" t="b">
        <f t="shared" si="63"/>
        <v>1</v>
      </c>
      <c r="BV109" s="153" t="b">
        <f t="shared" si="64"/>
        <v>1</v>
      </c>
      <c r="BW109" s="153" t="b">
        <f t="shared" si="65"/>
        <v>0</v>
      </c>
      <c r="BX109" s="153" t="b">
        <f t="shared" si="66"/>
        <v>0</v>
      </c>
      <c r="BY109" s="153" t="b">
        <f t="shared" si="67"/>
        <v>0</v>
      </c>
      <c r="BZ109" s="153" t="b">
        <f t="shared" si="68"/>
        <v>1</v>
      </c>
      <c r="CA109" s="153" t="b">
        <f t="shared" si="69"/>
        <v>0</v>
      </c>
      <c r="CB109" s="153" t="b">
        <f t="shared" si="70"/>
        <v>1</v>
      </c>
      <c r="CC109" s="153" t="b">
        <f t="shared" si="71"/>
        <v>1</v>
      </c>
      <c r="CD109" s="153">
        <f t="shared" si="85"/>
        <v>8</v>
      </c>
      <c r="CE109" s="153">
        <f t="shared" si="86"/>
        <v>4</v>
      </c>
      <c r="CF109" s="153">
        <f t="shared" si="72"/>
        <v>4</v>
      </c>
      <c r="CG109" s="153">
        <f t="shared" si="73"/>
        <v>7</v>
      </c>
      <c r="CH109" s="153">
        <f t="shared" si="74"/>
        <v>6</v>
      </c>
      <c r="CI109" s="153">
        <f t="shared" si="75"/>
        <v>1</v>
      </c>
      <c r="CJ109" s="171">
        <f t="shared" si="76"/>
        <v>5</v>
      </c>
      <c r="CK109" s="153">
        <f t="shared" si="77"/>
        <v>9</v>
      </c>
      <c r="CL109" s="153">
        <f t="shared" si="78"/>
        <v>6</v>
      </c>
      <c r="CM109" s="172">
        <f t="shared" si="79"/>
        <v>-0.22049820811504001</v>
      </c>
      <c r="CN109" s="153" t="b">
        <f t="shared" si="80"/>
        <v>0</v>
      </c>
      <c r="CO109" s="153" t="b">
        <f t="shared" si="81"/>
        <v>1</v>
      </c>
      <c r="CP109" s="153" t="b">
        <f t="shared" si="82"/>
        <v>0</v>
      </c>
      <c r="CQ109" s="153" t="b">
        <f t="shared" si="83"/>
        <v>0</v>
      </c>
      <c r="CR109" s="153">
        <f t="shared" si="84"/>
        <v>0</v>
      </c>
    </row>
    <row r="110" spans="1:96" x14ac:dyDescent="0.25">
      <c r="A110" s="153" t="s">
        <v>274</v>
      </c>
      <c r="B110" s="170" t="s">
        <v>270</v>
      </c>
      <c r="C110" s="153" t="s">
        <v>275</v>
      </c>
      <c r="D110" s="153" t="s">
        <v>92</v>
      </c>
      <c r="E110" s="153">
        <v>5583453947.75</v>
      </c>
      <c r="F110" s="153" t="s">
        <v>258</v>
      </c>
      <c r="G110" s="153">
        <v>24</v>
      </c>
      <c r="H110" s="153">
        <v>121.074385668198</v>
      </c>
      <c r="I110" s="153">
        <v>89.555811246317305</v>
      </c>
      <c r="J110" s="153">
        <v>67.8189638491518</v>
      </c>
      <c r="K110" s="153">
        <v>98.432100775860505</v>
      </c>
      <c r="L110" s="153">
        <v>88.141801987340799</v>
      </c>
      <c r="M110" s="153">
        <v>82.301329151712906</v>
      </c>
      <c r="N110" s="153">
        <v>77.862579439979996</v>
      </c>
      <c r="O110" s="153">
        <v>73.072176900611396</v>
      </c>
      <c r="P110" s="153">
        <v>67.852381306337307</v>
      </c>
      <c r="Q110" s="153">
        <v>65.587810999278503</v>
      </c>
      <c r="R110" s="153">
        <v>61.7368844300128</v>
      </c>
      <c r="S110" s="153">
        <v>74.703646622826597</v>
      </c>
      <c r="T110" s="153">
        <v>70.288384399679003</v>
      </c>
      <c r="U110" s="153">
        <v>19.09</v>
      </c>
      <c r="V110" s="153">
        <v>20.594000000000001</v>
      </c>
      <c r="W110" s="153">
        <v>21.745000000000001</v>
      </c>
      <c r="X110" s="153">
        <v>22.228666666666701</v>
      </c>
      <c r="Y110" s="153">
        <v>25.0075</v>
      </c>
      <c r="Z110" s="153">
        <v>27.1</v>
      </c>
      <c r="AA110" s="153">
        <v>28.785333333333298</v>
      </c>
      <c r="AB110" s="153">
        <v>30.085125000000001</v>
      </c>
      <c r="AC110" s="153">
        <v>30.578099999999999</v>
      </c>
      <c r="AD110" s="153">
        <v>30.6199166666667</v>
      </c>
      <c r="AE110" s="153">
        <v>32.327562499999999</v>
      </c>
      <c r="AF110" s="153">
        <v>34.391944444444398</v>
      </c>
      <c r="AG110" s="153">
        <v>36.545349999999999</v>
      </c>
      <c r="AH110" s="153">
        <v>42.137374999999999</v>
      </c>
      <c r="AI110" s="153" t="s">
        <v>51</v>
      </c>
      <c r="AJ110" s="153">
        <v>0.74154440989072501</v>
      </c>
      <c r="AK110" s="153">
        <v>13.602107713988101</v>
      </c>
      <c r="AL110" s="170">
        <v>0.540375351644799</v>
      </c>
      <c r="AM110" s="153">
        <v>5.8904611828876997E-2</v>
      </c>
      <c r="AN110" s="153">
        <v>0.45136142418226199</v>
      </c>
      <c r="AO110" s="153">
        <v>25.261575038300801</v>
      </c>
      <c r="AP110" s="153">
        <v>21.745000000000001</v>
      </c>
      <c r="AQ110" s="153">
        <v>18.228424961699201</v>
      </c>
      <c r="AR110" s="153">
        <v>-2.0386383975835201</v>
      </c>
      <c r="AS110" s="153">
        <v>18.13</v>
      </c>
      <c r="AT110" s="153">
        <v>-33.099630996309898</v>
      </c>
      <c r="AU110" s="153">
        <v>-50.390405345686901</v>
      </c>
      <c r="AV110" s="153">
        <v>-17.963800904977401</v>
      </c>
      <c r="AW110" s="153">
        <v>-50.041333700743998</v>
      </c>
      <c r="AX110" s="153">
        <v>-49.6388888888889</v>
      </c>
      <c r="AY110" s="153">
        <v>-78.442330558858501</v>
      </c>
      <c r="AZ110" s="153">
        <v>-82.896226415094304</v>
      </c>
      <c r="BA110" s="153">
        <v>137.30366492146601</v>
      </c>
      <c r="BB110" s="153">
        <v>1462.93103448276</v>
      </c>
      <c r="BC110" s="153">
        <v>876.86330565443302</v>
      </c>
      <c r="BE110" s="153" t="b">
        <f t="shared" si="47"/>
        <v>0</v>
      </c>
      <c r="BF110" s="153" t="b">
        <f t="shared" si="48"/>
        <v>0</v>
      </c>
      <c r="BG110" s="153" t="b">
        <f t="shared" si="49"/>
        <v>1</v>
      </c>
      <c r="BH110" s="153" t="b">
        <f t="shared" si="50"/>
        <v>0</v>
      </c>
      <c r="BI110" s="153" t="b">
        <f t="shared" si="51"/>
        <v>0</v>
      </c>
      <c r="BJ110" s="153" t="b">
        <f t="shared" si="52"/>
        <v>0</v>
      </c>
      <c r="BK110" s="153" t="b">
        <f t="shared" si="53"/>
        <v>0</v>
      </c>
      <c r="BL110" s="153" t="b">
        <f t="shared" si="54"/>
        <v>0</v>
      </c>
      <c r="BM110" s="153" t="b">
        <f t="shared" si="55"/>
        <v>0</v>
      </c>
      <c r="BN110" s="153" t="b">
        <f t="shared" si="56"/>
        <v>0</v>
      </c>
      <c r="BO110" s="153" t="b">
        <f t="shared" si="57"/>
        <v>1</v>
      </c>
      <c r="BP110" s="153" t="b">
        <f t="shared" si="58"/>
        <v>0</v>
      </c>
      <c r="BQ110" s="153" t="b">
        <f t="shared" si="59"/>
        <v>0</v>
      </c>
      <c r="BR110" s="153" t="b">
        <f t="shared" si="60"/>
        <v>0</v>
      </c>
      <c r="BS110" s="153" t="b">
        <f t="shared" si="61"/>
        <v>0</v>
      </c>
      <c r="BT110" s="153" t="b">
        <f t="shared" si="62"/>
        <v>0</v>
      </c>
      <c r="BU110" s="153" t="b">
        <f t="shared" si="63"/>
        <v>0</v>
      </c>
      <c r="BV110" s="153" t="b">
        <f t="shared" si="64"/>
        <v>0</v>
      </c>
      <c r="BW110" s="153" t="b">
        <f t="shared" si="65"/>
        <v>0</v>
      </c>
      <c r="BX110" s="153" t="b">
        <f t="shared" si="66"/>
        <v>0</v>
      </c>
      <c r="BY110" s="153" t="b">
        <f t="shared" si="67"/>
        <v>0</v>
      </c>
      <c r="BZ110" s="153" t="b">
        <f t="shared" si="68"/>
        <v>0</v>
      </c>
      <c r="CA110" s="153" t="b">
        <f t="shared" si="69"/>
        <v>0</v>
      </c>
      <c r="CB110" s="153" t="b">
        <f t="shared" si="70"/>
        <v>0</v>
      </c>
      <c r="CC110" s="153" t="b">
        <f t="shared" si="71"/>
        <v>0</v>
      </c>
      <c r="CD110" s="153">
        <f t="shared" si="85"/>
        <v>2</v>
      </c>
      <c r="CE110" s="153">
        <f t="shared" si="86"/>
        <v>10</v>
      </c>
      <c r="CF110" s="153">
        <f t="shared" si="72"/>
        <v>-8</v>
      </c>
      <c r="CG110" s="153">
        <f t="shared" si="73"/>
        <v>0</v>
      </c>
      <c r="CH110" s="153">
        <f t="shared" si="74"/>
        <v>13</v>
      </c>
      <c r="CI110" s="153">
        <f t="shared" si="75"/>
        <v>-13</v>
      </c>
      <c r="CJ110" s="171">
        <f t="shared" si="76"/>
        <v>-21</v>
      </c>
      <c r="CK110" s="153">
        <f t="shared" si="77"/>
        <v>-29</v>
      </c>
      <c r="CL110" s="153">
        <f t="shared" si="78"/>
        <v>-34</v>
      </c>
      <c r="CM110" s="172">
        <f t="shared" si="79"/>
        <v>-0.48147073981592198</v>
      </c>
      <c r="CN110" s="153" t="b">
        <f t="shared" si="80"/>
        <v>1</v>
      </c>
      <c r="CO110" s="153" t="b">
        <f t="shared" si="81"/>
        <v>1</v>
      </c>
      <c r="CP110" s="153" t="b">
        <f t="shared" si="82"/>
        <v>0</v>
      </c>
      <c r="CQ110" s="153" t="b">
        <f t="shared" si="83"/>
        <v>0</v>
      </c>
      <c r="CR110" s="153">
        <f t="shared" si="84"/>
        <v>0</v>
      </c>
    </row>
    <row r="111" spans="1:96" x14ac:dyDescent="0.25">
      <c r="A111" s="153" t="s">
        <v>276</v>
      </c>
      <c r="B111" s="170" t="s">
        <v>272</v>
      </c>
      <c r="C111" s="153" t="s">
        <v>277</v>
      </c>
      <c r="D111" s="153" t="s">
        <v>61</v>
      </c>
      <c r="E111" s="153">
        <v>317323794132.966</v>
      </c>
      <c r="F111" s="153" t="s">
        <v>258</v>
      </c>
      <c r="G111" s="153">
        <v>93</v>
      </c>
      <c r="H111" s="153">
        <v>11.256132969431199</v>
      </c>
      <c r="I111" s="153">
        <v>11.7045345495013</v>
      </c>
      <c r="J111" s="153">
        <v>11.107388025609101</v>
      </c>
      <c r="K111" s="153">
        <v>10.186321265354399</v>
      </c>
      <c r="L111" s="153">
        <v>11.607325516754999</v>
      </c>
      <c r="M111" s="153">
        <v>12.281667355076699</v>
      </c>
      <c r="N111" s="153">
        <v>12.847262781352599</v>
      </c>
      <c r="O111" s="153">
        <v>13.6240299899852</v>
      </c>
      <c r="P111" s="153">
        <v>14.2335359968934</v>
      </c>
      <c r="Q111" s="153">
        <v>13.7925552201821</v>
      </c>
      <c r="R111" s="153">
        <v>14.0906076162342</v>
      </c>
      <c r="S111" s="153">
        <v>13.6196574240007</v>
      </c>
      <c r="T111" s="153">
        <v>13.4566801076105</v>
      </c>
      <c r="U111" s="153">
        <v>414.26</v>
      </c>
      <c r="V111" s="153">
        <v>412.48</v>
      </c>
      <c r="W111" s="153">
        <v>412.57499999999999</v>
      </c>
      <c r="X111" s="153">
        <v>405.41333333333301</v>
      </c>
      <c r="Y111" s="153">
        <v>397.505</v>
      </c>
      <c r="Z111" s="153">
        <v>392.41399999999999</v>
      </c>
      <c r="AA111" s="153">
        <v>390.875</v>
      </c>
      <c r="AB111" s="153">
        <v>392.47375</v>
      </c>
      <c r="AC111" s="153">
        <v>396.39100000000002</v>
      </c>
      <c r="AD111" s="153">
        <v>397.53583333333302</v>
      </c>
      <c r="AE111" s="153">
        <v>394.06625000000003</v>
      </c>
      <c r="AF111" s="153">
        <v>390.272777777778</v>
      </c>
      <c r="AG111" s="153">
        <v>386.20350000000002</v>
      </c>
      <c r="AH111" s="153">
        <v>376.64125000000001</v>
      </c>
      <c r="AI111" s="153" t="s">
        <v>51</v>
      </c>
      <c r="AJ111" s="153">
        <v>1.0160809003543501</v>
      </c>
      <c r="AK111" s="153">
        <v>26.820737473941701</v>
      </c>
      <c r="AL111" s="170">
        <v>9.5427068262028E-2</v>
      </c>
      <c r="AM111" s="153">
        <v>0.29754543881358098</v>
      </c>
      <c r="AN111" s="153">
        <v>0.57583416262301501</v>
      </c>
      <c r="AO111" s="153">
        <v>418.55793406283198</v>
      </c>
      <c r="AP111" s="153">
        <v>412.57499999999999</v>
      </c>
      <c r="AQ111" s="153">
        <v>406.592065937168</v>
      </c>
      <c r="AR111" s="153">
        <v>6.2908205835226401</v>
      </c>
      <c r="AS111" s="153">
        <v>417.6</v>
      </c>
      <c r="AT111" s="153">
        <v>6.4182215721151801</v>
      </c>
      <c r="AU111" s="153">
        <v>8.1295223891032702</v>
      </c>
      <c r="AV111" s="153">
        <v>5.82868727825646</v>
      </c>
      <c r="AW111" s="153">
        <v>7.29701952723536</v>
      </c>
      <c r="AX111" s="153">
        <v>3.3663366336633702</v>
      </c>
      <c r="AY111" s="153">
        <v>29.931549471064098</v>
      </c>
      <c r="AZ111" s="153">
        <v>32.7821939586646</v>
      </c>
      <c r="BA111" s="153">
        <v>68.659127625202004</v>
      </c>
      <c r="BB111" s="153">
        <v>184.662576687117</v>
      </c>
      <c r="BC111" s="153">
        <v>166.83706070287499</v>
      </c>
      <c r="BE111" s="153" t="b">
        <f t="shared" si="47"/>
        <v>1</v>
      </c>
      <c r="BF111" s="153" t="b">
        <f t="shared" si="48"/>
        <v>0</v>
      </c>
      <c r="BG111" s="153" t="b">
        <f t="shared" si="49"/>
        <v>0</v>
      </c>
      <c r="BH111" s="153" t="b">
        <f t="shared" si="50"/>
        <v>1</v>
      </c>
      <c r="BI111" s="153" t="b">
        <f t="shared" si="51"/>
        <v>1</v>
      </c>
      <c r="BJ111" s="153" t="b">
        <f t="shared" si="52"/>
        <v>1</v>
      </c>
      <c r="BK111" s="153" t="b">
        <f t="shared" si="53"/>
        <v>1</v>
      </c>
      <c r="BL111" s="153" t="b">
        <f t="shared" si="54"/>
        <v>1</v>
      </c>
      <c r="BM111" s="153" t="b">
        <f t="shared" si="55"/>
        <v>0</v>
      </c>
      <c r="BN111" s="153" t="b">
        <f t="shared" si="56"/>
        <v>1</v>
      </c>
      <c r="BO111" s="153" t="b">
        <f t="shared" si="57"/>
        <v>0</v>
      </c>
      <c r="BP111" s="153" t="b">
        <f t="shared" si="58"/>
        <v>0</v>
      </c>
      <c r="BQ111" s="153" t="b">
        <f t="shared" si="59"/>
        <v>1</v>
      </c>
      <c r="BR111" s="153" t="b">
        <f t="shared" si="60"/>
        <v>0</v>
      </c>
      <c r="BS111" s="153" t="b">
        <f t="shared" si="61"/>
        <v>1</v>
      </c>
      <c r="BT111" s="153" t="b">
        <f t="shared" si="62"/>
        <v>1</v>
      </c>
      <c r="BU111" s="153" t="b">
        <f t="shared" si="63"/>
        <v>1</v>
      </c>
      <c r="BV111" s="153" t="b">
        <f t="shared" si="64"/>
        <v>1</v>
      </c>
      <c r="BW111" s="153" t="b">
        <f t="shared" si="65"/>
        <v>0</v>
      </c>
      <c r="BX111" s="153" t="b">
        <f t="shared" si="66"/>
        <v>0</v>
      </c>
      <c r="BY111" s="153" t="b">
        <f t="shared" si="67"/>
        <v>0</v>
      </c>
      <c r="BZ111" s="153" t="b">
        <f t="shared" si="68"/>
        <v>1</v>
      </c>
      <c r="CA111" s="153" t="b">
        <f t="shared" si="69"/>
        <v>1</v>
      </c>
      <c r="CB111" s="153" t="b">
        <f t="shared" si="70"/>
        <v>1</v>
      </c>
      <c r="CC111" s="153" t="b">
        <f t="shared" si="71"/>
        <v>1</v>
      </c>
      <c r="CD111" s="153">
        <f t="shared" si="85"/>
        <v>7</v>
      </c>
      <c r="CE111" s="153">
        <f t="shared" si="86"/>
        <v>5</v>
      </c>
      <c r="CF111" s="153">
        <f t="shared" si="72"/>
        <v>2</v>
      </c>
      <c r="CG111" s="153">
        <f t="shared" si="73"/>
        <v>9</v>
      </c>
      <c r="CH111" s="153">
        <f t="shared" si="74"/>
        <v>4</v>
      </c>
      <c r="CI111" s="153">
        <f t="shared" si="75"/>
        <v>5</v>
      </c>
      <c r="CJ111" s="171">
        <f t="shared" si="76"/>
        <v>7</v>
      </c>
      <c r="CK111" s="153">
        <f t="shared" si="77"/>
        <v>9</v>
      </c>
      <c r="CL111" s="153">
        <f t="shared" si="78"/>
        <v>12</v>
      </c>
      <c r="CM111" s="172">
        <f t="shared" si="79"/>
        <v>0.20211837055155296</v>
      </c>
      <c r="CN111" s="153" t="b">
        <f t="shared" si="80"/>
        <v>0</v>
      </c>
      <c r="CO111" s="153" t="b">
        <f t="shared" si="81"/>
        <v>0</v>
      </c>
      <c r="CP111" s="153" t="b">
        <f t="shared" si="82"/>
        <v>1</v>
      </c>
      <c r="CQ111" s="153" t="b">
        <f t="shared" si="83"/>
        <v>1</v>
      </c>
      <c r="CR111" s="153">
        <f t="shared" si="84"/>
        <v>2</v>
      </c>
    </row>
    <row r="112" spans="1:96" x14ac:dyDescent="0.25">
      <c r="A112" s="153" t="s">
        <v>278</v>
      </c>
      <c r="B112" s="170" t="s">
        <v>274</v>
      </c>
      <c r="C112" s="153" t="s">
        <v>279</v>
      </c>
      <c r="D112" s="153" t="s">
        <v>58</v>
      </c>
      <c r="E112" s="153">
        <v>84874350748.623596</v>
      </c>
      <c r="F112" s="153" t="s">
        <v>258</v>
      </c>
      <c r="G112" s="153">
        <v>31</v>
      </c>
      <c r="H112" s="153">
        <v>4.8120726933382496</v>
      </c>
      <c r="I112" s="153">
        <v>9.9660174008065407</v>
      </c>
      <c r="J112" s="153">
        <v>13.5229893654409</v>
      </c>
      <c r="K112" s="153">
        <v>12.841936890261801</v>
      </c>
      <c r="L112" s="153">
        <v>13.6116569310256</v>
      </c>
      <c r="M112" s="153">
        <v>14.8056588098655</v>
      </c>
      <c r="N112" s="153">
        <v>15.2906011129215</v>
      </c>
      <c r="O112" s="153">
        <v>18.071861868875001</v>
      </c>
      <c r="P112" s="153">
        <v>19.5063559314153</v>
      </c>
      <c r="Q112" s="153">
        <v>19.483466942546102</v>
      </c>
      <c r="R112" s="153">
        <v>19.550552443159301</v>
      </c>
      <c r="S112" s="153">
        <v>19.434575902254402</v>
      </c>
      <c r="T112" s="153">
        <v>19.231280231239001</v>
      </c>
      <c r="U112" s="153">
        <v>184.04</v>
      </c>
      <c r="V112" s="153">
        <v>181.41</v>
      </c>
      <c r="W112" s="153">
        <v>178.86500000000001</v>
      </c>
      <c r="X112" s="153">
        <v>176.446666666667</v>
      </c>
      <c r="Y112" s="153">
        <v>172.4025</v>
      </c>
      <c r="Z112" s="153">
        <v>169.566</v>
      </c>
      <c r="AA112" s="153">
        <v>167.74</v>
      </c>
      <c r="AB112" s="153">
        <v>167.88624999999999</v>
      </c>
      <c r="AC112" s="153">
        <v>169.71700000000001</v>
      </c>
      <c r="AD112" s="153">
        <v>171.45249999999999</v>
      </c>
      <c r="AE112" s="153">
        <v>173.89750000000001</v>
      </c>
      <c r="AF112" s="153">
        <v>173.76222222222199</v>
      </c>
      <c r="AG112" s="153">
        <v>173.6035</v>
      </c>
      <c r="AH112" s="153">
        <v>172.613333333333</v>
      </c>
      <c r="AI112" s="153" t="s">
        <v>51</v>
      </c>
      <c r="AJ112" s="153">
        <v>0.97674298041226204</v>
      </c>
      <c r="AK112" s="153">
        <v>15.3883960156383</v>
      </c>
      <c r="AL112" s="170">
        <v>8.1483052122530999E-2</v>
      </c>
      <c r="AM112" s="153">
        <v>0.39361070758355998</v>
      </c>
      <c r="AN112" s="153">
        <v>0.54519095309605503</v>
      </c>
      <c r="AO112" s="153">
        <v>185.99641640910301</v>
      </c>
      <c r="AP112" s="153">
        <v>178.86500000000001</v>
      </c>
      <c r="AQ112" s="153">
        <v>171.73358359089701</v>
      </c>
      <c r="AR112" s="153">
        <v>3.5797924731420099</v>
      </c>
      <c r="AS112" s="153">
        <v>186.4</v>
      </c>
      <c r="AT112" s="153">
        <v>9.9276977696000497</v>
      </c>
      <c r="AU112" s="153">
        <v>7.3711071493375098</v>
      </c>
      <c r="AV112" s="153">
        <v>7.3114565342544697</v>
      </c>
      <c r="AW112" s="153">
        <v>14.778325123152699</v>
      </c>
      <c r="AX112" s="153">
        <v>-2.5104602510460201</v>
      </c>
      <c r="AY112" s="153">
        <v>24.266666666666701</v>
      </c>
      <c r="AZ112" s="153">
        <v>25.437415881561201</v>
      </c>
      <c r="BA112" s="153">
        <v>28.640441683919899</v>
      </c>
      <c r="BB112" s="153">
        <v>25.1006711409396</v>
      </c>
      <c r="BC112" s="153">
        <v>50.407396467696003</v>
      </c>
      <c r="BE112" s="153" t="b">
        <f t="shared" si="47"/>
        <v>1</v>
      </c>
      <c r="BF112" s="153" t="b">
        <f t="shared" si="48"/>
        <v>1</v>
      </c>
      <c r="BG112" s="153" t="b">
        <f t="shared" si="49"/>
        <v>0</v>
      </c>
      <c r="BH112" s="153" t="b">
        <f t="shared" si="50"/>
        <v>1</v>
      </c>
      <c r="BI112" s="153" t="b">
        <f t="shared" si="51"/>
        <v>1</v>
      </c>
      <c r="BJ112" s="153" t="b">
        <f t="shared" si="52"/>
        <v>1</v>
      </c>
      <c r="BK112" s="153" t="b">
        <f t="shared" si="53"/>
        <v>1</v>
      </c>
      <c r="BL112" s="153" t="b">
        <f t="shared" si="54"/>
        <v>1</v>
      </c>
      <c r="BM112" s="153" t="b">
        <f t="shared" si="55"/>
        <v>0</v>
      </c>
      <c r="BN112" s="153" t="b">
        <f t="shared" si="56"/>
        <v>1</v>
      </c>
      <c r="BO112" s="153" t="b">
        <f t="shared" si="57"/>
        <v>0</v>
      </c>
      <c r="BP112" s="153" t="b">
        <f t="shared" si="58"/>
        <v>0</v>
      </c>
      <c r="BQ112" s="153" t="b">
        <f t="shared" si="59"/>
        <v>1</v>
      </c>
      <c r="BR112" s="153" t="b">
        <f t="shared" si="60"/>
        <v>1</v>
      </c>
      <c r="BS112" s="153" t="b">
        <f t="shared" si="61"/>
        <v>1</v>
      </c>
      <c r="BT112" s="153" t="b">
        <f t="shared" si="62"/>
        <v>1</v>
      </c>
      <c r="BU112" s="153" t="b">
        <f t="shared" si="63"/>
        <v>1</v>
      </c>
      <c r="BV112" s="153" t="b">
        <f t="shared" si="64"/>
        <v>1</v>
      </c>
      <c r="BW112" s="153" t="b">
        <f t="shared" si="65"/>
        <v>0</v>
      </c>
      <c r="BX112" s="153" t="b">
        <f t="shared" si="66"/>
        <v>0</v>
      </c>
      <c r="BY112" s="153" t="b">
        <f t="shared" si="67"/>
        <v>0</v>
      </c>
      <c r="BZ112" s="153" t="b">
        <f t="shared" si="68"/>
        <v>0</v>
      </c>
      <c r="CA112" s="153" t="b">
        <f t="shared" si="69"/>
        <v>1</v>
      </c>
      <c r="CB112" s="153" t="b">
        <f t="shared" si="70"/>
        <v>1</v>
      </c>
      <c r="CC112" s="153" t="b">
        <f t="shared" si="71"/>
        <v>1</v>
      </c>
      <c r="CD112" s="153">
        <f t="shared" si="85"/>
        <v>8</v>
      </c>
      <c r="CE112" s="153">
        <f t="shared" si="86"/>
        <v>4</v>
      </c>
      <c r="CF112" s="153">
        <f t="shared" si="72"/>
        <v>4</v>
      </c>
      <c r="CG112" s="153">
        <f t="shared" si="73"/>
        <v>9</v>
      </c>
      <c r="CH112" s="153">
        <f t="shared" si="74"/>
        <v>4</v>
      </c>
      <c r="CI112" s="153">
        <f t="shared" si="75"/>
        <v>5</v>
      </c>
      <c r="CJ112" s="171">
        <f t="shared" si="76"/>
        <v>9</v>
      </c>
      <c r="CK112" s="153">
        <f t="shared" si="77"/>
        <v>13</v>
      </c>
      <c r="CL112" s="153">
        <f t="shared" si="78"/>
        <v>14</v>
      </c>
      <c r="CM112" s="172">
        <f t="shared" si="79"/>
        <v>0.312127655461029</v>
      </c>
      <c r="CN112" s="153" t="b">
        <f t="shared" si="80"/>
        <v>0</v>
      </c>
      <c r="CO112" s="153" t="b">
        <f t="shared" si="81"/>
        <v>0</v>
      </c>
      <c r="CP112" s="153" t="b">
        <f t="shared" si="82"/>
        <v>1</v>
      </c>
      <c r="CQ112" s="153" t="b">
        <f t="shared" si="83"/>
        <v>1</v>
      </c>
      <c r="CR112" s="153">
        <f t="shared" si="84"/>
        <v>2</v>
      </c>
    </row>
    <row r="113" spans="1:96" x14ac:dyDescent="0.25">
      <c r="A113" s="153" t="s">
        <v>280</v>
      </c>
      <c r="B113" s="170" t="s">
        <v>276</v>
      </c>
      <c r="C113" s="153" t="s">
        <v>281</v>
      </c>
      <c r="D113" s="153" t="s">
        <v>101</v>
      </c>
      <c r="E113" s="153">
        <v>164405461531.87399</v>
      </c>
      <c r="F113" s="153" t="s">
        <v>258</v>
      </c>
      <c r="G113" s="153">
        <v>45</v>
      </c>
      <c r="H113" s="153">
        <v>25.203613961771602</v>
      </c>
      <c r="I113" s="153">
        <v>18.234179519668299</v>
      </c>
      <c r="J113" s="153">
        <v>15.138211284137601</v>
      </c>
      <c r="K113" s="153">
        <v>15.782754134764099</v>
      </c>
      <c r="L113" s="153">
        <v>14.1815512781113</v>
      </c>
      <c r="M113" s="153">
        <v>14.0731976477541</v>
      </c>
      <c r="N113" s="153">
        <v>13.832029207053701</v>
      </c>
      <c r="O113" s="153">
        <v>14.756664941250801</v>
      </c>
      <c r="P113" s="153">
        <v>14.029515075371499</v>
      </c>
      <c r="Q113" s="153">
        <v>13.6164423482989</v>
      </c>
      <c r="R113" s="153">
        <v>13.5615306534201</v>
      </c>
      <c r="S113" s="153">
        <v>13.003876499091101</v>
      </c>
      <c r="T113" s="153">
        <v>13.268312790694701</v>
      </c>
      <c r="U113" s="153">
        <v>37.79</v>
      </c>
      <c r="V113" s="153">
        <v>38.47</v>
      </c>
      <c r="W113" s="153">
        <v>38.704500000000003</v>
      </c>
      <c r="X113" s="153">
        <v>38.5863333333333</v>
      </c>
      <c r="Y113" s="153">
        <v>38.446249999999999</v>
      </c>
      <c r="Z113" s="153">
        <v>38.196800000000003</v>
      </c>
      <c r="AA113" s="153">
        <v>38.140833333333298</v>
      </c>
      <c r="AB113" s="153">
        <v>38.248249999999999</v>
      </c>
      <c r="AC113" s="153">
        <v>38.381599999999999</v>
      </c>
      <c r="AD113" s="153">
        <v>38.493416666666697</v>
      </c>
      <c r="AE113" s="153">
        <v>38.021999999999998</v>
      </c>
      <c r="AF113" s="153">
        <v>37.779944444444503</v>
      </c>
      <c r="AG113" s="153">
        <v>37.585450000000002</v>
      </c>
      <c r="AH113" s="153">
        <v>37.315666666666701</v>
      </c>
      <c r="AI113" s="153" t="s">
        <v>51</v>
      </c>
      <c r="AJ113" s="153">
        <v>1.0162656027798</v>
      </c>
      <c r="AK113" s="153">
        <v>12.8821124945066</v>
      </c>
      <c r="AL113" s="170">
        <v>0.34212314846824998</v>
      </c>
      <c r="AM113" s="153">
        <v>0.160772932227018</v>
      </c>
      <c r="AN113" s="153">
        <v>0.31004536658153498</v>
      </c>
      <c r="AO113" s="153">
        <v>39.911471002137802</v>
      </c>
      <c r="AP113" s="153">
        <v>38.704500000000003</v>
      </c>
      <c r="AQ113" s="153">
        <v>37.497528997862197</v>
      </c>
      <c r="AR113" s="153">
        <v>6.6877524301134E-2</v>
      </c>
      <c r="AS113" s="153">
        <v>37.96</v>
      </c>
      <c r="AT113" s="153">
        <v>-0.61994722070959396</v>
      </c>
      <c r="AU113" s="153">
        <v>0.99652924203375004</v>
      </c>
      <c r="AV113" s="153">
        <v>-1.3769810340348201</v>
      </c>
      <c r="AW113" s="153">
        <v>-0.887728459530016</v>
      </c>
      <c r="AX113" s="153">
        <v>3.97151465351959</v>
      </c>
      <c r="AY113" s="153">
        <v>3.3206314643440402</v>
      </c>
      <c r="AZ113" s="153">
        <v>-13.5307517084282</v>
      </c>
      <c r="BA113" s="153">
        <v>-21.4729002896152</v>
      </c>
      <c r="BB113" s="153">
        <v>-14.1370730603936</v>
      </c>
      <c r="BC113" s="153">
        <v>-37.948043812081202</v>
      </c>
      <c r="BE113" s="153" t="b">
        <f t="shared" si="47"/>
        <v>0</v>
      </c>
      <c r="BF113" s="153" t="b">
        <f t="shared" si="48"/>
        <v>0</v>
      </c>
      <c r="BG113" s="153" t="b">
        <f t="shared" si="49"/>
        <v>1</v>
      </c>
      <c r="BH113" s="153" t="b">
        <f t="shared" si="50"/>
        <v>0</v>
      </c>
      <c r="BI113" s="153" t="b">
        <f t="shared" si="51"/>
        <v>0</v>
      </c>
      <c r="BJ113" s="153" t="b">
        <f t="shared" si="52"/>
        <v>0</v>
      </c>
      <c r="BK113" s="153" t="b">
        <f t="shared" si="53"/>
        <v>1</v>
      </c>
      <c r="BL113" s="153" t="b">
        <f t="shared" si="54"/>
        <v>0</v>
      </c>
      <c r="BM113" s="153" t="b">
        <f t="shared" si="55"/>
        <v>0</v>
      </c>
      <c r="BN113" s="153" t="b">
        <f t="shared" si="56"/>
        <v>0</v>
      </c>
      <c r="BO113" s="153" t="b">
        <f t="shared" si="57"/>
        <v>0</v>
      </c>
      <c r="BP113" s="153" t="b">
        <f t="shared" si="58"/>
        <v>1</v>
      </c>
      <c r="BQ113" s="153" t="b">
        <f t="shared" si="59"/>
        <v>0</v>
      </c>
      <c r="BR113" s="153" t="b">
        <f t="shared" si="60"/>
        <v>0</v>
      </c>
      <c r="BS113" s="153" t="b">
        <f t="shared" si="61"/>
        <v>1</v>
      </c>
      <c r="BT113" s="153" t="b">
        <f t="shared" si="62"/>
        <v>1</v>
      </c>
      <c r="BU113" s="153" t="b">
        <f t="shared" si="63"/>
        <v>1</v>
      </c>
      <c r="BV113" s="153" t="b">
        <f t="shared" si="64"/>
        <v>1</v>
      </c>
      <c r="BW113" s="153" t="b">
        <f t="shared" si="65"/>
        <v>0</v>
      </c>
      <c r="BX113" s="153" t="b">
        <f t="shared" si="66"/>
        <v>0</v>
      </c>
      <c r="BY113" s="153" t="b">
        <f t="shared" si="67"/>
        <v>0</v>
      </c>
      <c r="BZ113" s="153" t="b">
        <f t="shared" si="68"/>
        <v>1</v>
      </c>
      <c r="CA113" s="153" t="b">
        <f t="shared" si="69"/>
        <v>1</v>
      </c>
      <c r="CB113" s="153" t="b">
        <f t="shared" si="70"/>
        <v>1</v>
      </c>
      <c r="CC113" s="153" t="b">
        <f t="shared" si="71"/>
        <v>1</v>
      </c>
      <c r="CD113" s="153">
        <f t="shared" si="85"/>
        <v>3</v>
      </c>
      <c r="CE113" s="153">
        <f t="shared" si="86"/>
        <v>9</v>
      </c>
      <c r="CF113" s="153">
        <f t="shared" si="72"/>
        <v>-6</v>
      </c>
      <c r="CG113" s="153">
        <f t="shared" si="73"/>
        <v>8</v>
      </c>
      <c r="CH113" s="153">
        <f t="shared" si="74"/>
        <v>5</v>
      </c>
      <c r="CI113" s="153">
        <f t="shared" si="75"/>
        <v>3</v>
      </c>
      <c r="CJ113" s="171">
        <f t="shared" si="76"/>
        <v>-3</v>
      </c>
      <c r="CK113" s="153">
        <f t="shared" si="77"/>
        <v>-9</v>
      </c>
      <c r="CL113" s="153">
        <f t="shared" si="78"/>
        <v>0</v>
      </c>
      <c r="CM113" s="172">
        <f t="shared" si="79"/>
        <v>-0.18135021624123199</v>
      </c>
      <c r="CN113" s="153" t="b">
        <f t="shared" si="80"/>
        <v>1</v>
      </c>
      <c r="CO113" s="153" t="b">
        <f t="shared" si="81"/>
        <v>1</v>
      </c>
      <c r="CP113" s="153" t="b">
        <f t="shared" si="82"/>
        <v>0</v>
      </c>
      <c r="CQ113" s="153" t="b">
        <f t="shared" si="83"/>
        <v>1</v>
      </c>
      <c r="CR113" s="153">
        <f t="shared" si="84"/>
        <v>1</v>
      </c>
    </row>
    <row r="114" spans="1:96" x14ac:dyDescent="0.25">
      <c r="A114" s="153" t="s">
        <v>282</v>
      </c>
      <c r="B114" s="170" t="s">
        <v>278</v>
      </c>
      <c r="C114" s="153" t="s">
        <v>283</v>
      </c>
      <c r="D114" s="153" t="s">
        <v>61</v>
      </c>
      <c r="E114" s="153">
        <v>232810065857.005</v>
      </c>
      <c r="F114" s="153" t="s">
        <v>258</v>
      </c>
      <c r="G114" s="153">
        <v>17</v>
      </c>
      <c r="H114" s="153">
        <v>11.036025379523601</v>
      </c>
      <c r="I114" s="153">
        <v>16.5886705703725</v>
      </c>
      <c r="J114" s="153">
        <v>17.257987337593299</v>
      </c>
      <c r="K114" s="153">
        <v>16.1919237063452</v>
      </c>
      <c r="L114" s="153">
        <v>15.2444963556666</v>
      </c>
      <c r="M114" s="153">
        <v>15.049600601239201</v>
      </c>
      <c r="N114" s="153">
        <v>14.6879877370608</v>
      </c>
      <c r="O114" s="153">
        <v>15.969636685021401</v>
      </c>
      <c r="P114" s="153">
        <v>15.216363044278401</v>
      </c>
      <c r="Q114" s="153">
        <v>14.620005108545699</v>
      </c>
      <c r="R114" s="153">
        <v>15.8726997385965</v>
      </c>
      <c r="S114" s="153">
        <v>15.250772001760399</v>
      </c>
      <c r="T114" s="153">
        <v>16.316255184303898</v>
      </c>
      <c r="U114" s="153">
        <v>120.12</v>
      </c>
      <c r="V114" s="153">
        <v>121.01</v>
      </c>
      <c r="W114" s="153">
        <v>122.69499999999999</v>
      </c>
      <c r="X114" s="153">
        <v>121.63</v>
      </c>
      <c r="Y114" s="153">
        <v>120.465</v>
      </c>
      <c r="Z114" s="153">
        <v>119.678</v>
      </c>
      <c r="AA114" s="153">
        <v>119.61166666666701</v>
      </c>
      <c r="AB114" s="153">
        <v>120.40625</v>
      </c>
      <c r="AC114" s="153">
        <v>120.76600000000001</v>
      </c>
      <c r="AD114" s="153">
        <v>121.300833333333</v>
      </c>
      <c r="AE114" s="153">
        <v>121.99187499999999</v>
      </c>
      <c r="AF114" s="153">
        <v>122.735</v>
      </c>
      <c r="AG114" s="153">
        <v>123.4545</v>
      </c>
      <c r="AH114" s="153">
        <v>124.24</v>
      </c>
      <c r="AI114" s="153" t="s">
        <v>51</v>
      </c>
      <c r="AJ114" s="153">
        <v>0.96940978255146604</v>
      </c>
      <c r="AK114" s="153">
        <v>14.068535432552601</v>
      </c>
      <c r="AL114" s="170">
        <v>0.24405612551012101</v>
      </c>
      <c r="AM114" s="153">
        <v>0.13122158195202699</v>
      </c>
      <c r="AN114" s="153">
        <v>0.40864915250473799</v>
      </c>
      <c r="AO114" s="153">
        <v>127.00195948437199</v>
      </c>
      <c r="AP114" s="153">
        <v>122.69499999999999</v>
      </c>
      <c r="AQ114" s="153">
        <v>118.38804051562801</v>
      </c>
      <c r="AR114" s="153">
        <v>0.42136787664740399</v>
      </c>
      <c r="AS114" s="153">
        <v>119.7</v>
      </c>
      <c r="AT114" s="153">
        <v>1.8382660138050001E-2</v>
      </c>
      <c r="AU114" s="153">
        <v>-3.04120141428624</v>
      </c>
      <c r="AV114" s="153">
        <v>-1.8852459016393399</v>
      </c>
      <c r="AW114" s="153">
        <v>-2.0458265139116198</v>
      </c>
      <c r="AX114" s="153">
        <v>-2.6829268292682902</v>
      </c>
      <c r="AY114" s="153">
        <v>-4.4692737430167604</v>
      </c>
      <c r="AZ114" s="153">
        <v>1.69923534409516</v>
      </c>
      <c r="BA114" s="153">
        <v>4.2078813407890703</v>
      </c>
      <c r="BB114" s="153">
        <v>55.320224524376798</v>
      </c>
      <c r="BC114" s="153">
        <v>73.898478983224706</v>
      </c>
      <c r="BE114" s="153" t="b">
        <f t="shared" si="47"/>
        <v>1</v>
      </c>
      <c r="BF114" s="153" t="b">
        <f t="shared" si="48"/>
        <v>1</v>
      </c>
      <c r="BG114" s="153" t="b">
        <f t="shared" si="49"/>
        <v>0</v>
      </c>
      <c r="BH114" s="153" t="b">
        <f t="shared" si="50"/>
        <v>0</v>
      </c>
      <c r="BI114" s="153" t="b">
        <f t="shared" si="51"/>
        <v>0</v>
      </c>
      <c r="BJ114" s="153" t="b">
        <f t="shared" si="52"/>
        <v>0</v>
      </c>
      <c r="BK114" s="153" t="b">
        <f t="shared" si="53"/>
        <v>1</v>
      </c>
      <c r="BL114" s="153" t="b">
        <f t="shared" si="54"/>
        <v>0</v>
      </c>
      <c r="BM114" s="153" t="b">
        <f t="shared" si="55"/>
        <v>0</v>
      </c>
      <c r="BN114" s="153" t="b">
        <f t="shared" si="56"/>
        <v>1</v>
      </c>
      <c r="BO114" s="153" t="b">
        <f t="shared" si="57"/>
        <v>0</v>
      </c>
      <c r="BP114" s="153" t="b">
        <f t="shared" si="58"/>
        <v>1</v>
      </c>
      <c r="BQ114" s="153" t="b">
        <f t="shared" si="59"/>
        <v>0</v>
      </c>
      <c r="BR114" s="153" t="b">
        <f t="shared" si="60"/>
        <v>0</v>
      </c>
      <c r="BS114" s="153" t="b">
        <f t="shared" si="61"/>
        <v>1</v>
      </c>
      <c r="BT114" s="153" t="b">
        <f t="shared" si="62"/>
        <v>1</v>
      </c>
      <c r="BU114" s="153" t="b">
        <f t="shared" si="63"/>
        <v>1</v>
      </c>
      <c r="BV114" s="153" t="b">
        <f t="shared" si="64"/>
        <v>1</v>
      </c>
      <c r="BW114" s="153" t="b">
        <f t="shared" si="65"/>
        <v>0</v>
      </c>
      <c r="BX114" s="153" t="b">
        <f t="shared" si="66"/>
        <v>0</v>
      </c>
      <c r="BY114" s="153" t="b">
        <f t="shared" si="67"/>
        <v>0</v>
      </c>
      <c r="BZ114" s="153" t="b">
        <f t="shared" si="68"/>
        <v>0</v>
      </c>
      <c r="CA114" s="153" t="b">
        <f t="shared" si="69"/>
        <v>0</v>
      </c>
      <c r="CB114" s="153" t="b">
        <f t="shared" si="70"/>
        <v>0</v>
      </c>
      <c r="CC114" s="153" t="b">
        <f t="shared" si="71"/>
        <v>0</v>
      </c>
      <c r="CD114" s="153">
        <f t="shared" si="85"/>
        <v>5</v>
      </c>
      <c r="CE114" s="153">
        <f t="shared" si="86"/>
        <v>7</v>
      </c>
      <c r="CF114" s="153">
        <f t="shared" si="72"/>
        <v>-2</v>
      </c>
      <c r="CG114" s="153">
        <f t="shared" si="73"/>
        <v>4</v>
      </c>
      <c r="CH114" s="153">
        <f t="shared" si="74"/>
        <v>9</v>
      </c>
      <c r="CI114" s="153">
        <f t="shared" si="75"/>
        <v>-5</v>
      </c>
      <c r="CJ114" s="171">
        <f t="shared" si="76"/>
        <v>-7</v>
      </c>
      <c r="CK114" s="153">
        <f t="shared" si="77"/>
        <v>-9</v>
      </c>
      <c r="CL114" s="153">
        <f t="shared" si="78"/>
        <v>-12</v>
      </c>
      <c r="CM114" s="172">
        <f t="shared" si="79"/>
        <v>-0.11283454355809402</v>
      </c>
      <c r="CN114" s="153" t="b">
        <f t="shared" si="80"/>
        <v>0</v>
      </c>
      <c r="CO114" s="153" t="b">
        <f t="shared" si="81"/>
        <v>1</v>
      </c>
      <c r="CP114" s="153" t="b">
        <f t="shared" si="82"/>
        <v>1</v>
      </c>
      <c r="CQ114" s="153" t="b">
        <f t="shared" si="83"/>
        <v>0</v>
      </c>
      <c r="CR114" s="153">
        <f t="shared" si="84"/>
        <v>1</v>
      </c>
    </row>
    <row r="115" spans="1:96" x14ac:dyDescent="0.25">
      <c r="A115" s="153" t="s">
        <v>284</v>
      </c>
      <c r="B115" s="170" t="s">
        <v>280</v>
      </c>
      <c r="C115" s="153" t="s">
        <v>285</v>
      </c>
      <c r="D115" s="153" t="s">
        <v>58</v>
      </c>
      <c r="E115" s="153">
        <v>185095737765.93701</v>
      </c>
      <c r="F115" s="153" t="s">
        <v>258</v>
      </c>
      <c r="G115" s="153">
        <v>40</v>
      </c>
      <c r="H115" s="153">
        <v>26.714343616723099</v>
      </c>
      <c r="I115" s="153">
        <v>23.4817534440296</v>
      </c>
      <c r="J115" s="153">
        <v>24.591721347747399</v>
      </c>
      <c r="K115" s="153">
        <v>21.350141824994001</v>
      </c>
      <c r="L115" s="153">
        <v>19.8022065386997</v>
      </c>
      <c r="M115" s="153">
        <v>19.160363121744702</v>
      </c>
      <c r="N115" s="153">
        <v>18.2147747272864</v>
      </c>
      <c r="O115" s="153">
        <v>20.3655259742239</v>
      </c>
      <c r="P115" s="153">
        <v>19.493288873136301</v>
      </c>
      <c r="Q115" s="153">
        <v>18.442879389200701</v>
      </c>
      <c r="R115" s="153">
        <v>17.6069467615531</v>
      </c>
      <c r="S115" s="153">
        <v>16.993742951313202</v>
      </c>
      <c r="T115" s="153">
        <v>17.661680516410801</v>
      </c>
      <c r="U115" s="153">
        <v>173.08</v>
      </c>
      <c r="V115" s="153">
        <v>175.54</v>
      </c>
      <c r="W115" s="153">
        <v>177.91</v>
      </c>
      <c r="X115" s="153">
        <v>179.27</v>
      </c>
      <c r="Y115" s="153">
        <v>178.7</v>
      </c>
      <c r="Z115" s="153">
        <v>177.018</v>
      </c>
      <c r="AA115" s="153">
        <v>176.16833333333301</v>
      </c>
      <c r="AB115" s="153">
        <v>176.41874999999999</v>
      </c>
      <c r="AC115" s="153">
        <v>179.04599999999999</v>
      </c>
      <c r="AD115" s="153">
        <v>181.31333333333299</v>
      </c>
      <c r="AE115" s="153">
        <v>182.25062500000001</v>
      </c>
      <c r="AF115" s="153">
        <v>181.39</v>
      </c>
      <c r="AG115" s="153">
        <v>179.91249999999999</v>
      </c>
      <c r="AH115" s="153">
        <v>178.13124999999999</v>
      </c>
      <c r="AI115" s="153" t="s">
        <v>51</v>
      </c>
      <c r="AJ115" s="153">
        <v>0.98391162370596696</v>
      </c>
      <c r="AK115" s="153">
        <v>21.2819395927797</v>
      </c>
      <c r="AL115" s="170">
        <v>0.29557602611928402</v>
      </c>
      <c r="AM115" s="153">
        <v>0.16297779064592599</v>
      </c>
      <c r="AN115" s="153">
        <v>0.47660951545143398</v>
      </c>
      <c r="AO115" s="153">
        <v>186.25119895458701</v>
      </c>
      <c r="AP115" s="153">
        <v>177.91</v>
      </c>
      <c r="AQ115" s="153">
        <v>169.56880104541301</v>
      </c>
      <c r="AR115" s="153">
        <v>-0.78607735922097299</v>
      </c>
      <c r="AS115" s="153">
        <v>175.4</v>
      </c>
      <c r="AT115" s="153">
        <v>-0.91403134144546505</v>
      </c>
      <c r="AU115" s="153">
        <v>-2.50816369068301</v>
      </c>
      <c r="AV115" s="153">
        <v>-4.4662309368191702</v>
      </c>
      <c r="AW115" s="153">
        <v>-0.62322946175637095</v>
      </c>
      <c r="AX115" s="153">
        <v>-9.4008264462809894</v>
      </c>
      <c r="AY115" s="153">
        <v>4.6539379474940397</v>
      </c>
      <c r="AZ115" s="153">
        <v>6.3030303030303099</v>
      </c>
      <c r="BA115" s="153">
        <v>38.291859711044999</v>
      </c>
      <c r="BB115" s="153">
        <v>139.399693448829</v>
      </c>
      <c r="BC115" s="153">
        <v>285.49489098939603</v>
      </c>
      <c r="BE115" s="153" t="b">
        <f t="shared" si="47"/>
        <v>0</v>
      </c>
      <c r="BF115" s="153" t="b">
        <f t="shared" si="48"/>
        <v>1</v>
      </c>
      <c r="BG115" s="153" t="b">
        <f t="shared" si="49"/>
        <v>0</v>
      </c>
      <c r="BH115" s="153" t="b">
        <f t="shared" si="50"/>
        <v>0</v>
      </c>
      <c r="BI115" s="153" t="b">
        <f t="shared" si="51"/>
        <v>0</v>
      </c>
      <c r="BJ115" s="153" t="b">
        <f t="shared" si="52"/>
        <v>0</v>
      </c>
      <c r="BK115" s="153" t="b">
        <f t="shared" si="53"/>
        <v>1</v>
      </c>
      <c r="BL115" s="153" t="b">
        <f t="shared" si="54"/>
        <v>0</v>
      </c>
      <c r="BM115" s="153" t="b">
        <f t="shared" si="55"/>
        <v>0</v>
      </c>
      <c r="BN115" s="153" t="b">
        <f t="shared" si="56"/>
        <v>0</v>
      </c>
      <c r="BO115" s="153" t="b">
        <f t="shared" si="57"/>
        <v>0</v>
      </c>
      <c r="BP115" s="153" t="b">
        <f t="shared" si="58"/>
        <v>1</v>
      </c>
      <c r="BQ115" s="153" t="b">
        <f t="shared" si="59"/>
        <v>0</v>
      </c>
      <c r="BR115" s="153" t="b">
        <f t="shared" si="60"/>
        <v>0</v>
      </c>
      <c r="BS115" s="153" t="b">
        <f t="shared" si="61"/>
        <v>0</v>
      </c>
      <c r="BT115" s="153" t="b">
        <f t="shared" si="62"/>
        <v>1</v>
      </c>
      <c r="BU115" s="153" t="b">
        <f t="shared" si="63"/>
        <v>1</v>
      </c>
      <c r="BV115" s="153" t="b">
        <f t="shared" si="64"/>
        <v>1</v>
      </c>
      <c r="BW115" s="153" t="b">
        <f t="shared" si="65"/>
        <v>0</v>
      </c>
      <c r="BX115" s="153" t="b">
        <f t="shared" si="66"/>
        <v>0</v>
      </c>
      <c r="BY115" s="153" t="b">
        <f t="shared" si="67"/>
        <v>0</v>
      </c>
      <c r="BZ115" s="153" t="b">
        <f t="shared" si="68"/>
        <v>0</v>
      </c>
      <c r="CA115" s="153" t="b">
        <f t="shared" si="69"/>
        <v>1</v>
      </c>
      <c r="CB115" s="153" t="b">
        <f t="shared" si="70"/>
        <v>1</v>
      </c>
      <c r="CC115" s="153" t="b">
        <f t="shared" si="71"/>
        <v>1</v>
      </c>
      <c r="CD115" s="153">
        <f t="shared" si="85"/>
        <v>3</v>
      </c>
      <c r="CE115" s="153">
        <f t="shared" si="86"/>
        <v>9</v>
      </c>
      <c r="CF115" s="153">
        <f t="shared" si="72"/>
        <v>-6</v>
      </c>
      <c r="CG115" s="153">
        <f t="shared" si="73"/>
        <v>6</v>
      </c>
      <c r="CH115" s="153">
        <f t="shared" si="74"/>
        <v>7</v>
      </c>
      <c r="CI115" s="153">
        <f t="shared" si="75"/>
        <v>-1</v>
      </c>
      <c r="CJ115" s="171">
        <f t="shared" si="76"/>
        <v>-7</v>
      </c>
      <c r="CK115" s="153">
        <f t="shared" si="77"/>
        <v>-13</v>
      </c>
      <c r="CL115" s="153">
        <f t="shared" si="78"/>
        <v>-8</v>
      </c>
      <c r="CM115" s="172">
        <f t="shared" si="79"/>
        <v>-0.13259823547335803</v>
      </c>
      <c r="CN115" s="153" t="b">
        <f t="shared" si="80"/>
        <v>0</v>
      </c>
      <c r="CO115" s="153" t="b">
        <f t="shared" si="81"/>
        <v>1</v>
      </c>
      <c r="CP115" s="153" t="b">
        <f t="shared" si="82"/>
        <v>0</v>
      </c>
      <c r="CQ115" s="153" t="b">
        <f t="shared" si="83"/>
        <v>0</v>
      </c>
      <c r="CR115" s="153">
        <f t="shared" si="84"/>
        <v>0</v>
      </c>
    </row>
    <row r="116" spans="1:96" x14ac:dyDescent="0.25">
      <c r="A116" s="153" t="s">
        <v>286</v>
      </c>
      <c r="B116" s="170" t="s">
        <v>282</v>
      </c>
      <c r="C116" s="153" t="s">
        <v>287</v>
      </c>
      <c r="D116" s="153" t="s">
        <v>54</v>
      </c>
      <c r="E116" s="153">
        <v>90874931921.435501</v>
      </c>
      <c r="F116" s="153" t="s">
        <v>258</v>
      </c>
      <c r="G116" s="153">
        <v>94</v>
      </c>
      <c r="H116" s="153">
        <v>42.7676858589708</v>
      </c>
      <c r="I116" s="153">
        <v>32.885049564975702</v>
      </c>
      <c r="J116" s="153">
        <v>26.417637242090901</v>
      </c>
      <c r="K116" s="153">
        <v>25.594562242378601</v>
      </c>
      <c r="L116" s="153">
        <v>24.0449585126984</v>
      </c>
      <c r="M116" s="153">
        <v>22.442407066450802</v>
      </c>
      <c r="N116" s="153">
        <v>22.509276402991699</v>
      </c>
      <c r="O116" s="153">
        <v>21.548430892496398</v>
      </c>
      <c r="P116" s="153">
        <v>21.342261987095601</v>
      </c>
      <c r="Q116" s="153">
        <v>20.888843905613701</v>
      </c>
      <c r="R116" s="153">
        <v>20.939582122429702</v>
      </c>
      <c r="S116" s="153">
        <v>19.708509153884101</v>
      </c>
      <c r="T116" s="153">
        <v>19.4653251201008</v>
      </c>
      <c r="U116" s="153">
        <v>281.02</v>
      </c>
      <c r="V116" s="153">
        <v>281.24</v>
      </c>
      <c r="W116" s="153">
        <v>280.66500000000002</v>
      </c>
      <c r="X116" s="153">
        <v>280.16666666666703</v>
      </c>
      <c r="Y116" s="153">
        <v>280.86</v>
      </c>
      <c r="Z116" s="153">
        <v>281.33800000000002</v>
      </c>
      <c r="AA116" s="153">
        <v>282.428333333333</v>
      </c>
      <c r="AB116" s="153">
        <v>282.42</v>
      </c>
      <c r="AC116" s="153">
        <v>282.62</v>
      </c>
      <c r="AD116" s="153">
        <v>281.48916666666702</v>
      </c>
      <c r="AE116" s="153">
        <v>274.05312500000002</v>
      </c>
      <c r="AF116" s="153">
        <v>270.08666666666602</v>
      </c>
      <c r="AG116" s="153">
        <v>266.09750000000003</v>
      </c>
      <c r="AH116" s="153">
        <v>258.25791666666697</v>
      </c>
      <c r="AI116" s="153" t="s">
        <v>51</v>
      </c>
      <c r="AJ116" s="153">
        <v>1.0572741194487001</v>
      </c>
      <c r="AK116" s="153">
        <v>15.400533029559901</v>
      </c>
      <c r="AL116" s="170">
        <v>0.13752492766450999</v>
      </c>
      <c r="AM116" s="153">
        <v>0.44136792238473299</v>
      </c>
      <c r="AN116" s="153">
        <v>0.21348254533685601</v>
      </c>
      <c r="AO116" s="153">
        <v>289.56337625636502</v>
      </c>
      <c r="AP116" s="153">
        <v>280.66500000000002</v>
      </c>
      <c r="AQ116" s="153">
        <v>271.76662374363502</v>
      </c>
      <c r="AR116" s="153">
        <v>-0.29764057964868001</v>
      </c>
      <c r="AS116" s="153">
        <v>294</v>
      </c>
      <c r="AT116" s="153">
        <v>4.5006362453703597</v>
      </c>
      <c r="AU116" s="153">
        <v>10.485818168152701</v>
      </c>
      <c r="AV116" s="153">
        <v>8.3671212679690292</v>
      </c>
      <c r="AW116" s="153">
        <v>5.7553956834532398</v>
      </c>
      <c r="AX116" s="153">
        <v>12.5574272588055</v>
      </c>
      <c r="AY116" s="153">
        <v>40</v>
      </c>
      <c r="AZ116" s="153">
        <v>16.991643454039</v>
      </c>
      <c r="BA116" s="153">
        <v>47.590361445783103</v>
      </c>
      <c r="BB116" s="153">
        <v>71.129220023282898</v>
      </c>
      <c r="BC116" s="153">
        <v>142.47422680412399</v>
      </c>
      <c r="BE116" s="153" t="b">
        <f t="shared" si="47"/>
        <v>0</v>
      </c>
      <c r="BF116" s="153" t="b">
        <f t="shared" si="48"/>
        <v>0</v>
      </c>
      <c r="BG116" s="153" t="b">
        <f t="shared" si="49"/>
        <v>0</v>
      </c>
      <c r="BH116" s="153" t="b">
        <f t="shared" si="50"/>
        <v>0</v>
      </c>
      <c r="BI116" s="153" t="b">
        <f t="shared" si="51"/>
        <v>0</v>
      </c>
      <c r="BJ116" s="153" t="b">
        <f t="shared" si="52"/>
        <v>1</v>
      </c>
      <c r="BK116" s="153" t="b">
        <f t="shared" si="53"/>
        <v>0</v>
      </c>
      <c r="BL116" s="153" t="b">
        <f t="shared" si="54"/>
        <v>0</v>
      </c>
      <c r="BM116" s="153" t="b">
        <f t="shared" si="55"/>
        <v>0</v>
      </c>
      <c r="BN116" s="153" t="b">
        <f t="shared" si="56"/>
        <v>1</v>
      </c>
      <c r="BO116" s="153" t="b">
        <f t="shared" si="57"/>
        <v>0</v>
      </c>
      <c r="BP116" s="153" t="b">
        <f t="shared" si="58"/>
        <v>0</v>
      </c>
      <c r="BQ116" s="153" t="b">
        <f t="shared" si="59"/>
        <v>0</v>
      </c>
      <c r="BR116" s="153" t="b">
        <f t="shared" si="60"/>
        <v>1</v>
      </c>
      <c r="BS116" s="153" t="b">
        <f t="shared" si="61"/>
        <v>1</v>
      </c>
      <c r="BT116" s="153" t="b">
        <f t="shared" si="62"/>
        <v>0</v>
      </c>
      <c r="BU116" s="153" t="b">
        <f t="shared" si="63"/>
        <v>0</v>
      </c>
      <c r="BV116" s="153" t="b">
        <f t="shared" si="64"/>
        <v>0</v>
      </c>
      <c r="BW116" s="153" t="b">
        <f t="shared" si="65"/>
        <v>1</v>
      </c>
      <c r="BX116" s="153" t="b">
        <f t="shared" si="66"/>
        <v>0</v>
      </c>
      <c r="BY116" s="153" t="b">
        <f t="shared" si="67"/>
        <v>1</v>
      </c>
      <c r="BZ116" s="153" t="b">
        <f t="shared" si="68"/>
        <v>1</v>
      </c>
      <c r="CA116" s="153" t="b">
        <f t="shared" si="69"/>
        <v>1</v>
      </c>
      <c r="CB116" s="153" t="b">
        <f t="shared" si="70"/>
        <v>1</v>
      </c>
      <c r="CC116" s="153" t="b">
        <f t="shared" si="71"/>
        <v>1</v>
      </c>
      <c r="CD116" s="153">
        <f t="shared" si="85"/>
        <v>2</v>
      </c>
      <c r="CE116" s="153">
        <f t="shared" si="86"/>
        <v>10</v>
      </c>
      <c r="CF116" s="153">
        <f t="shared" si="72"/>
        <v>-8</v>
      </c>
      <c r="CG116" s="153">
        <f t="shared" si="73"/>
        <v>8</v>
      </c>
      <c r="CH116" s="153">
        <f t="shared" si="74"/>
        <v>5</v>
      </c>
      <c r="CI116" s="153">
        <f t="shared" si="75"/>
        <v>3</v>
      </c>
      <c r="CJ116" s="171">
        <f t="shared" si="76"/>
        <v>-5</v>
      </c>
      <c r="CK116" s="153">
        <f t="shared" si="77"/>
        <v>-13</v>
      </c>
      <c r="CL116" s="153">
        <f t="shared" si="78"/>
        <v>-2</v>
      </c>
      <c r="CM116" s="172">
        <f t="shared" si="79"/>
        <v>0.30384299472022303</v>
      </c>
      <c r="CN116" s="153" t="b">
        <f t="shared" si="80"/>
        <v>0</v>
      </c>
      <c r="CO116" s="153" t="b">
        <f t="shared" si="81"/>
        <v>0</v>
      </c>
      <c r="CP116" s="153" t="b">
        <f t="shared" si="82"/>
        <v>1</v>
      </c>
      <c r="CQ116" s="153" t="b">
        <f t="shared" si="83"/>
        <v>1</v>
      </c>
      <c r="CR116" s="153">
        <f t="shared" si="84"/>
        <v>2</v>
      </c>
    </row>
    <row r="117" spans="1:96" x14ac:dyDescent="0.25">
      <c r="A117" s="153" t="s">
        <v>288</v>
      </c>
      <c r="B117" s="170" t="s">
        <v>284</v>
      </c>
      <c r="C117" s="153" t="s">
        <v>289</v>
      </c>
      <c r="D117" s="153" t="s">
        <v>54</v>
      </c>
      <c r="E117" s="153">
        <v>90133715934.185394</v>
      </c>
      <c r="F117" s="153" t="s">
        <v>258</v>
      </c>
      <c r="G117" s="153">
        <v>13</v>
      </c>
      <c r="H117" s="153">
        <v>17.627514447812501</v>
      </c>
      <c r="I117" s="153">
        <v>17.891263134512698</v>
      </c>
      <c r="J117" s="153">
        <v>14.8453400551229</v>
      </c>
      <c r="K117" s="153">
        <v>16.637317550770799</v>
      </c>
      <c r="L117" s="153">
        <v>30.747911216245001</v>
      </c>
      <c r="M117" s="153">
        <v>28.196079343641799</v>
      </c>
      <c r="N117" s="153">
        <v>26.770231515043001</v>
      </c>
      <c r="O117" s="153">
        <v>28.330570857040701</v>
      </c>
      <c r="P117" s="153">
        <v>26.5178422447913</v>
      </c>
      <c r="Q117" s="153">
        <v>24.8903168180594</v>
      </c>
      <c r="R117" s="153">
        <v>24.8806358675211</v>
      </c>
      <c r="S117" s="153">
        <v>23.556916381359699</v>
      </c>
      <c r="T117" s="153">
        <v>23.9702670905125</v>
      </c>
      <c r="U117" s="153">
        <v>1019.2</v>
      </c>
      <c r="V117" s="153">
        <v>1017.2</v>
      </c>
      <c r="W117" s="153">
        <v>1019.1</v>
      </c>
      <c r="X117" s="153">
        <v>1010.4</v>
      </c>
      <c r="Y117" s="153">
        <v>983.63750000000005</v>
      </c>
      <c r="Z117" s="153">
        <v>957.53</v>
      </c>
      <c r="AA117" s="153">
        <v>944.32500000000005</v>
      </c>
      <c r="AB117" s="153">
        <v>938.625</v>
      </c>
      <c r="AC117" s="153">
        <v>941.35</v>
      </c>
      <c r="AD117" s="153">
        <v>941.75</v>
      </c>
      <c r="AE117" s="153">
        <v>931.640625</v>
      </c>
      <c r="AF117" s="153">
        <v>932.66944444444403</v>
      </c>
      <c r="AG117" s="153">
        <v>937.99249999999995</v>
      </c>
      <c r="AH117" s="153">
        <v>946.90625</v>
      </c>
      <c r="AI117" s="153" t="s">
        <v>51</v>
      </c>
      <c r="AJ117" s="153">
        <v>1.0208290578016399</v>
      </c>
      <c r="AK117" s="153">
        <v>143.83019487175699</v>
      </c>
      <c r="AL117" s="170">
        <v>0.33176082104084698</v>
      </c>
      <c r="AM117" s="153">
        <v>0.18609759528918701</v>
      </c>
      <c r="AN117" s="153">
        <v>0.43724620827289201</v>
      </c>
      <c r="AO117" s="153">
        <v>1041.3970850112801</v>
      </c>
      <c r="AP117" s="153">
        <v>1019.1</v>
      </c>
      <c r="AQ117" s="153">
        <v>996.80291498872202</v>
      </c>
      <c r="AR117" s="153">
        <v>17.331659563471401</v>
      </c>
      <c r="AS117" s="153">
        <v>1043</v>
      </c>
      <c r="AT117" s="153">
        <v>8.9260910885298603</v>
      </c>
      <c r="AU117" s="153">
        <v>11.194918935919</v>
      </c>
      <c r="AV117" s="153">
        <v>3.6779324055666001</v>
      </c>
      <c r="AW117" s="153">
        <v>16.341327384272201</v>
      </c>
      <c r="AX117" s="153">
        <v>11.194029850746301</v>
      </c>
      <c r="AY117" s="153">
        <v>18.590108015918101</v>
      </c>
      <c r="AZ117" s="153">
        <v>1.55793573515093</v>
      </c>
      <c r="BA117" s="153">
        <v>61.330239752513499</v>
      </c>
      <c r="BB117" s="153">
        <v>176.07199576495501</v>
      </c>
      <c r="BC117" s="153">
        <v>156.58056580565801</v>
      </c>
      <c r="BE117" s="153" t="b">
        <f t="shared" si="47"/>
        <v>1</v>
      </c>
      <c r="BF117" s="153" t="b">
        <f t="shared" si="48"/>
        <v>0</v>
      </c>
      <c r="BG117" s="153" t="b">
        <f t="shared" si="49"/>
        <v>1</v>
      </c>
      <c r="BH117" s="153" t="b">
        <f t="shared" si="50"/>
        <v>1</v>
      </c>
      <c r="BI117" s="153" t="b">
        <f t="shared" si="51"/>
        <v>0</v>
      </c>
      <c r="BJ117" s="153" t="b">
        <f t="shared" si="52"/>
        <v>0</v>
      </c>
      <c r="BK117" s="153" t="b">
        <f t="shared" si="53"/>
        <v>1</v>
      </c>
      <c r="BL117" s="153" t="b">
        <f t="shared" si="54"/>
        <v>0</v>
      </c>
      <c r="BM117" s="153" t="b">
        <f t="shared" si="55"/>
        <v>0</v>
      </c>
      <c r="BN117" s="153" t="b">
        <f t="shared" si="56"/>
        <v>0</v>
      </c>
      <c r="BO117" s="153" t="b">
        <f t="shared" si="57"/>
        <v>0</v>
      </c>
      <c r="BP117" s="153" t="b">
        <f t="shared" si="58"/>
        <v>1</v>
      </c>
      <c r="BQ117" s="153" t="b">
        <f t="shared" si="59"/>
        <v>1</v>
      </c>
      <c r="BR117" s="153" t="b">
        <f t="shared" si="60"/>
        <v>0</v>
      </c>
      <c r="BS117" s="153" t="b">
        <f t="shared" si="61"/>
        <v>1</v>
      </c>
      <c r="BT117" s="153" t="b">
        <f t="shared" si="62"/>
        <v>1</v>
      </c>
      <c r="BU117" s="153" t="b">
        <f t="shared" si="63"/>
        <v>1</v>
      </c>
      <c r="BV117" s="153" t="b">
        <f t="shared" si="64"/>
        <v>1</v>
      </c>
      <c r="BW117" s="153" t="b">
        <f t="shared" si="65"/>
        <v>1</v>
      </c>
      <c r="BX117" s="153" t="b">
        <f t="shared" si="66"/>
        <v>0</v>
      </c>
      <c r="BY117" s="153" t="b">
        <f t="shared" si="67"/>
        <v>0</v>
      </c>
      <c r="BZ117" s="153" t="b">
        <f t="shared" si="68"/>
        <v>1</v>
      </c>
      <c r="CA117" s="153" t="b">
        <f t="shared" si="69"/>
        <v>0</v>
      </c>
      <c r="CB117" s="153" t="b">
        <f t="shared" si="70"/>
        <v>0</v>
      </c>
      <c r="CC117" s="153" t="b">
        <f t="shared" si="71"/>
        <v>0</v>
      </c>
      <c r="CD117" s="153">
        <f t="shared" si="85"/>
        <v>5</v>
      </c>
      <c r="CE117" s="153">
        <f t="shared" si="86"/>
        <v>7</v>
      </c>
      <c r="CF117" s="153">
        <f t="shared" si="72"/>
        <v>-2</v>
      </c>
      <c r="CG117" s="153">
        <f t="shared" si="73"/>
        <v>7</v>
      </c>
      <c r="CH117" s="153">
        <f t="shared" si="74"/>
        <v>6</v>
      </c>
      <c r="CI117" s="153">
        <f t="shared" si="75"/>
        <v>1</v>
      </c>
      <c r="CJ117" s="171">
        <f t="shared" si="76"/>
        <v>-1</v>
      </c>
      <c r="CK117" s="153">
        <f t="shared" si="77"/>
        <v>-3</v>
      </c>
      <c r="CL117" s="153">
        <f t="shared" si="78"/>
        <v>0</v>
      </c>
      <c r="CM117" s="172">
        <f t="shared" si="79"/>
        <v>-0.14566322575165996</v>
      </c>
      <c r="CN117" s="153" t="b">
        <f t="shared" si="80"/>
        <v>0</v>
      </c>
      <c r="CO117" s="153" t="b">
        <f t="shared" si="81"/>
        <v>0</v>
      </c>
      <c r="CP117" s="153" t="b">
        <f t="shared" si="82"/>
        <v>1</v>
      </c>
      <c r="CQ117" s="153" t="b">
        <f t="shared" si="83"/>
        <v>1</v>
      </c>
      <c r="CR117" s="153">
        <f t="shared" si="84"/>
        <v>2</v>
      </c>
    </row>
    <row r="118" spans="1:96" x14ac:dyDescent="0.25">
      <c r="A118" s="153" t="s">
        <v>290</v>
      </c>
      <c r="B118" s="170" t="s">
        <v>286</v>
      </c>
      <c r="C118" s="153" t="s">
        <v>291</v>
      </c>
      <c r="D118" s="153" t="s">
        <v>58</v>
      </c>
      <c r="E118" s="153">
        <v>89363460458.837601</v>
      </c>
      <c r="F118" s="153" t="s">
        <v>258</v>
      </c>
      <c r="G118" s="153">
        <v>88</v>
      </c>
      <c r="H118" s="153">
        <v>22.637889013351899</v>
      </c>
      <c r="I118" s="153">
        <v>16.662216691858202</v>
      </c>
      <c r="J118" s="153">
        <v>14.5024623433673</v>
      </c>
      <c r="K118" s="153">
        <v>13.2550640273504</v>
      </c>
      <c r="L118" s="153">
        <v>13.5081926150675</v>
      </c>
      <c r="M118" s="153">
        <v>14.221185022597099</v>
      </c>
      <c r="N118" s="153">
        <v>14.8091539510205</v>
      </c>
      <c r="O118" s="153">
        <v>18.1462476932182</v>
      </c>
      <c r="P118" s="153">
        <v>19.2199970442656</v>
      </c>
      <c r="Q118" s="153">
        <v>18.807297267539099</v>
      </c>
      <c r="R118" s="153">
        <v>18.7170044920713</v>
      </c>
      <c r="S118" s="153">
        <v>17.826160828582601</v>
      </c>
      <c r="T118" s="153">
        <v>18.973875932179102</v>
      </c>
      <c r="U118" s="153">
        <v>207.66</v>
      </c>
      <c r="V118" s="153">
        <v>205.82</v>
      </c>
      <c r="W118" s="153">
        <v>203.52500000000001</v>
      </c>
      <c r="X118" s="153">
        <v>200.81333333333299</v>
      </c>
      <c r="Y118" s="153">
        <v>197.26499999999999</v>
      </c>
      <c r="Z118" s="153">
        <v>194.15199999999999</v>
      </c>
      <c r="AA118" s="153">
        <v>192.77</v>
      </c>
      <c r="AB118" s="153">
        <v>190.80875</v>
      </c>
      <c r="AC118" s="153">
        <v>187.68700000000001</v>
      </c>
      <c r="AD118" s="153">
        <v>185.523333333333</v>
      </c>
      <c r="AE118" s="153">
        <v>182.09187499999999</v>
      </c>
      <c r="AF118" s="153">
        <v>180.12555555555599</v>
      </c>
      <c r="AG118" s="153">
        <v>178.04150000000001</v>
      </c>
      <c r="AH118" s="153">
        <v>172.67625000000001</v>
      </c>
      <c r="AI118" s="153" t="s">
        <v>51</v>
      </c>
      <c r="AJ118" s="153">
        <v>1.0904873302011</v>
      </c>
      <c r="AK118" s="153">
        <v>25.109934555022701</v>
      </c>
      <c r="AL118" s="170">
        <v>0.24241852500762501</v>
      </c>
      <c r="AM118" s="153">
        <v>0.39671404347094202</v>
      </c>
      <c r="AN118" s="153">
        <v>0.61658901453862403</v>
      </c>
      <c r="AO118" s="153">
        <v>209.86688457794699</v>
      </c>
      <c r="AP118" s="153">
        <v>203.52500000000001</v>
      </c>
      <c r="AQ118" s="153">
        <v>197.18311542205299</v>
      </c>
      <c r="AR118" s="153">
        <v>3.5852311915152999</v>
      </c>
      <c r="AS118" s="153">
        <v>213</v>
      </c>
      <c r="AT118" s="153">
        <v>9.7078577609296008</v>
      </c>
      <c r="AU118" s="153">
        <v>19.635028911798599</v>
      </c>
      <c r="AV118" s="153">
        <v>8.3969465648855</v>
      </c>
      <c r="AW118" s="153">
        <v>15.886833514689901</v>
      </c>
      <c r="AX118" s="153">
        <v>21.022727272727298</v>
      </c>
      <c r="AY118" s="153">
        <v>67.716535433070902</v>
      </c>
      <c r="AZ118" s="153">
        <v>42.284569138276602</v>
      </c>
      <c r="BA118" s="153">
        <v>37.330754352031001</v>
      </c>
      <c r="BB118" s="153">
        <v>86.351706036745398</v>
      </c>
      <c r="BC118" s="153">
        <v>67.716535433070902</v>
      </c>
      <c r="BE118" s="153" t="b">
        <f t="shared" si="47"/>
        <v>0</v>
      </c>
      <c r="BF118" s="153" t="b">
        <f t="shared" si="48"/>
        <v>0</v>
      </c>
      <c r="BG118" s="153" t="b">
        <f t="shared" si="49"/>
        <v>0</v>
      </c>
      <c r="BH118" s="153" t="b">
        <f t="shared" si="50"/>
        <v>1</v>
      </c>
      <c r="BI118" s="153" t="b">
        <f t="shared" si="51"/>
        <v>1</v>
      </c>
      <c r="BJ118" s="153" t="b">
        <f t="shared" si="52"/>
        <v>1</v>
      </c>
      <c r="BK118" s="153" t="b">
        <f t="shared" si="53"/>
        <v>1</v>
      </c>
      <c r="BL118" s="153" t="b">
        <f t="shared" si="54"/>
        <v>1</v>
      </c>
      <c r="BM118" s="153" t="b">
        <f t="shared" si="55"/>
        <v>0</v>
      </c>
      <c r="BN118" s="153" t="b">
        <f t="shared" si="56"/>
        <v>0</v>
      </c>
      <c r="BO118" s="153" t="b">
        <f t="shared" si="57"/>
        <v>0</v>
      </c>
      <c r="BP118" s="153" t="b">
        <f t="shared" si="58"/>
        <v>1</v>
      </c>
      <c r="BQ118" s="153" t="b">
        <f t="shared" si="59"/>
        <v>1</v>
      </c>
      <c r="BR118" s="153" t="b">
        <f t="shared" si="60"/>
        <v>1</v>
      </c>
      <c r="BS118" s="153" t="b">
        <f t="shared" si="61"/>
        <v>1</v>
      </c>
      <c r="BT118" s="153" t="b">
        <f t="shared" si="62"/>
        <v>1</v>
      </c>
      <c r="BU118" s="153" t="b">
        <f t="shared" si="63"/>
        <v>1</v>
      </c>
      <c r="BV118" s="153" t="b">
        <f t="shared" si="64"/>
        <v>1</v>
      </c>
      <c r="BW118" s="153" t="b">
        <f t="shared" si="65"/>
        <v>1</v>
      </c>
      <c r="BX118" s="153" t="b">
        <f t="shared" si="66"/>
        <v>1</v>
      </c>
      <c r="BY118" s="153" t="b">
        <f t="shared" si="67"/>
        <v>1</v>
      </c>
      <c r="BZ118" s="153" t="b">
        <f t="shared" si="68"/>
        <v>1</v>
      </c>
      <c r="CA118" s="153" t="b">
        <f t="shared" si="69"/>
        <v>1</v>
      </c>
      <c r="CB118" s="153" t="b">
        <f t="shared" si="70"/>
        <v>1</v>
      </c>
      <c r="CC118" s="153" t="b">
        <f t="shared" si="71"/>
        <v>1</v>
      </c>
      <c r="CD118" s="153">
        <f t="shared" si="85"/>
        <v>6</v>
      </c>
      <c r="CE118" s="153">
        <f t="shared" si="86"/>
        <v>6</v>
      </c>
      <c r="CF118" s="153">
        <f t="shared" si="72"/>
        <v>0</v>
      </c>
      <c r="CG118" s="153">
        <f t="shared" si="73"/>
        <v>13</v>
      </c>
      <c r="CH118" s="153">
        <f t="shared" si="74"/>
        <v>0</v>
      </c>
      <c r="CI118" s="153">
        <f t="shared" si="75"/>
        <v>13</v>
      </c>
      <c r="CJ118" s="171">
        <f t="shared" si="76"/>
        <v>13</v>
      </c>
      <c r="CK118" s="153">
        <f t="shared" si="77"/>
        <v>13</v>
      </c>
      <c r="CL118" s="153">
        <f t="shared" si="78"/>
        <v>26</v>
      </c>
      <c r="CM118" s="172">
        <f t="shared" si="79"/>
        <v>0.15429551846331702</v>
      </c>
      <c r="CN118" s="153" t="b">
        <f t="shared" si="80"/>
        <v>0</v>
      </c>
      <c r="CO118" s="153" t="b">
        <f t="shared" si="81"/>
        <v>0</v>
      </c>
      <c r="CP118" s="153" t="b">
        <f t="shared" si="82"/>
        <v>1</v>
      </c>
      <c r="CQ118" s="153" t="b">
        <f t="shared" si="83"/>
        <v>1</v>
      </c>
      <c r="CR118" s="153">
        <f t="shared" si="84"/>
        <v>2</v>
      </c>
    </row>
    <row r="119" spans="1:96" x14ac:dyDescent="0.25">
      <c r="A119" s="153" t="s">
        <v>292</v>
      </c>
      <c r="B119" s="170" t="s">
        <v>288</v>
      </c>
      <c r="C119" s="153" t="s">
        <v>293</v>
      </c>
      <c r="D119" s="153" t="s">
        <v>83</v>
      </c>
      <c r="E119" s="153">
        <v>36391282247.771599</v>
      </c>
      <c r="F119" s="153" t="s">
        <v>258</v>
      </c>
      <c r="G119" s="153">
        <v>44</v>
      </c>
      <c r="H119" s="153">
        <v>18.2130711842679</v>
      </c>
      <c r="I119" s="153">
        <v>17.0769310737079</v>
      </c>
      <c r="J119" s="153">
        <v>21.1246531549161</v>
      </c>
      <c r="K119" s="153">
        <v>20.811507842225801</v>
      </c>
      <c r="L119" s="153">
        <v>20.733762617517101</v>
      </c>
      <c r="M119" s="153">
        <v>21.763437934896601</v>
      </c>
      <c r="N119" s="153">
        <v>22.725422091274499</v>
      </c>
      <c r="O119" s="153">
        <v>24.550113205574601</v>
      </c>
      <c r="P119" s="153">
        <v>26.107739744024201</v>
      </c>
      <c r="Q119" s="153">
        <v>25.6979737359318</v>
      </c>
      <c r="R119" s="153">
        <v>29.225896992247101</v>
      </c>
      <c r="S119" s="153">
        <v>29.990046638641399</v>
      </c>
      <c r="T119" s="153">
        <v>31.790013877971599</v>
      </c>
      <c r="U119" s="153">
        <v>41.292000000000002</v>
      </c>
      <c r="V119" s="153">
        <v>41.384999999999998</v>
      </c>
      <c r="W119" s="153">
        <v>40.396999999999998</v>
      </c>
      <c r="X119" s="153">
        <v>39.795000000000002</v>
      </c>
      <c r="Y119" s="153">
        <v>40.017000000000003</v>
      </c>
      <c r="Z119" s="153">
        <v>39.972000000000001</v>
      </c>
      <c r="AA119" s="153">
        <v>40.028500000000001</v>
      </c>
      <c r="AB119" s="153">
        <v>40.439749999999997</v>
      </c>
      <c r="AC119" s="153">
        <v>40.025399999999998</v>
      </c>
      <c r="AD119" s="153">
        <v>39.418500000000002</v>
      </c>
      <c r="AE119" s="153">
        <v>38.672624999999996</v>
      </c>
      <c r="AF119" s="153">
        <v>38.510833333333302</v>
      </c>
      <c r="AG119" s="153">
        <v>38.238700000000001</v>
      </c>
      <c r="AH119" s="153">
        <v>37.843208333333301</v>
      </c>
      <c r="AI119" s="153" t="s">
        <v>51</v>
      </c>
      <c r="AJ119" s="153">
        <v>1.04532842382194</v>
      </c>
      <c r="AK119" s="153">
        <v>15.465733812881099</v>
      </c>
      <c r="AL119" s="170">
        <v>0.27848671314324802</v>
      </c>
      <c r="AM119" s="153">
        <v>0.18086218685202901</v>
      </c>
      <c r="AN119" s="153">
        <v>0.21655432188162199</v>
      </c>
      <c r="AO119" s="153">
        <v>42.642609939415799</v>
      </c>
      <c r="AP119" s="153">
        <v>40.396999999999998</v>
      </c>
      <c r="AQ119" s="153">
        <v>38.151390060584198</v>
      </c>
      <c r="AR119" s="153">
        <v>0.40781772512334502</v>
      </c>
      <c r="AS119" s="153">
        <v>40.6</v>
      </c>
      <c r="AT119" s="153">
        <v>1.57109976983887</v>
      </c>
      <c r="AU119" s="153">
        <v>6.17515762826668</v>
      </c>
      <c r="AV119" s="153">
        <v>6.9828722002635004</v>
      </c>
      <c r="AW119" s="153">
        <v>-3.7914691943127998</v>
      </c>
      <c r="AX119" s="153">
        <v>6.42201834862386</v>
      </c>
      <c r="AY119" s="153">
        <v>39.8071625344353</v>
      </c>
      <c r="AZ119" s="153">
        <v>71.899837118383999</v>
      </c>
      <c r="BA119" s="153">
        <v>5.6915404782564103</v>
      </c>
      <c r="BB119" s="153">
        <v>13.0674231610265</v>
      </c>
      <c r="BC119" s="153">
        <v>-74.830665709363998</v>
      </c>
      <c r="BE119" s="153" t="b">
        <f t="shared" si="47"/>
        <v>0</v>
      </c>
      <c r="BF119" s="153" t="b">
        <f t="shared" si="48"/>
        <v>1</v>
      </c>
      <c r="BG119" s="153" t="b">
        <f t="shared" si="49"/>
        <v>0</v>
      </c>
      <c r="BH119" s="153" t="b">
        <f t="shared" si="50"/>
        <v>0</v>
      </c>
      <c r="BI119" s="153" t="b">
        <f t="shared" si="51"/>
        <v>1</v>
      </c>
      <c r="BJ119" s="153" t="b">
        <f t="shared" si="52"/>
        <v>1</v>
      </c>
      <c r="BK119" s="153" t="b">
        <f t="shared" si="53"/>
        <v>1</v>
      </c>
      <c r="BL119" s="153" t="b">
        <f t="shared" si="54"/>
        <v>1</v>
      </c>
      <c r="BM119" s="153" t="b">
        <f t="shared" si="55"/>
        <v>0</v>
      </c>
      <c r="BN119" s="153" t="b">
        <f t="shared" si="56"/>
        <v>1</v>
      </c>
      <c r="BO119" s="153" t="b">
        <f t="shared" si="57"/>
        <v>1</v>
      </c>
      <c r="BP119" s="153" t="b">
        <f t="shared" si="58"/>
        <v>1</v>
      </c>
      <c r="BQ119" s="153" t="b">
        <f t="shared" si="59"/>
        <v>0</v>
      </c>
      <c r="BR119" s="153" t="b">
        <f t="shared" si="60"/>
        <v>1</v>
      </c>
      <c r="BS119" s="153" t="b">
        <f t="shared" si="61"/>
        <v>1</v>
      </c>
      <c r="BT119" s="153" t="b">
        <f t="shared" si="62"/>
        <v>0</v>
      </c>
      <c r="BU119" s="153" t="b">
        <f t="shared" si="63"/>
        <v>1</v>
      </c>
      <c r="BV119" s="153" t="b">
        <f t="shared" si="64"/>
        <v>0</v>
      </c>
      <c r="BW119" s="153" t="b">
        <f t="shared" si="65"/>
        <v>0</v>
      </c>
      <c r="BX119" s="153" t="b">
        <f t="shared" si="66"/>
        <v>1</v>
      </c>
      <c r="BY119" s="153" t="b">
        <f t="shared" si="67"/>
        <v>1</v>
      </c>
      <c r="BZ119" s="153" t="b">
        <f t="shared" si="68"/>
        <v>1</v>
      </c>
      <c r="CA119" s="153" t="b">
        <f t="shared" si="69"/>
        <v>1</v>
      </c>
      <c r="CB119" s="153" t="b">
        <f t="shared" si="70"/>
        <v>1</v>
      </c>
      <c r="CC119" s="153" t="b">
        <f t="shared" si="71"/>
        <v>1</v>
      </c>
      <c r="CD119" s="153">
        <f t="shared" si="85"/>
        <v>8</v>
      </c>
      <c r="CE119" s="153">
        <f t="shared" si="86"/>
        <v>4</v>
      </c>
      <c r="CF119" s="153">
        <f t="shared" si="72"/>
        <v>4</v>
      </c>
      <c r="CG119" s="153">
        <f t="shared" si="73"/>
        <v>9</v>
      </c>
      <c r="CH119" s="153">
        <f t="shared" si="74"/>
        <v>4</v>
      </c>
      <c r="CI119" s="153">
        <f t="shared" si="75"/>
        <v>5</v>
      </c>
      <c r="CJ119" s="171">
        <f t="shared" si="76"/>
        <v>9</v>
      </c>
      <c r="CK119" s="153">
        <f t="shared" si="77"/>
        <v>13</v>
      </c>
      <c r="CL119" s="153">
        <f t="shared" si="78"/>
        <v>14</v>
      </c>
      <c r="CM119" s="172">
        <f t="shared" si="79"/>
        <v>-9.762452629121901E-2</v>
      </c>
      <c r="CN119" s="153" t="b">
        <f t="shared" si="80"/>
        <v>1</v>
      </c>
      <c r="CO119" s="153" t="b">
        <f t="shared" si="81"/>
        <v>0</v>
      </c>
      <c r="CP119" s="153" t="b">
        <f t="shared" si="82"/>
        <v>1</v>
      </c>
      <c r="CQ119" s="153" t="b">
        <f t="shared" si="83"/>
        <v>1</v>
      </c>
      <c r="CR119" s="153">
        <f t="shared" si="84"/>
        <v>2</v>
      </c>
    </row>
    <row r="120" spans="1:96" x14ac:dyDescent="0.25">
      <c r="A120" s="153" t="s">
        <v>294</v>
      </c>
      <c r="B120" s="170" t="s">
        <v>290</v>
      </c>
      <c r="C120" s="153" t="s">
        <v>295</v>
      </c>
      <c r="D120" s="153" t="s">
        <v>58</v>
      </c>
      <c r="E120" s="153">
        <v>70065574755.800003</v>
      </c>
      <c r="F120" s="153" t="s">
        <v>258</v>
      </c>
      <c r="G120" s="153">
        <v>11</v>
      </c>
      <c r="H120" s="153">
        <v>38.1075436671942</v>
      </c>
      <c r="I120" s="153">
        <v>29.312401823454699</v>
      </c>
      <c r="J120" s="153">
        <v>22.899465859526899</v>
      </c>
      <c r="K120" s="153">
        <v>23.108813126506899</v>
      </c>
      <c r="L120" s="153">
        <v>21.170176029663502</v>
      </c>
      <c r="M120" s="153">
        <v>21.0109125551805</v>
      </c>
      <c r="N120" s="153">
        <v>19.940429042772099</v>
      </c>
      <c r="O120" s="153">
        <v>21.488848349599699</v>
      </c>
      <c r="P120" s="153">
        <v>20.6723833331477</v>
      </c>
      <c r="Q120" s="153">
        <v>19.539014727609899</v>
      </c>
      <c r="R120" s="153">
        <v>19.541346885249901</v>
      </c>
      <c r="S120" s="153">
        <v>18.405067351936999</v>
      </c>
      <c r="T120" s="153">
        <v>18.4244366391254</v>
      </c>
      <c r="U120" s="153">
        <v>181.9</v>
      </c>
      <c r="V120" s="153">
        <v>182.61</v>
      </c>
      <c r="W120" s="153">
        <v>184.98</v>
      </c>
      <c r="X120" s="153">
        <v>184.14666666666699</v>
      </c>
      <c r="Y120" s="153">
        <v>182.95500000000001</v>
      </c>
      <c r="Z120" s="153">
        <v>181.55799999999999</v>
      </c>
      <c r="AA120" s="153">
        <v>181.691666666667</v>
      </c>
      <c r="AB120" s="153">
        <v>184.17875000000001</v>
      </c>
      <c r="AC120" s="153">
        <v>188.57</v>
      </c>
      <c r="AD120" s="153">
        <v>191.93833333333299</v>
      </c>
      <c r="AE120" s="153">
        <v>196.47874999999999</v>
      </c>
      <c r="AF120" s="153">
        <v>198.73500000000001</v>
      </c>
      <c r="AG120" s="153">
        <v>200.55600000000001</v>
      </c>
      <c r="AH120" s="153">
        <v>202.72208333333299</v>
      </c>
      <c r="AI120" s="153" t="s">
        <v>51</v>
      </c>
      <c r="AJ120" s="153">
        <v>0.90527334011448202</v>
      </c>
      <c r="AK120" s="153">
        <v>14.6981116158312</v>
      </c>
      <c r="AL120" s="170">
        <v>0.43588478843915601</v>
      </c>
      <c r="AM120" s="153">
        <v>7.1522357659599994E-2</v>
      </c>
      <c r="AN120" s="153">
        <v>0.31446480772950203</v>
      </c>
      <c r="AO120" s="153">
        <v>191.880898492223</v>
      </c>
      <c r="AP120" s="153">
        <v>184.98</v>
      </c>
      <c r="AQ120" s="153">
        <v>178.07910150777701</v>
      </c>
      <c r="AR120" s="153">
        <v>0.17612766403795699</v>
      </c>
      <c r="AS120" s="153">
        <v>175.1</v>
      </c>
      <c r="AT120" s="153">
        <v>-3.5569900527655198</v>
      </c>
      <c r="AU120" s="153">
        <v>-12.6927142543729</v>
      </c>
      <c r="AV120" s="153">
        <v>-6.3135366506153101</v>
      </c>
      <c r="AW120" s="153">
        <v>-6.66311300639659</v>
      </c>
      <c r="AX120" s="153">
        <v>-17.832003754106101</v>
      </c>
      <c r="AY120" s="153">
        <v>-14.6270112140419</v>
      </c>
      <c r="AZ120" s="153">
        <v>13.5538261997406</v>
      </c>
      <c r="BA120" s="153">
        <v>21.935933147632301</v>
      </c>
      <c r="BB120" s="153">
        <v>70</v>
      </c>
      <c r="BC120" s="153">
        <v>39.800399201596797</v>
      </c>
      <c r="BE120" s="153" t="b">
        <f t="shared" si="47"/>
        <v>0</v>
      </c>
      <c r="BF120" s="153" t="b">
        <f t="shared" si="48"/>
        <v>0</v>
      </c>
      <c r="BG120" s="153" t="b">
        <f t="shared" si="49"/>
        <v>1</v>
      </c>
      <c r="BH120" s="153" t="b">
        <f t="shared" si="50"/>
        <v>0</v>
      </c>
      <c r="BI120" s="153" t="b">
        <f t="shared" si="51"/>
        <v>0</v>
      </c>
      <c r="BJ120" s="153" t="b">
        <f t="shared" si="52"/>
        <v>0</v>
      </c>
      <c r="BK120" s="153" t="b">
        <f t="shared" si="53"/>
        <v>1</v>
      </c>
      <c r="BL120" s="153" t="b">
        <f t="shared" si="54"/>
        <v>0</v>
      </c>
      <c r="BM120" s="153" t="b">
        <f t="shared" si="55"/>
        <v>0</v>
      </c>
      <c r="BN120" s="153" t="b">
        <f t="shared" si="56"/>
        <v>1</v>
      </c>
      <c r="BO120" s="153" t="b">
        <f t="shared" si="57"/>
        <v>0</v>
      </c>
      <c r="BP120" s="153" t="b">
        <f t="shared" si="58"/>
        <v>1</v>
      </c>
      <c r="BQ120" s="153" t="b">
        <f t="shared" si="59"/>
        <v>0</v>
      </c>
      <c r="BR120" s="153" t="b">
        <f t="shared" si="60"/>
        <v>0</v>
      </c>
      <c r="BS120" s="153" t="b">
        <f t="shared" si="61"/>
        <v>1</v>
      </c>
      <c r="BT120" s="153" t="b">
        <f t="shared" si="62"/>
        <v>1</v>
      </c>
      <c r="BU120" s="153" t="b">
        <f t="shared" si="63"/>
        <v>1</v>
      </c>
      <c r="BV120" s="153" t="b">
        <f t="shared" si="64"/>
        <v>0</v>
      </c>
      <c r="BW120" s="153" t="b">
        <f t="shared" si="65"/>
        <v>0</v>
      </c>
      <c r="BX120" s="153" t="b">
        <f t="shared" si="66"/>
        <v>0</v>
      </c>
      <c r="BY120" s="153" t="b">
        <f t="shared" si="67"/>
        <v>0</v>
      </c>
      <c r="BZ120" s="153" t="b">
        <f t="shared" si="68"/>
        <v>0</v>
      </c>
      <c r="CA120" s="153" t="b">
        <f t="shared" si="69"/>
        <v>0</v>
      </c>
      <c r="CB120" s="153" t="b">
        <f t="shared" si="70"/>
        <v>0</v>
      </c>
      <c r="CC120" s="153" t="b">
        <f t="shared" si="71"/>
        <v>0</v>
      </c>
      <c r="CD120" s="153">
        <f t="shared" si="85"/>
        <v>4</v>
      </c>
      <c r="CE120" s="153">
        <f t="shared" si="86"/>
        <v>8</v>
      </c>
      <c r="CF120" s="153">
        <f t="shared" si="72"/>
        <v>-4</v>
      </c>
      <c r="CG120" s="153">
        <f t="shared" si="73"/>
        <v>3</v>
      </c>
      <c r="CH120" s="153">
        <f t="shared" si="74"/>
        <v>10</v>
      </c>
      <c r="CI120" s="153">
        <f t="shared" si="75"/>
        <v>-7</v>
      </c>
      <c r="CJ120" s="171">
        <f t="shared" si="76"/>
        <v>-11</v>
      </c>
      <c r="CK120" s="153">
        <f t="shared" si="77"/>
        <v>-15</v>
      </c>
      <c r="CL120" s="153">
        <f t="shared" si="78"/>
        <v>-18</v>
      </c>
      <c r="CM120" s="172">
        <f t="shared" si="79"/>
        <v>-0.36436243077955599</v>
      </c>
      <c r="CN120" s="153" t="b">
        <f t="shared" si="80"/>
        <v>1</v>
      </c>
      <c r="CO120" s="153" t="b">
        <f t="shared" si="81"/>
        <v>1</v>
      </c>
      <c r="CP120" s="153" t="b">
        <f t="shared" si="82"/>
        <v>0</v>
      </c>
      <c r="CQ120" s="153" t="b">
        <f t="shared" si="83"/>
        <v>0</v>
      </c>
      <c r="CR120" s="153">
        <f t="shared" si="84"/>
        <v>0</v>
      </c>
    </row>
    <row r="121" spans="1:96" x14ac:dyDescent="0.25">
      <c r="A121" s="153" t="s">
        <v>296</v>
      </c>
      <c r="B121" s="170" t="s">
        <v>292</v>
      </c>
      <c r="C121" s="153" t="s">
        <v>297</v>
      </c>
      <c r="D121" s="153" t="s">
        <v>58</v>
      </c>
      <c r="E121" s="153">
        <v>434885532125.83197</v>
      </c>
      <c r="F121" s="153" t="s">
        <v>258</v>
      </c>
      <c r="G121" s="153" t="s">
        <v>183</v>
      </c>
      <c r="H121" s="153">
        <v>15.085608244419999</v>
      </c>
      <c r="I121" s="153">
        <v>17.1857427428533</v>
      </c>
      <c r="J121" s="153">
        <v>14.8372403569058</v>
      </c>
      <c r="K121" s="153">
        <v>14.2928184840351</v>
      </c>
      <c r="L121" s="153">
        <v>14.113861654311</v>
      </c>
      <c r="M121" s="153">
        <v>16.877150439172901</v>
      </c>
      <c r="N121" s="153">
        <v>16.696676767581501</v>
      </c>
      <c r="O121" s="153">
        <v>22.567003935764401</v>
      </c>
      <c r="P121" s="153">
        <v>22.130207957777799</v>
      </c>
      <c r="Q121" s="153">
        <v>21.6861206912508</v>
      </c>
      <c r="R121" s="153">
        <v>21.062226897352499</v>
      </c>
      <c r="S121" s="153">
        <v>20.3063603982648</v>
      </c>
      <c r="T121" s="153">
        <v>19.715901125451801</v>
      </c>
      <c r="U121" s="153">
        <v>328.2</v>
      </c>
      <c r="V121" s="153">
        <v>322.69</v>
      </c>
      <c r="W121" s="153">
        <v>318.685</v>
      </c>
      <c r="X121" s="153">
        <v>314.006666666667</v>
      </c>
      <c r="Y121" s="153">
        <v>308.625</v>
      </c>
      <c r="Z121" s="153">
        <v>302.45400000000001</v>
      </c>
      <c r="AA121" s="153">
        <v>296.696666666667</v>
      </c>
      <c r="AB121" s="153">
        <v>291.53375</v>
      </c>
      <c r="AC121" s="153">
        <v>292.37200000000001</v>
      </c>
      <c r="AD121" s="153">
        <v>291.27666666666698</v>
      </c>
      <c r="AE121" s="153">
        <v>289.10124999999999</v>
      </c>
      <c r="AF121" s="153">
        <v>286.65666666666698</v>
      </c>
      <c r="AG121" s="153">
        <v>283.46550000000002</v>
      </c>
      <c r="AH121" s="153">
        <v>278.18416666666701</v>
      </c>
      <c r="AI121" s="153" t="s">
        <v>51</v>
      </c>
      <c r="AJ121" s="153">
        <v>1.0669869878345</v>
      </c>
      <c r="AK121" s="153" t="s">
        <v>55</v>
      </c>
      <c r="AL121" s="170">
        <v>0.14792360762906301</v>
      </c>
      <c r="AM121" s="153">
        <v>0.31104434355842497</v>
      </c>
      <c r="AN121" s="153">
        <v>0.46649136565278798</v>
      </c>
      <c r="AO121" s="153">
        <v>332.11545419932298</v>
      </c>
      <c r="AP121" s="153">
        <v>318.685</v>
      </c>
      <c r="AQ121" s="153">
        <v>305.25454580067702</v>
      </c>
      <c r="AR121" s="153">
        <v>6.6943150784571603</v>
      </c>
      <c r="AS121" s="153">
        <v>330.8</v>
      </c>
      <c r="AT121" s="153">
        <v>9.3720036765921702</v>
      </c>
      <c r="AU121" s="153">
        <v>16.6985047563108</v>
      </c>
      <c r="AV121" s="153">
        <v>7.7875529488432802</v>
      </c>
      <c r="AW121" s="153">
        <v>23.663551401869199</v>
      </c>
      <c r="AX121" s="153">
        <v>13.287671232876701</v>
      </c>
      <c r="AY121" s="153">
        <v>37.432488574989598</v>
      </c>
      <c r="AZ121" s="153">
        <v>58.809409505520897</v>
      </c>
      <c r="BA121" s="153">
        <v>83.305216319089794</v>
      </c>
      <c r="BB121" s="153">
        <v>135.22476858675401</v>
      </c>
      <c r="BC121" s="153">
        <v>254.577814413428</v>
      </c>
      <c r="BE121" s="153" t="b">
        <f t="shared" si="47"/>
        <v>1</v>
      </c>
      <c r="BF121" s="153" t="b">
        <f t="shared" si="48"/>
        <v>0</v>
      </c>
      <c r="BG121" s="153" t="b">
        <f t="shared" si="49"/>
        <v>0</v>
      </c>
      <c r="BH121" s="153" t="b">
        <f t="shared" si="50"/>
        <v>0</v>
      </c>
      <c r="BI121" s="153" t="b">
        <f t="shared" si="51"/>
        <v>1</v>
      </c>
      <c r="BJ121" s="153" t="b">
        <f t="shared" si="52"/>
        <v>0</v>
      </c>
      <c r="BK121" s="153" t="b">
        <f t="shared" si="53"/>
        <v>1</v>
      </c>
      <c r="BL121" s="153" t="b">
        <f t="shared" si="54"/>
        <v>0</v>
      </c>
      <c r="BM121" s="153" t="b">
        <f t="shared" si="55"/>
        <v>0</v>
      </c>
      <c r="BN121" s="153" t="b">
        <f t="shared" si="56"/>
        <v>0</v>
      </c>
      <c r="BO121" s="153" t="b">
        <f t="shared" si="57"/>
        <v>0</v>
      </c>
      <c r="BP121" s="153" t="b">
        <f t="shared" si="58"/>
        <v>0</v>
      </c>
      <c r="BQ121" s="153" t="b">
        <f t="shared" si="59"/>
        <v>1</v>
      </c>
      <c r="BR121" s="153" t="b">
        <f t="shared" si="60"/>
        <v>1</v>
      </c>
      <c r="BS121" s="153" t="b">
        <f t="shared" si="61"/>
        <v>1</v>
      </c>
      <c r="BT121" s="153" t="b">
        <f t="shared" si="62"/>
        <v>1</v>
      </c>
      <c r="BU121" s="153" t="b">
        <f t="shared" si="63"/>
        <v>1</v>
      </c>
      <c r="BV121" s="153" t="b">
        <f t="shared" si="64"/>
        <v>1</v>
      </c>
      <c r="BW121" s="153" t="b">
        <f t="shared" si="65"/>
        <v>1</v>
      </c>
      <c r="BX121" s="153" t="b">
        <f t="shared" si="66"/>
        <v>0</v>
      </c>
      <c r="BY121" s="153" t="b">
        <f t="shared" si="67"/>
        <v>1</v>
      </c>
      <c r="BZ121" s="153" t="b">
        <f t="shared" si="68"/>
        <v>1</v>
      </c>
      <c r="CA121" s="153" t="b">
        <f t="shared" si="69"/>
        <v>1</v>
      </c>
      <c r="CB121" s="153" t="b">
        <f t="shared" si="70"/>
        <v>1</v>
      </c>
      <c r="CC121" s="153" t="b">
        <f t="shared" si="71"/>
        <v>1</v>
      </c>
      <c r="CD121" s="153">
        <f t="shared" si="85"/>
        <v>3</v>
      </c>
      <c r="CE121" s="153">
        <f t="shared" si="86"/>
        <v>9</v>
      </c>
      <c r="CF121" s="153">
        <f t="shared" si="72"/>
        <v>-6</v>
      </c>
      <c r="CG121" s="153">
        <f t="shared" si="73"/>
        <v>12</v>
      </c>
      <c r="CH121" s="153">
        <f t="shared" si="74"/>
        <v>1</v>
      </c>
      <c r="CI121" s="153">
        <f t="shared" si="75"/>
        <v>11</v>
      </c>
      <c r="CJ121" s="171">
        <f t="shared" si="76"/>
        <v>5</v>
      </c>
      <c r="CK121" s="153">
        <f t="shared" si="77"/>
        <v>-1</v>
      </c>
      <c r="CL121" s="153">
        <f t="shared" si="78"/>
        <v>16</v>
      </c>
      <c r="CM121" s="172">
        <f t="shared" si="79"/>
        <v>0.16312073592936197</v>
      </c>
      <c r="CN121" s="153" t="b">
        <f t="shared" si="80"/>
        <v>0</v>
      </c>
      <c r="CO121" s="153" t="b">
        <f t="shared" si="81"/>
        <v>0</v>
      </c>
      <c r="CP121" s="153" t="b">
        <f t="shared" si="82"/>
        <v>1</v>
      </c>
      <c r="CQ121" s="153" t="b">
        <f t="shared" si="83"/>
        <v>1</v>
      </c>
      <c r="CR121" s="153">
        <f t="shared" si="84"/>
        <v>2</v>
      </c>
    </row>
    <row r="122" spans="1:96" x14ac:dyDescent="0.25">
      <c r="A122" s="153" t="s">
        <v>298</v>
      </c>
      <c r="B122" s="170" t="s">
        <v>294</v>
      </c>
      <c r="C122" s="153" t="s">
        <v>299</v>
      </c>
      <c r="D122" s="153" t="s">
        <v>49</v>
      </c>
      <c r="E122" s="153">
        <v>696788312063.51697</v>
      </c>
      <c r="F122" s="153" t="s">
        <v>258</v>
      </c>
      <c r="G122" s="153">
        <v>29</v>
      </c>
      <c r="H122" s="153">
        <v>12.199436266275301</v>
      </c>
      <c r="I122" s="153">
        <v>9.1566272930048296</v>
      </c>
      <c r="J122" s="153">
        <v>9.6088069626169492</v>
      </c>
      <c r="K122" s="153">
        <v>11.1856357847768</v>
      </c>
      <c r="L122" s="153">
        <v>15.827967550001601</v>
      </c>
      <c r="M122" s="153">
        <v>15.5178005216977</v>
      </c>
      <c r="N122" s="153">
        <v>15.9519072719505</v>
      </c>
      <c r="O122" s="153">
        <v>33.779598848194297</v>
      </c>
      <c r="P122" s="153">
        <v>31.272252302942299</v>
      </c>
      <c r="Q122" s="153">
        <v>30.778421818407299</v>
      </c>
      <c r="R122" s="153">
        <v>28.063757328968499</v>
      </c>
      <c r="S122" s="153">
        <v>26.6141420809059</v>
      </c>
      <c r="T122" s="153">
        <v>25.897485373139801</v>
      </c>
      <c r="U122" s="153">
        <v>560.5</v>
      </c>
      <c r="V122" s="153">
        <v>562.25</v>
      </c>
      <c r="W122" s="153">
        <v>559.1</v>
      </c>
      <c r="X122" s="153">
        <v>550.29999999999995</v>
      </c>
      <c r="Y122" s="153">
        <v>539.29</v>
      </c>
      <c r="Z122" s="153">
        <v>525.56600000000003</v>
      </c>
      <c r="AA122" s="153">
        <v>517.60333333333301</v>
      </c>
      <c r="AB122" s="153">
        <v>521.25</v>
      </c>
      <c r="AC122" s="153">
        <v>535.33500000000004</v>
      </c>
      <c r="AD122" s="153">
        <v>544.84583333333296</v>
      </c>
      <c r="AE122" s="153">
        <v>544.30312500000002</v>
      </c>
      <c r="AF122" s="153">
        <v>542.09444444444398</v>
      </c>
      <c r="AG122" s="153">
        <v>536.85749999999996</v>
      </c>
      <c r="AH122" s="153">
        <v>530.61125000000004</v>
      </c>
      <c r="AI122" s="153" t="s">
        <v>51</v>
      </c>
      <c r="AJ122" s="153">
        <v>0.97896741686574196</v>
      </c>
      <c r="AK122" s="153">
        <v>147.53407334551099</v>
      </c>
      <c r="AL122" s="170">
        <v>0.165403515118726</v>
      </c>
      <c r="AM122" s="153">
        <v>0.18018939488884</v>
      </c>
      <c r="AN122" s="153">
        <v>0.54670950448828903</v>
      </c>
      <c r="AO122" s="153">
        <v>567.27067928632403</v>
      </c>
      <c r="AP122" s="153">
        <v>559.1</v>
      </c>
      <c r="AQ122" s="153">
        <v>550.92932071367602</v>
      </c>
      <c r="AR122" s="153">
        <v>10.7267474643228</v>
      </c>
      <c r="AS122" s="153">
        <v>560</v>
      </c>
      <c r="AT122" s="153">
        <v>6.5517936852840899</v>
      </c>
      <c r="AU122" s="153">
        <v>4.3107342264939996</v>
      </c>
      <c r="AV122" s="153">
        <v>3.51201478743068</v>
      </c>
      <c r="AW122" s="153">
        <v>18.694362017804099</v>
      </c>
      <c r="AX122" s="153">
        <v>3.03587856485741</v>
      </c>
      <c r="AY122" s="153">
        <v>7.8998073217726397</v>
      </c>
      <c r="AZ122" s="153">
        <v>5.3621825023518301</v>
      </c>
      <c r="BA122" s="153">
        <v>9.1617933723196892</v>
      </c>
      <c r="BB122" s="153">
        <v>79.0281329923274</v>
      </c>
      <c r="BC122" s="153">
        <v>80.354267310789098</v>
      </c>
      <c r="BE122" s="153" t="b">
        <f t="shared" si="47"/>
        <v>0</v>
      </c>
      <c r="BF122" s="153" t="b">
        <f t="shared" si="48"/>
        <v>1</v>
      </c>
      <c r="BG122" s="153" t="b">
        <f t="shared" si="49"/>
        <v>1</v>
      </c>
      <c r="BH122" s="153" t="b">
        <f t="shared" si="50"/>
        <v>1</v>
      </c>
      <c r="BI122" s="153" t="b">
        <f t="shared" si="51"/>
        <v>0</v>
      </c>
      <c r="BJ122" s="153" t="b">
        <f t="shared" si="52"/>
        <v>1</v>
      </c>
      <c r="BK122" s="153" t="b">
        <f t="shared" si="53"/>
        <v>1</v>
      </c>
      <c r="BL122" s="153" t="b">
        <f t="shared" si="54"/>
        <v>0</v>
      </c>
      <c r="BM122" s="153" t="b">
        <f t="shared" si="55"/>
        <v>0</v>
      </c>
      <c r="BN122" s="153" t="b">
        <f t="shared" si="56"/>
        <v>0</v>
      </c>
      <c r="BO122" s="153" t="b">
        <f t="shared" si="57"/>
        <v>0</v>
      </c>
      <c r="BP122" s="153" t="b">
        <f t="shared" si="58"/>
        <v>0</v>
      </c>
      <c r="BQ122" s="153" t="b">
        <f t="shared" si="59"/>
        <v>0</v>
      </c>
      <c r="BR122" s="153" t="b">
        <f t="shared" si="60"/>
        <v>1</v>
      </c>
      <c r="BS122" s="153" t="b">
        <f t="shared" si="61"/>
        <v>1</v>
      </c>
      <c r="BT122" s="153" t="b">
        <f t="shared" si="62"/>
        <v>1</v>
      </c>
      <c r="BU122" s="153" t="b">
        <f t="shared" si="63"/>
        <v>1</v>
      </c>
      <c r="BV122" s="153" t="b">
        <f t="shared" si="64"/>
        <v>1</v>
      </c>
      <c r="BW122" s="153" t="b">
        <f t="shared" si="65"/>
        <v>0</v>
      </c>
      <c r="BX122" s="153" t="b">
        <f t="shared" si="66"/>
        <v>0</v>
      </c>
      <c r="BY122" s="153" t="b">
        <f t="shared" si="67"/>
        <v>0</v>
      </c>
      <c r="BZ122" s="153" t="b">
        <f t="shared" si="68"/>
        <v>1</v>
      </c>
      <c r="CA122" s="153" t="b">
        <f t="shared" si="69"/>
        <v>1</v>
      </c>
      <c r="CB122" s="153" t="b">
        <f t="shared" si="70"/>
        <v>1</v>
      </c>
      <c r="CC122" s="153" t="b">
        <f t="shared" si="71"/>
        <v>1</v>
      </c>
      <c r="CD122" s="153">
        <f t="shared" si="85"/>
        <v>5</v>
      </c>
      <c r="CE122" s="153">
        <f t="shared" si="86"/>
        <v>7</v>
      </c>
      <c r="CF122" s="153">
        <f t="shared" si="72"/>
        <v>-2</v>
      </c>
      <c r="CG122" s="153">
        <f t="shared" si="73"/>
        <v>9</v>
      </c>
      <c r="CH122" s="153">
        <f t="shared" si="74"/>
        <v>4</v>
      </c>
      <c r="CI122" s="153">
        <f t="shared" si="75"/>
        <v>5</v>
      </c>
      <c r="CJ122" s="171">
        <f t="shared" si="76"/>
        <v>3</v>
      </c>
      <c r="CK122" s="153">
        <f t="shared" si="77"/>
        <v>1</v>
      </c>
      <c r="CL122" s="153">
        <f t="shared" si="78"/>
        <v>8</v>
      </c>
      <c r="CM122" s="172">
        <f t="shared" si="79"/>
        <v>1.4785879770114002E-2</v>
      </c>
      <c r="CN122" s="153" t="b">
        <f t="shared" si="80"/>
        <v>0</v>
      </c>
      <c r="CO122" s="153" t="b">
        <f t="shared" si="81"/>
        <v>0</v>
      </c>
      <c r="CP122" s="153" t="b">
        <f t="shared" si="82"/>
        <v>1</v>
      </c>
      <c r="CQ122" s="153" t="b">
        <f t="shared" si="83"/>
        <v>1</v>
      </c>
      <c r="CR122" s="153">
        <f t="shared" si="84"/>
        <v>2</v>
      </c>
    </row>
    <row r="123" spans="1:96" x14ac:dyDescent="0.25">
      <c r="A123" s="153" t="s">
        <v>300</v>
      </c>
      <c r="B123" s="170" t="s">
        <v>296</v>
      </c>
      <c r="C123" s="153" t="s">
        <v>301</v>
      </c>
      <c r="D123" s="153" t="s">
        <v>92</v>
      </c>
      <c r="E123" s="153">
        <v>150630903054</v>
      </c>
      <c r="F123" s="153" t="s">
        <v>258</v>
      </c>
      <c r="G123" s="153">
        <v>97</v>
      </c>
      <c r="H123" s="153">
        <v>45.271145311764201</v>
      </c>
      <c r="I123" s="153">
        <v>34.564241548670601</v>
      </c>
      <c r="J123" s="153">
        <v>25.281991309132501</v>
      </c>
      <c r="K123" s="153">
        <v>21.605103985243002</v>
      </c>
      <c r="L123" s="153">
        <v>19.977072632641701</v>
      </c>
      <c r="M123" s="153">
        <v>18.556552560491301</v>
      </c>
      <c r="N123" s="153">
        <v>18.083727359611899</v>
      </c>
      <c r="O123" s="153">
        <v>17.060638393890699</v>
      </c>
      <c r="P123" s="153">
        <v>24.380489859726602</v>
      </c>
      <c r="Q123" s="153">
        <v>22.943923515558001</v>
      </c>
      <c r="R123" s="153">
        <v>22.068631372238901</v>
      </c>
      <c r="S123" s="153">
        <v>21.152272015548998</v>
      </c>
      <c r="T123" s="153">
        <v>21.1732110652394</v>
      </c>
      <c r="U123" s="153">
        <v>413.66</v>
      </c>
      <c r="V123" s="153">
        <v>409.5</v>
      </c>
      <c r="W123" s="153">
        <v>407.125</v>
      </c>
      <c r="X123" s="153">
        <v>403.89</v>
      </c>
      <c r="Y123" s="153">
        <v>401.02</v>
      </c>
      <c r="Z123" s="153">
        <v>398.25400000000002</v>
      </c>
      <c r="AA123" s="153">
        <v>397.00333333333299</v>
      </c>
      <c r="AB123" s="153">
        <v>397.62374999999997</v>
      </c>
      <c r="AC123" s="153">
        <v>399.005</v>
      </c>
      <c r="AD123" s="153">
        <v>396.865833333333</v>
      </c>
      <c r="AE123" s="153">
        <v>389.21062499999999</v>
      </c>
      <c r="AF123" s="153">
        <v>386.39444444444501</v>
      </c>
      <c r="AG123" s="153">
        <v>383.05599999999998</v>
      </c>
      <c r="AH123" s="153">
        <v>373.35124999999999</v>
      </c>
      <c r="AI123" s="153" t="s">
        <v>51</v>
      </c>
      <c r="AJ123" s="153">
        <v>1.03967566099996</v>
      </c>
      <c r="AK123" s="153">
        <v>228.50230768158201</v>
      </c>
      <c r="AL123" s="170">
        <v>7.4103160177888996E-2</v>
      </c>
      <c r="AM123" s="153">
        <v>0.53960209708441498</v>
      </c>
      <c r="AN123" s="153">
        <v>0.249124518992205</v>
      </c>
      <c r="AO123" s="153">
        <v>421.43204371978101</v>
      </c>
      <c r="AP123" s="153">
        <v>407.125</v>
      </c>
      <c r="AQ123" s="153">
        <v>392.81795628021899</v>
      </c>
      <c r="AR123" s="153">
        <v>3.2026992869487101</v>
      </c>
      <c r="AS123" s="153">
        <v>437</v>
      </c>
      <c r="AT123" s="153">
        <v>9.7289669406961607</v>
      </c>
      <c r="AU123" s="153">
        <v>14.082536234910799</v>
      </c>
      <c r="AV123" s="153">
        <v>9.3046523261630796</v>
      </c>
      <c r="AW123" s="153">
        <v>9.25</v>
      </c>
      <c r="AX123" s="153">
        <v>15.976645435244199</v>
      </c>
      <c r="AY123" s="153">
        <v>20.054945054945101</v>
      </c>
      <c r="AZ123" s="153">
        <v>46.989572822065199</v>
      </c>
      <c r="BA123" s="153">
        <v>85.6414613423959</v>
      </c>
      <c r="BB123" s="153">
        <v>188.258575197889</v>
      </c>
      <c r="BC123" s="153">
        <v>293.39146031310298</v>
      </c>
      <c r="BE123" s="153" t="b">
        <f t="shared" si="47"/>
        <v>0</v>
      </c>
      <c r="BF123" s="153" t="b">
        <f t="shared" si="48"/>
        <v>0</v>
      </c>
      <c r="BG123" s="153" t="b">
        <f t="shared" si="49"/>
        <v>0</v>
      </c>
      <c r="BH123" s="153" t="b">
        <f t="shared" si="50"/>
        <v>0</v>
      </c>
      <c r="BI123" s="153" t="b">
        <f t="shared" si="51"/>
        <v>0</v>
      </c>
      <c r="BJ123" s="153" t="b">
        <f t="shared" si="52"/>
        <v>0</v>
      </c>
      <c r="BK123" s="153" t="b">
        <f t="shared" si="53"/>
        <v>0</v>
      </c>
      <c r="BL123" s="153" t="b">
        <f t="shared" si="54"/>
        <v>1</v>
      </c>
      <c r="BM123" s="153" t="b">
        <f t="shared" si="55"/>
        <v>0</v>
      </c>
      <c r="BN123" s="153" t="b">
        <f t="shared" si="56"/>
        <v>0</v>
      </c>
      <c r="BO123" s="153" t="b">
        <f t="shared" si="57"/>
        <v>0</v>
      </c>
      <c r="BP123" s="153" t="b">
        <f t="shared" si="58"/>
        <v>1</v>
      </c>
      <c r="BQ123" s="153" t="b">
        <f t="shared" si="59"/>
        <v>1</v>
      </c>
      <c r="BR123" s="153" t="b">
        <f t="shared" si="60"/>
        <v>1</v>
      </c>
      <c r="BS123" s="153" t="b">
        <f t="shared" si="61"/>
        <v>1</v>
      </c>
      <c r="BT123" s="153" t="b">
        <f t="shared" si="62"/>
        <v>1</v>
      </c>
      <c r="BU123" s="153" t="b">
        <f t="shared" si="63"/>
        <v>1</v>
      </c>
      <c r="BV123" s="153" t="b">
        <f t="shared" si="64"/>
        <v>1</v>
      </c>
      <c r="BW123" s="153" t="b">
        <f t="shared" si="65"/>
        <v>0</v>
      </c>
      <c r="BX123" s="153" t="b">
        <f t="shared" si="66"/>
        <v>0</v>
      </c>
      <c r="BY123" s="153" t="b">
        <f t="shared" si="67"/>
        <v>1</v>
      </c>
      <c r="BZ123" s="153" t="b">
        <f t="shared" si="68"/>
        <v>1</v>
      </c>
      <c r="CA123" s="153" t="b">
        <f t="shared" si="69"/>
        <v>1</v>
      </c>
      <c r="CB123" s="153" t="b">
        <f t="shared" si="70"/>
        <v>1</v>
      </c>
      <c r="CC123" s="153" t="b">
        <f t="shared" si="71"/>
        <v>1</v>
      </c>
      <c r="CD123" s="153">
        <f t="shared" si="85"/>
        <v>2</v>
      </c>
      <c r="CE123" s="153">
        <f t="shared" si="86"/>
        <v>10</v>
      </c>
      <c r="CF123" s="153">
        <f t="shared" si="72"/>
        <v>-8</v>
      </c>
      <c r="CG123" s="153">
        <f t="shared" si="73"/>
        <v>11</v>
      </c>
      <c r="CH123" s="153">
        <f t="shared" si="74"/>
        <v>2</v>
      </c>
      <c r="CI123" s="153">
        <f t="shared" si="75"/>
        <v>9</v>
      </c>
      <c r="CJ123" s="171">
        <f t="shared" si="76"/>
        <v>1</v>
      </c>
      <c r="CK123" s="153">
        <f t="shared" si="77"/>
        <v>-7</v>
      </c>
      <c r="CL123" s="153">
        <f t="shared" si="78"/>
        <v>10</v>
      </c>
      <c r="CM123" s="172">
        <f t="shared" si="79"/>
        <v>0.465498936906526</v>
      </c>
      <c r="CN123" s="153" t="b">
        <f t="shared" si="80"/>
        <v>0</v>
      </c>
      <c r="CO123" s="153" t="b">
        <f t="shared" si="81"/>
        <v>0</v>
      </c>
      <c r="CP123" s="153" t="b">
        <f t="shared" si="82"/>
        <v>1</v>
      </c>
      <c r="CQ123" s="153" t="b">
        <f t="shared" si="83"/>
        <v>1</v>
      </c>
      <c r="CR123" s="153">
        <f t="shared" si="84"/>
        <v>2</v>
      </c>
    </row>
    <row r="124" spans="1:96" x14ac:dyDescent="0.25">
      <c r="A124" s="153" t="s">
        <v>302</v>
      </c>
      <c r="B124" s="170" t="s">
        <v>298</v>
      </c>
      <c r="C124" s="153" t="s">
        <v>303</v>
      </c>
      <c r="D124" s="153" t="s">
        <v>58</v>
      </c>
      <c r="E124" s="153">
        <v>458965635738.86499</v>
      </c>
      <c r="F124" s="153" t="s">
        <v>258</v>
      </c>
      <c r="G124" s="153">
        <v>40</v>
      </c>
      <c r="H124" s="153">
        <v>18.910621128867199</v>
      </c>
      <c r="I124" s="153">
        <v>15.5178181780519</v>
      </c>
      <c r="J124" s="153">
        <v>11.802024816765201</v>
      </c>
      <c r="K124" s="153">
        <v>10.184568054817801</v>
      </c>
      <c r="L124" s="153">
        <v>9.9025991099645108</v>
      </c>
      <c r="M124" s="153">
        <v>11.5711180513789</v>
      </c>
      <c r="N124" s="153">
        <v>12.6076363124744</v>
      </c>
      <c r="O124" s="153">
        <v>14.653906979834</v>
      </c>
      <c r="P124" s="153">
        <v>14.567278214828599</v>
      </c>
      <c r="Q124" s="153">
        <v>14.0886169461265</v>
      </c>
      <c r="R124" s="153">
        <v>14.2222962444238</v>
      </c>
      <c r="S124" s="153">
        <v>13.7999620117817</v>
      </c>
      <c r="T124" s="153">
        <v>14.2402178988018</v>
      </c>
      <c r="U124" s="153">
        <v>208.54</v>
      </c>
      <c r="V124" s="153">
        <v>206.55</v>
      </c>
      <c r="W124" s="153">
        <v>204.8</v>
      </c>
      <c r="X124" s="153">
        <v>202.52666666666701</v>
      </c>
      <c r="Y124" s="153">
        <v>199.88749999999999</v>
      </c>
      <c r="Z124" s="153">
        <v>196.86799999999999</v>
      </c>
      <c r="AA124" s="153">
        <v>195.28</v>
      </c>
      <c r="AB124" s="153">
        <v>196.16374999999999</v>
      </c>
      <c r="AC124" s="153">
        <v>200.13399999999999</v>
      </c>
      <c r="AD124" s="153">
        <v>203.18833333333299</v>
      </c>
      <c r="AE124" s="153">
        <v>204.62687500000001</v>
      </c>
      <c r="AF124" s="153">
        <v>204.557777777778</v>
      </c>
      <c r="AG124" s="153">
        <v>204.5385</v>
      </c>
      <c r="AH124" s="153">
        <v>202.62666666666701</v>
      </c>
      <c r="AI124" s="153" t="s">
        <v>51</v>
      </c>
      <c r="AJ124" s="153">
        <v>0.96249850272686999</v>
      </c>
      <c r="AK124" s="153">
        <v>157.26292743566401</v>
      </c>
      <c r="AL124" s="170">
        <v>8.4922469609724993E-2</v>
      </c>
      <c r="AM124" s="153">
        <v>0.41762000552194301</v>
      </c>
      <c r="AN124" s="153">
        <v>0.53273801777642704</v>
      </c>
      <c r="AO124" s="153">
        <v>210.42174350179801</v>
      </c>
      <c r="AP124" s="153">
        <v>204.8</v>
      </c>
      <c r="AQ124" s="153">
        <v>199.17825649820199</v>
      </c>
      <c r="AR124" s="153">
        <v>2.8360637857716902</v>
      </c>
      <c r="AS124" s="153">
        <v>211.9</v>
      </c>
      <c r="AT124" s="153">
        <v>7.6355730743442596</v>
      </c>
      <c r="AU124" s="153">
        <v>3.5990779242048898</v>
      </c>
      <c r="AV124" s="153">
        <v>6.1091637456184396</v>
      </c>
      <c r="AW124" s="153">
        <v>10.594989561586599</v>
      </c>
      <c r="AX124" s="153">
        <v>-2.1698984302862399</v>
      </c>
      <c r="AY124" s="153">
        <v>13.1944444444445</v>
      </c>
      <c r="AZ124" s="153">
        <v>35.140306122448997</v>
      </c>
      <c r="BA124" s="153">
        <v>36.709677419354797</v>
      </c>
      <c r="BB124" s="153">
        <v>72.697636511817393</v>
      </c>
      <c r="BC124" s="153">
        <v>19.512269729898801</v>
      </c>
      <c r="BE124" s="153" t="b">
        <f t="shared" si="47"/>
        <v>0</v>
      </c>
      <c r="BF124" s="153" t="b">
        <f t="shared" si="48"/>
        <v>0</v>
      </c>
      <c r="BG124" s="153" t="b">
        <f t="shared" si="49"/>
        <v>0</v>
      </c>
      <c r="BH124" s="153" t="b">
        <f t="shared" si="50"/>
        <v>0</v>
      </c>
      <c r="BI124" s="153" t="b">
        <f t="shared" si="51"/>
        <v>1</v>
      </c>
      <c r="BJ124" s="153" t="b">
        <f t="shared" si="52"/>
        <v>1</v>
      </c>
      <c r="BK124" s="153" t="b">
        <f t="shared" si="53"/>
        <v>1</v>
      </c>
      <c r="BL124" s="153" t="b">
        <f t="shared" si="54"/>
        <v>0</v>
      </c>
      <c r="BM124" s="153" t="b">
        <f t="shared" si="55"/>
        <v>0</v>
      </c>
      <c r="BN124" s="153" t="b">
        <f t="shared" si="56"/>
        <v>1</v>
      </c>
      <c r="BO124" s="153" t="b">
        <f t="shared" si="57"/>
        <v>0</v>
      </c>
      <c r="BP124" s="153" t="b">
        <f t="shared" si="58"/>
        <v>1</v>
      </c>
      <c r="BQ124" s="153" t="b">
        <f t="shared" si="59"/>
        <v>1</v>
      </c>
      <c r="BR124" s="153" t="b">
        <f t="shared" si="60"/>
        <v>1</v>
      </c>
      <c r="BS124" s="153" t="b">
        <f t="shared" si="61"/>
        <v>1</v>
      </c>
      <c r="BT124" s="153" t="b">
        <f t="shared" si="62"/>
        <v>1</v>
      </c>
      <c r="BU124" s="153" t="b">
        <f t="shared" si="63"/>
        <v>1</v>
      </c>
      <c r="BV124" s="153" t="b">
        <f t="shared" si="64"/>
        <v>1</v>
      </c>
      <c r="BW124" s="153" t="b">
        <f t="shared" si="65"/>
        <v>0</v>
      </c>
      <c r="BX124" s="153" t="b">
        <f t="shared" si="66"/>
        <v>0</v>
      </c>
      <c r="BY124" s="153" t="b">
        <f t="shared" si="67"/>
        <v>0</v>
      </c>
      <c r="BZ124" s="153" t="b">
        <f t="shared" si="68"/>
        <v>0</v>
      </c>
      <c r="CA124" s="153" t="b">
        <f t="shared" si="69"/>
        <v>1</v>
      </c>
      <c r="CB124" s="153" t="b">
        <f t="shared" si="70"/>
        <v>1</v>
      </c>
      <c r="CC124" s="153" t="b">
        <f t="shared" si="71"/>
        <v>1</v>
      </c>
      <c r="CD124" s="153">
        <f t="shared" si="85"/>
        <v>5</v>
      </c>
      <c r="CE124" s="153">
        <f t="shared" si="86"/>
        <v>7</v>
      </c>
      <c r="CF124" s="153">
        <f t="shared" si="72"/>
        <v>-2</v>
      </c>
      <c r="CG124" s="153">
        <f t="shared" si="73"/>
        <v>9</v>
      </c>
      <c r="CH124" s="153">
        <f t="shared" si="74"/>
        <v>4</v>
      </c>
      <c r="CI124" s="153">
        <f t="shared" si="75"/>
        <v>5</v>
      </c>
      <c r="CJ124" s="171">
        <f t="shared" si="76"/>
        <v>3</v>
      </c>
      <c r="CK124" s="153">
        <f t="shared" si="77"/>
        <v>1</v>
      </c>
      <c r="CL124" s="153">
        <f t="shared" si="78"/>
        <v>8</v>
      </c>
      <c r="CM124" s="172">
        <f t="shared" si="79"/>
        <v>0.33269753591221801</v>
      </c>
      <c r="CN124" s="153" t="b">
        <f t="shared" si="80"/>
        <v>0</v>
      </c>
      <c r="CO124" s="153" t="b">
        <f t="shared" si="81"/>
        <v>0</v>
      </c>
      <c r="CP124" s="153" t="b">
        <f t="shared" si="82"/>
        <v>1</v>
      </c>
      <c r="CQ124" s="153" t="b">
        <f t="shared" si="83"/>
        <v>1</v>
      </c>
      <c r="CR124" s="153">
        <f t="shared" si="84"/>
        <v>2</v>
      </c>
    </row>
    <row r="125" spans="1:96" x14ac:dyDescent="0.25">
      <c r="A125" s="153" t="s">
        <v>304</v>
      </c>
      <c r="B125" s="170" t="s">
        <v>300</v>
      </c>
      <c r="C125" s="153" t="s">
        <v>305</v>
      </c>
      <c r="D125" s="153" t="s">
        <v>83</v>
      </c>
      <c r="E125" s="153">
        <v>53595054858.645401</v>
      </c>
      <c r="F125" s="153" t="s">
        <v>258</v>
      </c>
      <c r="G125" s="153">
        <v>99</v>
      </c>
      <c r="H125" s="153">
        <v>8.9774822606638196</v>
      </c>
      <c r="I125" s="153">
        <v>13.6175080898491</v>
      </c>
      <c r="J125" s="153">
        <v>18.035763606243599</v>
      </c>
      <c r="K125" s="153">
        <v>16.0177197485182</v>
      </c>
      <c r="L125" s="153">
        <v>15.5250139510698</v>
      </c>
      <c r="M125" s="153">
        <v>17.201484924942701</v>
      </c>
      <c r="N125" s="153">
        <v>17.071968799697</v>
      </c>
      <c r="O125" s="153">
        <v>16.6088168181947</v>
      </c>
      <c r="P125" s="153">
        <v>16.948613617165499</v>
      </c>
      <c r="Q125" s="153">
        <v>16.3563164829717</v>
      </c>
      <c r="R125" s="153">
        <v>19.2621855818436</v>
      </c>
      <c r="S125" s="153">
        <v>18.394832268335399</v>
      </c>
      <c r="T125" s="153">
        <v>17.722069665248299</v>
      </c>
      <c r="U125" s="153">
        <v>74.319999999999993</v>
      </c>
      <c r="V125" s="153">
        <v>73.105000000000004</v>
      </c>
      <c r="W125" s="153">
        <v>71.515000000000001</v>
      </c>
      <c r="X125" s="153">
        <v>70.02</v>
      </c>
      <c r="Y125" s="153">
        <v>68.685000000000002</v>
      </c>
      <c r="Z125" s="153">
        <v>68.308999999999997</v>
      </c>
      <c r="AA125" s="153">
        <v>68.394166666666706</v>
      </c>
      <c r="AB125" s="153">
        <v>67.763750000000002</v>
      </c>
      <c r="AC125" s="153">
        <v>67.049499535999999</v>
      </c>
      <c r="AD125" s="153">
        <v>66.299792586666698</v>
      </c>
      <c r="AE125" s="153">
        <v>64.664340980000006</v>
      </c>
      <c r="AF125" s="153">
        <v>63.801229004444401</v>
      </c>
      <c r="AG125" s="153">
        <v>62.816803528000001</v>
      </c>
      <c r="AH125" s="153">
        <v>60.957592773333303</v>
      </c>
      <c r="AI125" s="153" t="s">
        <v>51</v>
      </c>
      <c r="AJ125" s="153">
        <v>1.0874319634801499</v>
      </c>
      <c r="AK125" s="153">
        <v>30.321632284674301</v>
      </c>
      <c r="AL125" s="170">
        <v>7.3974505791461004E-2</v>
      </c>
      <c r="AM125" s="153">
        <v>0.47144185575257203</v>
      </c>
      <c r="AN125" s="153">
        <v>0.540764332083989</v>
      </c>
      <c r="AO125" s="153">
        <v>75.535833246977901</v>
      </c>
      <c r="AP125" s="153">
        <v>71.515000000000001</v>
      </c>
      <c r="AQ125" s="153">
        <v>67.4941667530221</v>
      </c>
      <c r="AR125" s="153">
        <v>1.51556141152583</v>
      </c>
      <c r="AS125" s="153">
        <v>76.150000000000006</v>
      </c>
      <c r="AT125" s="153">
        <v>11.4787216911388</v>
      </c>
      <c r="AU125" s="153">
        <v>21.2255252148525</v>
      </c>
      <c r="AV125" s="153">
        <v>10.2026049204052</v>
      </c>
      <c r="AW125" s="153">
        <v>13.487332339791401</v>
      </c>
      <c r="AX125" s="153">
        <v>23.443374988753099</v>
      </c>
      <c r="AY125" s="153">
        <v>42.9925787321082</v>
      </c>
      <c r="AZ125" s="153">
        <v>53.248927164936603</v>
      </c>
      <c r="BA125" s="153">
        <v>117.32166016648</v>
      </c>
      <c r="BB125" s="153">
        <v>180.52742545154001</v>
      </c>
      <c r="BC125" s="153">
        <v>231.82025042123499</v>
      </c>
      <c r="BE125" s="153" t="b">
        <f t="shared" si="47"/>
        <v>1</v>
      </c>
      <c r="BF125" s="153" t="b">
        <f t="shared" si="48"/>
        <v>1</v>
      </c>
      <c r="BG125" s="153" t="b">
        <f t="shared" si="49"/>
        <v>0</v>
      </c>
      <c r="BH125" s="153" t="b">
        <f t="shared" si="50"/>
        <v>0</v>
      </c>
      <c r="BI125" s="153" t="b">
        <f t="shared" si="51"/>
        <v>1</v>
      </c>
      <c r="BJ125" s="153" t="b">
        <f t="shared" si="52"/>
        <v>0</v>
      </c>
      <c r="BK125" s="153" t="b">
        <f t="shared" si="53"/>
        <v>0</v>
      </c>
      <c r="BL125" s="153" t="b">
        <f t="shared" si="54"/>
        <v>1</v>
      </c>
      <c r="BM125" s="153" t="b">
        <f t="shared" si="55"/>
        <v>0</v>
      </c>
      <c r="BN125" s="153" t="b">
        <f t="shared" si="56"/>
        <v>1</v>
      </c>
      <c r="BO125" s="153" t="b">
        <f t="shared" si="57"/>
        <v>0</v>
      </c>
      <c r="BP125" s="153" t="b">
        <f t="shared" si="58"/>
        <v>0</v>
      </c>
      <c r="BQ125" s="153" t="b">
        <f t="shared" si="59"/>
        <v>1</v>
      </c>
      <c r="BR125" s="153" t="b">
        <f t="shared" si="60"/>
        <v>1</v>
      </c>
      <c r="BS125" s="153" t="b">
        <f t="shared" si="61"/>
        <v>1</v>
      </c>
      <c r="BT125" s="153" t="b">
        <f t="shared" si="62"/>
        <v>1</v>
      </c>
      <c r="BU125" s="153" t="b">
        <f t="shared" si="63"/>
        <v>1</v>
      </c>
      <c r="BV125" s="153" t="b">
        <f t="shared" si="64"/>
        <v>0</v>
      </c>
      <c r="BW125" s="153" t="b">
        <f t="shared" si="65"/>
        <v>1</v>
      </c>
      <c r="BX125" s="153" t="b">
        <f t="shared" si="66"/>
        <v>1</v>
      </c>
      <c r="BY125" s="153" t="b">
        <f t="shared" si="67"/>
        <v>1</v>
      </c>
      <c r="BZ125" s="153" t="b">
        <f t="shared" si="68"/>
        <v>1</v>
      </c>
      <c r="CA125" s="153" t="b">
        <f t="shared" si="69"/>
        <v>1</v>
      </c>
      <c r="CB125" s="153" t="b">
        <f t="shared" si="70"/>
        <v>1</v>
      </c>
      <c r="CC125" s="153" t="b">
        <f t="shared" si="71"/>
        <v>1</v>
      </c>
      <c r="CD125" s="153">
        <f t="shared" si="85"/>
        <v>5</v>
      </c>
      <c r="CE125" s="153">
        <f t="shared" si="86"/>
        <v>7</v>
      </c>
      <c r="CF125" s="153">
        <f t="shared" si="72"/>
        <v>-2</v>
      </c>
      <c r="CG125" s="153">
        <f t="shared" si="73"/>
        <v>12</v>
      </c>
      <c r="CH125" s="153">
        <f t="shared" si="74"/>
        <v>1</v>
      </c>
      <c r="CI125" s="153">
        <f t="shared" si="75"/>
        <v>11</v>
      </c>
      <c r="CJ125" s="171">
        <f t="shared" si="76"/>
        <v>9</v>
      </c>
      <c r="CK125" s="153">
        <f t="shared" si="77"/>
        <v>7</v>
      </c>
      <c r="CL125" s="153">
        <f t="shared" si="78"/>
        <v>20</v>
      </c>
      <c r="CM125" s="172">
        <f t="shared" si="79"/>
        <v>0.39746734996111099</v>
      </c>
      <c r="CN125" s="153" t="b">
        <f t="shared" si="80"/>
        <v>0</v>
      </c>
      <c r="CO125" s="153" t="b">
        <f t="shared" si="81"/>
        <v>0</v>
      </c>
      <c r="CP125" s="153" t="b">
        <f t="shared" si="82"/>
        <v>1</v>
      </c>
      <c r="CQ125" s="153" t="b">
        <f t="shared" si="83"/>
        <v>1</v>
      </c>
      <c r="CR125" s="153">
        <f t="shared" si="84"/>
        <v>2</v>
      </c>
    </row>
    <row r="126" spans="1:96" x14ac:dyDescent="0.25">
      <c r="A126" s="153" t="s">
        <v>306</v>
      </c>
      <c r="B126" s="170" t="s">
        <v>302</v>
      </c>
      <c r="C126" s="153" t="s">
        <v>307</v>
      </c>
      <c r="D126" s="153" t="s">
        <v>101</v>
      </c>
      <c r="E126" s="153">
        <v>53773686372.704803</v>
      </c>
      <c r="F126" s="153" t="s">
        <v>258</v>
      </c>
      <c r="G126" s="153">
        <v>85</v>
      </c>
      <c r="H126" s="153">
        <v>16.488724662656502</v>
      </c>
      <c r="I126" s="153">
        <v>28.401766450888999</v>
      </c>
      <c r="J126" s="153">
        <v>24.276588543726099</v>
      </c>
      <c r="K126" s="153">
        <v>21.4562258285717</v>
      </c>
      <c r="L126" s="153">
        <v>20.164877513891799</v>
      </c>
      <c r="M126" s="153">
        <v>19.222894251245499</v>
      </c>
      <c r="N126" s="153">
        <v>19.3754589692774</v>
      </c>
      <c r="O126" s="153">
        <v>21.238687134251499</v>
      </c>
      <c r="P126" s="153">
        <v>19.7266038116875</v>
      </c>
      <c r="Q126" s="153">
        <v>20.963579498957799</v>
      </c>
      <c r="R126" s="153">
        <v>20.698733001247898</v>
      </c>
      <c r="S126" s="153">
        <v>19.320515422340002</v>
      </c>
      <c r="T126" s="153">
        <v>19.770400516805701</v>
      </c>
      <c r="U126" s="153">
        <v>104.88</v>
      </c>
      <c r="V126" s="153">
        <v>101.26</v>
      </c>
      <c r="W126" s="153">
        <v>97.612499999999997</v>
      </c>
      <c r="X126" s="153">
        <v>95.973333333333301</v>
      </c>
      <c r="Y126" s="153">
        <v>95.282499999999999</v>
      </c>
      <c r="Z126" s="153">
        <v>94.899000000000001</v>
      </c>
      <c r="AA126" s="153">
        <v>95.149166666666602</v>
      </c>
      <c r="AB126" s="153">
        <v>95.150625000000005</v>
      </c>
      <c r="AC126" s="153">
        <v>94.028499999999994</v>
      </c>
      <c r="AD126" s="153">
        <v>93.201666666666597</v>
      </c>
      <c r="AE126" s="153">
        <v>91.370937499999897</v>
      </c>
      <c r="AF126" s="153">
        <v>90.117777777777704</v>
      </c>
      <c r="AG126" s="153">
        <v>88.652000000000001</v>
      </c>
      <c r="AH126" s="153">
        <v>85.823750000000004</v>
      </c>
      <c r="AI126" s="153" t="s">
        <v>51</v>
      </c>
      <c r="AJ126" s="153">
        <v>1.0704665433380001</v>
      </c>
      <c r="AK126" s="153">
        <v>23.160750103842801</v>
      </c>
      <c r="AL126" s="170">
        <v>4.0136310951135998E-2</v>
      </c>
      <c r="AM126" s="153">
        <v>0.439060544745838</v>
      </c>
      <c r="AN126" s="153">
        <v>0.40272294137155601</v>
      </c>
      <c r="AO126" s="153">
        <v>107.298720883296</v>
      </c>
      <c r="AP126" s="153">
        <v>97.612499999999997</v>
      </c>
      <c r="AQ126" s="153">
        <v>87.926279116703896</v>
      </c>
      <c r="AR126" s="153">
        <v>1.96761737540708</v>
      </c>
      <c r="AS126" s="153">
        <v>106.5</v>
      </c>
      <c r="AT126" s="153">
        <v>12.224575601428899</v>
      </c>
      <c r="AU126" s="153">
        <v>20.132653521635199</v>
      </c>
      <c r="AV126" s="153">
        <v>15.5724362452523</v>
      </c>
      <c r="AW126" s="153">
        <v>10.134436401240899</v>
      </c>
      <c r="AX126" s="153">
        <v>19.060927892677501</v>
      </c>
      <c r="AY126" s="153">
        <v>40.254606597364898</v>
      </c>
      <c r="AZ126" s="153">
        <v>30.561878320996499</v>
      </c>
      <c r="BA126" s="153">
        <v>22.800699998581699</v>
      </c>
      <c r="BB126" s="153">
        <v>35.638907524314803</v>
      </c>
      <c r="BC126" s="153">
        <v>3.6130543594198001</v>
      </c>
      <c r="BE126" s="153" t="b">
        <f t="shared" si="47"/>
        <v>1</v>
      </c>
      <c r="BF126" s="153" t="b">
        <f t="shared" si="48"/>
        <v>0</v>
      </c>
      <c r="BG126" s="153" t="b">
        <f t="shared" si="49"/>
        <v>0</v>
      </c>
      <c r="BH126" s="153" t="b">
        <f t="shared" si="50"/>
        <v>0</v>
      </c>
      <c r="BI126" s="153" t="b">
        <f t="shared" si="51"/>
        <v>0</v>
      </c>
      <c r="BJ126" s="153" t="b">
        <f t="shared" si="52"/>
        <v>1</v>
      </c>
      <c r="BK126" s="153" t="b">
        <f t="shared" si="53"/>
        <v>1</v>
      </c>
      <c r="BL126" s="153" t="b">
        <f t="shared" si="54"/>
        <v>0</v>
      </c>
      <c r="BM126" s="153" t="b">
        <f t="shared" si="55"/>
        <v>1</v>
      </c>
      <c r="BN126" s="153" t="b">
        <f t="shared" si="56"/>
        <v>0</v>
      </c>
      <c r="BO126" s="153" t="b">
        <f t="shared" si="57"/>
        <v>0</v>
      </c>
      <c r="BP126" s="153" t="b">
        <f t="shared" si="58"/>
        <v>1</v>
      </c>
      <c r="BQ126" s="153" t="b">
        <f t="shared" si="59"/>
        <v>1</v>
      </c>
      <c r="BR126" s="153" t="b">
        <f t="shared" si="60"/>
        <v>1</v>
      </c>
      <c r="BS126" s="153" t="b">
        <f t="shared" si="61"/>
        <v>1</v>
      </c>
      <c r="BT126" s="153" t="b">
        <f t="shared" si="62"/>
        <v>1</v>
      </c>
      <c r="BU126" s="153" t="b">
        <f t="shared" si="63"/>
        <v>1</v>
      </c>
      <c r="BV126" s="153" t="b">
        <f t="shared" si="64"/>
        <v>0</v>
      </c>
      <c r="BW126" s="153" t="b">
        <f t="shared" si="65"/>
        <v>0</v>
      </c>
      <c r="BX126" s="153" t="b">
        <f t="shared" si="66"/>
        <v>1</v>
      </c>
      <c r="BY126" s="153" t="b">
        <f t="shared" si="67"/>
        <v>1</v>
      </c>
      <c r="BZ126" s="153" t="b">
        <f t="shared" si="68"/>
        <v>1</v>
      </c>
      <c r="CA126" s="153" t="b">
        <f t="shared" si="69"/>
        <v>1</v>
      </c>
      <c r="CB126" s="153" t="b">
        <f t="shared" si="70"/>
        <v>1</v>
      </c>
      <c r="CC126" s="153" t="b">
        <f t="shared" si="71"/>
        <v>1</v>
      </c>
      <c r="CD126" s="153">
        <f t="shared" si="85"/>
        <v>5</v>
      </c>
      <c r="CE126" s="153">
        <f t="shared" si="86"/>
        <v>7</v>
      </c>
      <c r="CF126" s="153">
        <f t="shared" si="72"/>
        <v>-2</v>
      </c>
      <c r="CG126" s="153">
        <f t="shared" si="73"/>
        <v>11</v>
      </c>
      <c r="CH126" s="153">
        <f t="shared" si="74"/>
        <v>2</v>
      </c>
      <c r="CI126" s="153">
        <f t="shared" si="75"/>
        <v>9</v>
      </c>
      <c r="CJ126" s="171">
        <f t="shared" si="76"/>
        <v>7</v>
      </c>
      <c r="CK126" s="153">
        <f t="shared" si="77"/>
        <v>5</v>
      </c>
      <c r="CL126" s="153">
        <f t="shared" si="78"/>
        <v>16</v>
      </c>
      <c r="CM126" s="172">
        <f t="shared" si="79"/>
        <v>0.39892423379470199</v>
      </c>
      <c r="CN126" s="153" t="b">
        <f t="shared" si="80"/>
        <v>0</v>
      </c>
      <c r="CO126" s="153" t="b">
        <f t="shared" si="81"/>
        <v>0</v>
      </c>
      <c r="CP126" s="153" t="b">
        <f t="shared" si="82"/>
        <v>1</v>
      </c>
      <c r="CQ126" s="153" t="b">
        <f t="shared" si="83"/>
        <v>1</v>
      </c>
      <c r="CR126" s="153">
        <f t="shared" si="84"/>
        <v>2</v>
      </c>
    </row>
    <row r="127" spans="1:96" x14ac:dyDescent="0.25">
      <c r="A127" s="153" t="s">
        <v>308</v>
      </c>
      <c r="B127" s="170" t="s">
        <v>304</v>
      </c>
      <c r="C127" s="153" t="s">
        <v>309</v>
      </c>
      <c r="D127" s="153" t="s">
        <v>73</v>
      </c>
      <c r="E127" s="153">
        <v>56933854048.109596</v>
      </c>
      <c r="F127" s="153" t="s">
        <v>258</v>
      </c>
      <c r="G127" s="153">
        <v>48</v>
      </c>
      <c r="H127" s="153">
        <v>28.518370719050001</v>
      </c>
      <c r="I127" s="153">
        <v>23.386453532516999</v>
      </c>
      <c r="J127" s="153">
        <v>17.185173935818302</v>
      </c>
      <c r="K127" s="153">
        <v>15.9617432253612</v>
      </c>
      <c r="L127" s="153">
        <v>14.4965149154323</v>
      </c>
      <c r="M127" s="153">
        <v>13.164125073960401</v>
      </c>
      <c r="N127" s="153">
        <v>12.6587282172959</v>
      </c>
      <c r="O127" s="153">
        <v>14.463953611098001</v>
      </c>
      <c r="P127" s="153">
        <v>14.0415171310392</v>
      </c>
      <c r="Q127" s="153">
        <v>13.570354791590599</v>
      </c>
      <c r="R127" s="153">
        <v>14.654520837695101</v>
      </c>
      <c r="S127" s="153">
        <v>14.2854656847318</v>
      </c>
      <c r="T127" s="153">
        <v>14.629892476493399</v>
      </c>
      <c r="U127" s="153">
        <v>300.2</v>
      </c>
      <c r="V127" s="153">
        <v>297.58999999999997</v>
      </c>
      <c r="W127" s="153">
        <v>294.43</v>
      </c>
      <c r="X127" s="153">
        <v>290.54333333333301</v>
      </c>
      <c r="Y127" s="153">
        <v>288.8725</v>
      </c>
      <c r="Z127" s="153">
        <v>287.52800000000002</v>
      </c>
      <c r="AA127" s="153">
        <v>286.79666666666702</v>
      </c>
      <c r="AB127" s="153">
        <v>288.30374999999998</v>
      </c>
      <c r="AC127" s="153">
        <v>291.04000000000002</v>
      </c>
      <c r="AD127" s="153">
        <v>291.81166666666701</v>
      </c>
      <c r="AE127" s="153">
        <v>291.51499999999999</v>
      </c>
      <c r="AF127" s="153">
        <v>290.57499999999999</v>
      </c>
      <c r="AG127" s="153">
        <v>290.12849999999997</v>
      </c>
      <c r="AH127" s="153">
        <v>289.93791666666698</v>
      </c>
      <c r="AI127" s="153" t="s">
        <v>51</v>
      </c>
      <c r="AJ127" s="153">
        <v>0.99103673027641204</v>
      </c>
      <c r="AK127" s="153">
        <v>18.197644671081399</v>
      </c>
      <c r="AL127" s="170">
        <v>2.5027848319480999E-2</v>
      </c>
      <c r="AM127" s="153">
        <v>0.608185136601744</v>
      </c>
      <c r="AN127" s="153">
        <v>0.45306113567419898</v>
      </c>
      <c r="AO127" s="153">
        <v>305.37040218638998</v>
      </c>
      <c r="AP127" s="153">
        <v>294.43</v>
      </c>
      <c r="AQ127" s="153">
        <v>283.48959781360998</v>
      </c>
      <c r="AR127" s="153">
        <v>3.1128209887003102</v>
      </c>
      <c r="AS127" s="153">
        <v>313.10000000000002</v>
      </c>
      <c r="AT127" s="153">
        <v>8.8937425224673703</v>
      </c>
      <c r="AU127" s="153">
        <v>7.9176985370275101</v>
      </c>
      <c r="AV127" s="153">
        <v>11.463154147383401</v>
      </c>
      <c r="AW127" s="153">
        <v>4.8911222780569599</v>
      </c>
      <c r="AX127" s="153">
        <v>5.7770270270270299</v>
      </c>
      <c r="AY127" s="153">
        <v>2.3871811641595899</v>
      </c>
      <c r="AZ127" s="153">
        <v>18.150943396226399</v>
      </c>
      <c r="BA127" s="153">
        <v>36.427015250544699</v>
      </c>
      <c r="BB127" s="153">
        <v>20.0536809815951</v>
      </c>
      <c r="BC127" s="153">
        <v>126.47377938517199</v>
      </c>
      <c r="BE127" s="153" t="b">
        <f t="shared" si="47"/>
        <v>0</v>
      </c>
      <c r="BF127" s="153" t="b">
        <f t="shared" si="48"/>
        <v>0</v>
      </c>
      <c r="BG127" s="153" t="b">
        <f t="shared" si="49"/>
        <v>0</v>
      </c>
      <c r="BH127" s="153" t="b">
        <f t="shared" si="50"/>
        <v>0</v>
      </c>
      <c r="BI127" s="153" t="b">
        <f t="shared" si="51"/>
        <v>0</v>
      </c>
      <c r="BJ127" s="153" t="b">
        <f t="shared" si="52"/>
        <v>0</v>
      </c>
      <c r="BK127" s="153" t="b">
        <f t="shared" si="53"/>
        <v>1</v>
      </c>
      <c r="BL127" s="153" t="b">
        <f t="shared" si="54"/>
        <v>0</v>
      </c>
      <c r="BM127" s="153" t="b">
        <f t="shared" si="55"/>
        <v>0</v>
      </c>
      <c r="BN127" s="153" t="b">
        <f t="shared" si="56"/>
        <v>1</v>
      </c>
      <c r="BO127" s="153" t="b">
        <f t="shared" si="57"/>
        <v>0</v>
      </c>
      <c r="BP127" s="153" t="b">
        <f t="shared" si="58"/>
        <v>1</v>
      </c>
      <c r="BQ127" s="153" t="b">
        <f t="shared" si="59"/>
        <v>1</v>
      </c>
      <c r="BR127" s="153" t="b">
        <f t="shared" si="60"/>
        <v>1</v>
      </c>
      <c r="BS127" s="153" t="b">
        <f t="shared" si="61"/>
        <v>1</v>
      </c>
      <c r="BT127" s="153" t="b">
        <f t="shared" si="62"/>
        <v>1</v>
      </c>
      <c r="BU127" s="153" t="b">
        <f t="shared" si="63"/>
        <v>1</v>
      </c>
      <c r="BV127" s="153" t="b">
        <f t="shared" si="64"/>
        <v>1</v>
      </c>
      <c r="BW127" s="153" t="b">
        <f t="shared" si="65"/>
        <v>0</v>
      </c>
      <c r="BX127" s="153" t="b">
        <f t="shared" si="66"/>
        <v>0</v>
      </c>
      <c r="BY127" s="153" t="b">
        <f t="shared" si="67"/>
        <v>0</v>
      </c>
      <c r="BZ127" s="153" t="b">
        <f t="shared" si="68"/>
        <v>1</v>
      </c>
      <c r="CA127" s="153" t="b">
        <f t="shared" si="69"/>
        <v>1</v>
      </c>
      <c r="CB127" s="153" t="b">
        <f t="shared" si="70"/>
        <v>1</v>
      </c>
      <c r="CC127" s="153" t="b">
        <f t="shared" si="71"/>
        <v>1</v>
      </c>
      <c r="CD127" s="153">
        <f t="shared" si="85"/>
        <v>3</v>
      </c>
      <c r="CE127" s="153">
        <f t="shared" si="86"/>
        <v>9</v>
      </c>
      <c r="CF127" s="153">
        <f t="shared" si="72"/>
        <v>-6</v>
      </c>
      <c r="CG127" s="153">
        <f t="shared" si="73"/>
        <v>10</v>
      </c>
      <c r="CH127" s="153">
        <f t="shared" si="74"/>
        <v>3</v>
      </c>
      <c r="CI127" s="153">
        <f t="shared" si="75"/>
        <v>7</v>
      </c>
      <c r="CJ127" s="171">
        <f t="shared" si="76"/>
        <v>1</v>
      </c>
      <c r="CK127" s="153">
        <f t="shared" si="77"/>
        <v>-5</v>
      </c>
      <c r="CL127" s="153">
        <f t="shared" si="78"/>
        <v>8</v>
      </c>
      <c r="CM127" s="172">
        <f t="shared" si="79"/>
        <v>0.58315728828226299</v>
      </c>
      <c r="CN127" s="153" t="b">
        <f t="shared" si="80"/>
        <v>0</v>
      </c>
      <c r="CO127" s="153" t="b">
        <f t="shared" si="81"/>
        <v>0</v>
      </c>
      <c r="CP127" s="153" t="b">
        <f t="shared" si="82"/>
        <v>1</v>
      </c>
      <c r="CQ127" s="153" t="b">
        <f t="shared" si="83"/>
        <v>1</v>
      </c>
      <c r="CR127" s="153">
        <f t="shared" si="84"/>
        <v>2</v>
      </c>
    </row>
    <row r="128" spans="1:96" x14ac:dyDescent="0.25">
      <c r="A128" s="153" t="s">
        <v>310</v>
      </c>
      <c r="B128" s="170" t="s">
        <v>306</v>
      </c>
      <c r="C128" s="153" t="s">
        <v>311</v>
      </c>
      <c r="D128" s="153" t="s">
        <v>61</v>
      </c>
      <c r="E128" s="153">
        <v>76870095998.339005</v>
      </c>
      <c r="F128" s="153" t="s">
        <v>258</v>
      </c>
      <c r="G128" s="153">
        <v>86</v>
      </c>
      <c r="H128" s="153">
        <v>19.067977898497599</v>
      </c>
      <c r="I128" s="153">
        <v>14.359050276244901</v>
      </c>
      <c r="J128" s="153">
        <v>11.163306295980201</v>
      </c>
      <c r="K128" s="153">
        <v>11.0487492179791</v>
      </c>
      <c r="L128" s="153">
        <v>12.435748520625401</v>
      </c>
      <c r="M128" s="153">
        <v>12.118601292676299</v>
      </c>
      <c r="N128" s="153">
        <v>12.6616772009809</v>
      </c>
      <c r="O128" s="153">
        <v>13.463111202427299</v>
      </c>
      <c r="P128" s="153">
        <v>13.226489155929301</v>
      </c>
      <c r="Q128" s="153">
        <v>14.615512294748701</v>
      </c>
      <c r="R128" s="153">
        <v>15.1525374871962</v>
      </c>
      <c r="S128" s="153">
        <v>14.871095848067901</v>
      </c>
      <c r="T128" s="153">
        <v>14.7935705433922</v>
      </c>
      <c r="U128" s="153">
        <v>271.89999999999998</v>
      </c>
      <c r="V128" s="153">
        <v>270.55</v>
      </c>
      <c r="W128" s="153">
        <v>269.33</v>
      </c>
      <c r="X128" s="153">
        <v>265.08333333333297</v>
      </c>
      <c r="Y128" s="153">
        <v>259.6225</v>
      </c>
      <c r="Z128" s="153">
        <v>255.8</v>
      </c>
      <c r="AA128" s="153">
        <v>254.31333333333299</v>
      </c>
      <c r="AB128" s="153">
        <v>253.82624999999999</v>
      </c>
      <c r="AC128" s="153">
        <v>255.114</v>
      </c>
      <c r="AD128" s="153">
        <v>253.50583333333299</v>
      </c>
      <c r="AE128" s="153">
        <v>250.09</v>
      </c>
      <c r="AF128" s="153">
        <v>248.95333333333301</v>
      </c>
      <c r="AG128" s="153">
        <v>246.69</v>
      </c>
      <c r="AH128" s="153">
        <v>242.61791666666701</v>
      </c>
      <c r="AI128" s="153" t="s">
        <v>51</v>
      </c>
      <c r="AJ128" s="153">
        <v>1.0369289391544001</v>
      </c>
      <c r="AK128" s="153">
        <v>34.063720452209701</v>
      </c>
      <c r="AL128" s="170">
        <v>0.14819172601324199</v>
      </c>
      <c r="AM128" s="153">
        <v>0.41495547715987902</v>
      </c>
      <c r="AN128" s="153">
        <v>0.63013889929342204</v>
      </c>
      <c r="AO128" s="153">
        <v>274.15290368969499</v>
      </c>
      <c r="AP128" s="153">
        <v>269.33</v>
      </c>
      <c r="AQ128" s="153">
        <v>264.50709631030497</v>
      </c>
      <c r="AR128" s="153">
        <v>4.53408575161746</v>
      </c>
      <c r="AS128" s="153">
        <v>276.2</v>
      </c>
      <c r="AT128" s="153">
        <v>7.9749804534792599</v>
      </c>
      <c r="AU128" s="153">
        <v>11.9623819368438</v>
      </c>
      <c r="AV128" s="153">
        <v>7.3455110765643097</v>
      </c>
      <c r="AW128" s="153">
        <v>10.3035143769968</v>
      </c>
      <c r="AX128" s="153">
        <v>15.564853556485399</v>
      </c>
      <c r="AY128" s="153">
        <v>19.205869659041898</v>
      </c>
      <c r="AZ128" s="153">
        <v>10.873674810902999</v>
      </c>
      <c r="BA128" s="153">
        <v>36.506301353768201</v>
      </c>
      <c r="BB128" s="153">
        <v>137.861690984528</v>
      </c>
      <c r="BC128" s="153">
        <v>102.102617977458</v>
      </c>
      <c r="BE128" s="153" t="b">
        <f t="shared" si="47"/>
        <v>0</v>
      </c>
      <c r="BF128" s="153" t="b">
        <f t="shared" si="48"/>
        <v>0</v>
      </c>
      <c r="BG128" s="153" t="b">
        <f t="shared" si="49"/>
        <v>0</v>
      </c>
      <c r="BH128" s="153" t="b">
        <f t="shared" si="50"/>
        <v>1</v>
      </c>
      <c r="BI128" s="153" t="b">
        <f t="shared" si="51"/>
        <v>0</v>
      </c>
      <c r="BJ128" s="153" t="b">
        <f t="shared" si="52"/>
        <v>1</v>
      </c>
      <c r="BK128" s="153" t="b">
        <f t="shared" si="53"/>
        <v>1</v>
      </c>
      <c r="BL128" s="153" t="b">
        <f t="shared" si="54"/>
        <v>0</v>
      </c>
      <c r="BM128" s="153" t="b">
        <f t="shared" si="55"/>
        <v>1</v>
      </c>
      <c r="BN128" s="153" t="b">
        <f t="shared" si="56"/>
        <v>1</v>
      </c>
      <c r="BO128" s="153" t="b">
        <f t="shared" si="57"/>
        <v>0</v>
      </c>
      <c r="BP128" s="153" t="b">
        <f t="shared" si="58"/>
        <v>0</v>
      </c>
      <c r="BQ128" s="153" t="b">
        <f t="shared" si="59"/>
        <v>1</v>
      </c>
      <c r="BR128" s="153" t="b">
        <f t="shared" si="60"/>
        <v>1</v>
      </c>
      <c r="BS128" s="153" t="b">
        <f t="shared" si="61"/>
        <v>1</v>
      </c>
      <c r="BT128" s="153" t="b">
        <f t="shared" si="62"/>
        <v>1</v>
      </c>
      <c r="BU128" s="153" t="b">
        <f t="shared" si="63"/>
        <v>1</v>
      </c>
      <c r="BV128" s="153" t="b">
        <f t="shared" si="64"/>
        <v>1</v>
      </c>
      <c r="BW128" s="153" t="b">
        <f t="shared" si="65"/>
        <v>1</v>
      </c>
      <c r="BX128" s="153" t="b">
        <f t="shared" si="66"/>
        <v>0</v>
      </c>
      <c r="BY128" s="153" t="b">
        <f t="shared" si="67"/>
        <v>1</v>
      </c>
      <c r="BZ128" s="153" t="b">
        <f t="shared" si="68"/>
        <v>1</v>
      </c>
      <c r="CA128" s="153" t="b">
        <f t="shared" si="69"/>
        <v>1</v>
      </c>
      <c r="CB128" s="153" t="b">
        <f t="shared" si="70"/>
        <v>1</v>
      </c>
      <c r="CC128" s="153" t="b">
        <f t="shared" si="71"/>
        <v>1</v>
      </c>
      <c r="CD128" s="153">
        <f t="shared" si="85"/>
        <v>5</v>
      </c>
      <c r="CE128" s="153">
        <f t="shared" si="86"/>
        <v>7</v>
      </c>
      <c r="CF128" s="153">
        <f t="shared" si="72"/>
        <v>-2</v>
      </c>
      <c r="CG128" s="153">
        <f t="shared" si="73"/>
        <v>12</v>
      </c>
      <c r="CH128" s="153">
        <f t="shared" si="74"/>
        <v>1</v>
      </c>
      <c r="CI128" s="153">
        <f t="shared" si="75"/>
        <v>11</v>
      </c>
      <c r="CJ128" s="171">
        <f t="shared" si="76"/>
        <v>9</v>
      </c>
      <c r="CK128" s="153">
        <f t="shared" si="77"/>
        <v>7</v>
      </c>
      <c r="CL128" s="153">
        <f t="shared" si="78"/>
        <v>20</v>
      </c>
      <c r="CM128" s="172">
        <f t="shared" si="79"/>
        <v>0.26676375114663703</v>
      </c>
      <c r="CN128" s="153" t="b">
        <f t="shared" si="80"/>
        <v>0</v>
      </c>
      <c r="CO128" s="153" t="b">
        <f t="shared" si="81"/>
        <v>0</v>
      </c>
      <c r="CP128" s="153" t="b">
        <f t="shared" si="82"/>
        <v>1</v>
      </c>
      <c r="CQ128" s="153" t="b">
        <f t="shared" si="83"/>
        <v>1</v>
      </c>
      <c r="CR128" s="153">
        <f t="shared" si="84"/>
        <v>2</v>
      </c>
    </row>
    <row r="129" spans="1:96" x14ac:dyDescent="0.25">
      <c r="A129" s="153" t="s">
        <v>312</v>
      </c>
      <c r="B129" s="170" t="s">
        <v>308</v>
      </c>
      <c r="C129" s="153" t="s">
        <v>313</v>
      </c>
      <c r="D129" s="153" t="s">
        <v>58</v>
      </c>
      <c r="E129" s="153">
        <v>50806732498.572403</v>
      </c>
      <c r="F129" s="153" t="s">
        <v>258</v>
      </c>
      <c r="G129" s="153">
        <v>15</v>
      </c>
      <c r="H129" s="153">
        <v>17.4348942248923</v>
      </c>
      <c r="I129" s="153">
        <v>17.135099389104099</v>
      </c>
      <c r="J129" s="153">
        <v>14.950648599319001</v>
      </c>
      <c r="K129" s="153">
        <v>14.321053389091499</v>
      </c>
      <c r="L129" s="153">
        <v>15.9215856634265</v>
      </c>
      <c r="M129" s="153">
        <v>15.5254668018927</v>
      </c>
      <c r="N129" s="153">
        <v>15.9956005871041</v>
      </c>
      <c r="O129" s="153">
        <v>16.122719787014699</v>
      </c>
      <c r="P129" s="153">
        <v>16.4626137677914</v>
      </c>
      <c r="Q129" s="153">
        <v>16.228119921856099</v>
      </c>
      <c r="R129" s="153">
        <v>17.659063055730702</v>
      </c>
      <c r="S129" s="153">
        <v>17.1299606971359</v>
      </c>
      <c r="T129" s="153">
        <v>17.661030855177302</v>
      </c>
      <c r="U129" s="153">
        <v>143.54</v>
      </c>
      <c r="V129" s="153">
        <v>139.72</v>
      </c>
      <c r="W129" s="153">
        <v>137.19</v>
      </c>
      <c r="X129" s="153">
        <v>135.24666666666701</v>
      </c>
      <c r="Y129" s="153">
        <v>133.82</v>
      </c>
      <c r="Z129" s="153">
        <v>132.91</v>
      </c>
      <c r="AA129" s="153">
        <v>132.71666666666701</v>
      </c>
      <c r="AB129" s="153">
        <v>133.98875000000001</v>
      </c>
      <c r="AC129" s="153">
        <v>136.18899999999999</v>
      </c>
      <c r="AD129" s="153">
        <v>136.79583333333301</v>
      </c>
      <c r="AE129" s="153">
        <v>137.69125</v>
      </c>
      <c r="AF129" s="153">
        <v>137.460555555556</v>
      </c>
      <c r="AG129" s="153">
        <v>137.60749999999999</v>
      </c>
      <c r="AH129" s="153">
        <v>137.7525</v>
      </c>
      <c r="AI129" s="153" t="s">
        <v>51</v>
      </c>
      <c r="AJ129" s="153">
        <v>0.96586305252257298</v>
      </c>
      <c r="AK129" s="153">
        <v>16.5995358193728</v>
      </c>
      <c r="AL129" s="170">
        <v>3.6103971855556E-2</v>
      </c>
      <c r="AM129" s="153">
        <v>0.52302037673558599</v>
      </c>
      <c r="AN129" s="153">
        <v>0.40980946208220098</v>
      </c>
      <c r="AO129" s="153">
        <v>144.889324645708</v>
      </c>
      <c r="AP129" s="153">
        <v>137.19</v>
      </c>
      <c r="AQ129" s="153">
        <v>129.49067535429199</v>
      </c>
      <c r="AR129" s="153">
        <v>2.0229190397487602</v>
      </c>
      <c r="AS129" s="153">
        <v>146</v>
      </c>
      <c r="AT129" s="153">
        <v>9.8487698442554894</v>
      </c>
      <c r="AU129" s="153">
        <v>6.0988681576222197</v>
      </c>
      <c r="AV129" s="153">
        <v>9.9397590361445705</v>
      </c>
      <c r="AW129" s="153">
        <v>5.3391053391053402</v>
      </c>
      <c r="AX129" s="153">
        <v>-0.61266167460858101</v>
      </c>
      <c r="AY129" s="153">
        <v>3.6195883605393901</v>
      </c>
      <c r="AZ129" s="153">
        <v>33.3333333333333</v>
      </c>
      <c r="BA129" s="153">
        <v>85.632549268912896</v>
      </c>
      <c r="BB129" s="153">
        <v>200.47334842560201</v>
      </c>
      <c r="BC129" s="153">
        <v>117.954959368792</v>
      </c>
      <c r="BE129" s="153" t="b">
        <f t="shared" si="47"/>
        <v>0</v>
      </c>
      <c r="BF129" s="153" t="b">
        <f t="shared" si="48"/>
        <v>0</v>
      </c>
      <c r="BG129" s="153" t="b">
        <f t="shared" si="49"/>
        <v>0</v>
      </c>
      <c r="BH129" s="153" t="b">
        <f t="shared" si="50"/>
        <v>1</v>
      </c>
      <c r="BI129" s="153" t="b">
        <f t="shared" si="51"/>
        <v>0</v>
      </c>
      <c r="BJ129" s="153" t="b">
        <f t="shared" si="52"/>
        <v>1</v>
      </c>
      <c r="BK129" s="153" t="b">
        <f t="shared" si="53"/>
        <v>1</v>
      </c>
      <c r="BL129" s="153" t="b">
        <f t="shared" si="54"/>
        <v>1</v>
      </c>
      <c r="BM129" s="153" t="b">
        <f t="shared" si="55"/>
        <v>0</v>
      </c>
      <c r="BN129" s="153" t="b">
        <f t="shared" si="56"/>
        <v>1</v>
      </c>
      <c r="BO129" s="153" t="b">
        <f t="shared" si="57"/>
        <v>0</v>
      </c>
      <c r="BP129" s="153" t="b">
        <f t="shared" si="58"/>
        <v>1</v>
      </c>
      <c r="BQ129" s="153" t="b">
        <f t="shared" si="59"/>
        <v>1</v>
      </c>
      <c r="BR129" s="153" t="b">
        <f t="shared" si="60"/>
        <v>1</v>
      </c>
      <c r="BS129" s="153" t="b">
        <f t="shared" si="61"/>
        <v>1</v>
      </c>
      <c r="BT129" s="153" t="b">
        <f t="shared" si="62"/>
        <v>1</v>
      </c>
      <c r="BU129" s="153" t="b">
        <f t="shared" si="63"/>
        <v>1</v>
      </c>
      <c r="BV129" s="153" t="b">
        <f t="shared" si="64"/>
        <v>1</v>
      </c>
      <c r="BW129" s="153" t="b">
        <f t="shared" si="65"/>
        <v>0</v>
      </c>
      <c r="BX129" s="153" t="b">
        <f t="shared" si="66"/>
        <v>0</v>
      </c>
      <c r="BY129" s="153" t="b">
        <f t="shared" si="67"/>
        <v>0</v>
      </c>
      <c r="BZ129" s="153" t="b">
        <f t="shared" si="68"/>
        <v>0</v>
      </c>
      <c r="CA129" s="153" t="b">
        <f t="shared" si="69"/>
        <v>1</v>
      </c>
      <c r="CB129" s="153" t="b">
        <f t="shared" si="70"/>
        <v>0</v>
      </c>
      <c r="CC129" s="153" t="b">
        <f t="shared" si="71"/>
        <v>0</v>
      </c>
      <c r="CD129" s="153">
        <f t="shared" si="85"/>
        <v>6</v>
      </c>
      <c r="CE129" s="153">
        <f t="shared" si="86"/>
        <v>6</v>
      </c>
      <c r="CF129" s="153">
        <f t="shared" si="72"/>
        <v>0</v>
      </c>
      <c r="CG129" s="153">
        <f t="shared" si="73"/>
        <v>7</v>
      </c>
      <c r="CH129" s="153">
        <f t="shared" si="74"/>
        <v>6</v>
      </c>
      <c r="CI129" s="153">
        <f t="shared" si="75"/>
        <v>1</v>
      </c>
      <c r="CJ129" s="171">
        <f t="shared" si="76"/>
        <v>1</v>
      </c>
      <c r="CK129" s="153">
        <f t="shared" si="77"/>
        <v>1</v>
      </c>
      <c r="CL129" s="153">
        <f t="shared" si="78"/>
        <v>2</v>
      </c>
      <c r="CM129" s="172">
        <f t="shared" si="79"/>
        <v>0.48691640488002996</v>
      </c>
      <c r="CN129" s="153" t="b">
        <f t="shared" si="80"/>
        <v>0</v>
      </c>
      <c r="CO129" s="153" t="b">
        <f t="shared" si="81"/>
        <v>0</v>
      </c>
      <c r="CP129" s="153" t="b">
        <f t="shared" si="82"/>
        <v>1</v>
      </c>
      <c r="CQ129" s="153" t="b">
        <f t="shared" si="83"/>
        <v>1</v>
      </c>
      <c r="CR129" s="153">
        <f t="shared" si="84"/>
        <v>2</v>
      </c>
    </row>
    <row r="130" spans="1:96" x14ac:dyDescent="0.25">
      <c r="A130" s="153" t="s">
        <v>314</v>
      </c>
      <c r="B130" s="170" t="s">
        <v>310</v>
      </c>
      <c r="C130" s="153" t="s">
        <v>315</v>
      </c>
      <c r="D130" s="153" t="s">
        <v>83</v>
      </c>
      <c r="E130" s="153">
        <v>36391282247.771599</v>
      </c>
      <c r="F130" s="153" t="s">
        <v>258</v>
      </c>
      <c r="G130" s="153">
        <v>43</v>
      </c>
      <c r="H130" s="153">
        <v>21.968899126098002</v>
      </c>
      <c r="I130" s="153">
        <v>18.333308382777101</v>
      </c>
      <c r="J130" s="153">
        <v>21.3821930437975</v>
      </c>
      <c r="K130" s="153">
        <v>21.420493118054701</v>
      </c>
      <c r="L130" s="153">
        <v>21.196027502330502</v>
      </c>
      <c r="M130" s="153">
        <v>22.393840379142102</v>
      </c>
      <c r="N130" s="153">
        <v>23.364619595760399</v>
      </c>
      <c r="O130" s="153">
        <v>24.248635677947</v>
      </c>
      <c r="P130" s="153">
        <v>25.2997224841688</v>
      </c>
      <c r="Q130" s="153">
        <v>24.7625327739106</v>
      </c>
      <c r="R130" s="153">
        <v>27.857165929485198</v>
      </c>
      <c r="S130" s="153">
        <v>28.6812066009308</v>
      </c>
      <c r="T130" s="153">
        <v>30.7539703389415</v>
      </c>
      <c r="U130" s="153">
        <v>33.805999999999997</v>
      </c>
      <c r="V130" s="153">
        <v>33.874000000000002</v>
      </c>
      <c r="W130" s="153">
        <v>33.143500000000003</v>
      </c>
      <c r="X130" s="153">
        <v>32.682333333333297</v>
      </c>
      <c r="Y130" s="153">
        <v>32.826999999999998</v>
      </c>
      <c r="Z130" s="153">
        <v>32.719000000000001</v>
      </c>
      <c r="AA130" s="153">
        <v>32.777000000000001</v>
      </c>
      <c r="AB130" s="153">
        <v>33.094374999999999</v>
      </c>
      <c r="AC130" s="153">
        <v>32.720199999999998</v>
      </c>
      <c r="AD130" s="153">
        <v>32.207749999999997</v>
      </c>
      <c r="AE130" s="153">
        <v>31.719374999999999</v>
      </c>
      <c r="AF130" s="153">
        <v>31.636888888888901</v>
      </c>
      <c r="AG130" s="153">
        <v>31.40185</v>
      </c>
      <c r="AH130" s="153">
        <v>31.110624999999999</v>
      </c>
      <c r="AI130" s="153" t="s">
        <v>51</v>
      </c>
      <c r="AJ130" s="153">
        <v>1.0419449809485699</v>
      </c>
      <c r="AK130" s="153">
        <v>13.1298315163528</v>
      </c>
      <c r="AL130" s="170">
        <v>0.25222632658347699</v>
      </c>
      <c r="AM130" s="153">
        <v>0.185818031497577</v>
      </c>
      <c r="AN130" s="153">
        <v>0.20812415781042701</v>
      </c>
      <c r="AO130" s="153">
        <v>34.887693509906697</v>
      </c>
      <c r="AP130" s="153">
        <v>33.143500000000003</v>
      </c>
      <c r="AQ130" s="153">
        <v>31.399306490093299</v>
      </c>
      <c r="AR130" s="153">
        <v>0.33120161032354001</v>
      </c>
      <c r="AS130" s="153">
        <v>33.119999999999997</v>
      </c>
      <c r="AT130" s="153">
        <v>1.2255875790825299</v>
      </c>
      <c r="AU130" s="153">
        <v>5.4714929215953703</v>
      </c>
      <c r="AV130" s="153">
        <v>5.4777070063694202</v>
      </c>
      <c r="AW130" s="153">
        <v>-3.2144944476914099</v>
      </c>
      <c r="AX130" s="153">
        <v>5.8485139022051698</v>
      </c>
      <c r="AY130" s="153">
        <v>35.460122699386503</v>
      </c>
      <c r="AZ130" s="153">
        <v>64.971845036731807</v>
      </c>
      <c r="BA130" s="153">
        <v>-0.63989733120592496</v>
      </c>
      <c r="BB130" s="153">
        <v>9.4091041000923905</v>
      </c>
      <c r="BC130" s="153">
        <v>-77.104413810345207</v>
      </c>
      <c r="BE130" s="153" t="b">
        <f t="shared" si="47"/>
        <v>0</v>
      </c>
      <c r="BF130" s="153" t="b">
        <f t="shared" si="48"/>
        <v>1</v>
      </c>
      <c r="BG130" s="153" t="b">
        <f t="shared" si="49"/>
        <v>1</v>
      </c>
      <c r="BH130" s="153" t="b">
        <f t="shared" si="50"/>
        <v>0</v>
      </c>
      <c r="BI130" s="153" t="b">
        <f t="shared" si="51"/>
        <v>1</v>
      </c>
      <c r="BJ130" s="153" t="b">
        <f t="shared" si="52"/>
        <v>1</v>
      </c>
      <c r="BK130" s="153" t="b">
        <f t="shared" si="53"/>
        <v>1</v>
      </c>
      <c r="BL130" s="153" t="b">
        <f t="shared" si="54"/>
        <v>1</v>
      </c>
      <c r="BM130" s="153" t="b">
        <f t="shared" si="55"/>
        <v>0</v>
      </c>
      <c r="BN130" s="153" t="b">
        <f t="shared" si="56"/>
        <v>1</v>
      </c>
      <c r="BO130" s="153" t="b">
        <f t="shared" si="57"/>
        <v>1</v>
      </c>
      <c r="BP130" s="153" t="b">
        <f t="shared" si="58"/>
        <v>1</v>
      </c>
      <c r="BQ130" s="153" t="b">
        <f t="shared" si="59"/>
        <v>0</v>
      </c>
      <c r="BR130" s="153" t="b">
        <f t="shared" si="60"/>
        <v>1</v>
      </c>
      <c r="BS130" s="153" t="b">
        <f t="shared" si="61"/>
        <v>1</v>
      </c>
      <c r="BT130" s="153" t="b">
        <f t="shared" si="62"/>
        <v>0</v>
      </c>
      <c r="BU130" s="153" t="b">
        <f t="shared" si="63"/>
        <v>1</v>
      </c>
      <c r="BV130" s="153" t="b">
        <f t="shared" si="64"/>
        <v>0</v>
      </c>
      <c r="BW130" s="153" t="b">
        <f t="shared" si="65"/>
        <v>0</v>
      </c>
      <c r="BX130" s="153" t="b">
        <f t="shared" si="66"/>
        <v>1</v>
      </c>
      <c r="BY130" s="153" t="b">
        <f t="shared" si="67"/>
        <v>1</v>
      </c>
      <c r="BZ130" s="153" t="b">
        <f t="shared" si="68"/>
        <v>1</v>
      </c>
      <c r="CA130" s="153" t="b">
        <f t="shared" si="69"/>
        <v>1</v>
      </c>
      <c r="CB130" s="153" t="b">
        <f t="shared" si="70"/>
        <v>1</v>
      </c>
      <c r="CC130" s="153" t="b">
        <f t="shared" si="71"/>
        <v>1</v>
      </c>
      <c r="CD130" s="153">
        <f t="shared" si="85"/>
        <v>9</v>
      </c>
      <c r="CE130" s="153">
        <f t="shared" si="86"/>
        <v>3</v>
      </c>
      <c r="CF130" s="153">
        <f t="shared" si="72"/>
        <v>6</v>
      </c>
      <c r="CG130" s="153">
        <f t="shared" si="73"/>
        <v>9</v>
      </c>
      <c r="CH130" s="153">
        <f t="shared" si="74"/>
        <v>4</v>
      </c>
      <c r="CI130" s="153">
        <f t="shared" si="75"/>
        <v>5</v>
      </c>
      <c r="CJ130" s="171">
        <f t="shared" si="76"/>
        <v>11</v>
      </c>
      <c r="CK130" s="153">
        <f t="shared" si="77"/>
        <v>17</v>
      </c>
      <c r="CL130" s="153">
        <f t="shared" si="78"/>
        <v>16</v>
      </c>
      <c r="CM130" s="172">
        <f t="shared" si="79"/>
        <v>-6.6408295085899988E-2</v>
      </c>
      <c r="CN130" s="153" t="b">
        <f t="shared" si="80"/>
        <v>1</v>
      </c>
      <c r="CO130" s="153" t="b">
        <f t="shared" si="81"/>
        <v>1</v>
      </c>
      <c r="CP130" s="153" t="b">
        <f t="shared" si="82"/>
        <v>1</v>
      </c>
      <c r="CQ130" s="153" t="b">
        <f t="shared" si="83"/>
        <v>1</v>
      </c>
      <c r="CR130" s="153">
        <f t="shared" si="84"/>
        <v>2</v>
      </c>
    </row>
    <row r="131" spans="1:96" x14ac:dyDescent="0.25">
      <c r="A131" s="153" t="s">
        <v>316</v>
      </c>
      <c r="B131" s="170" t="s">
        <v>312</v>
      </c>
      <c r="C131" s="153" t="s">
        <v>317</v>
      </c>
      <c r="D131" s="153" t="s">
        <v>49</v>
      </c>
      <c r="E131" s="153">
        <v>42172970513.277702</v>
      </c>
      <c r="F131" s="153" t="s">
        <v>258</v>
      </c>
      <c r="G131" s="153">
        <v>61</v>
      </c>
      <c r="H131" s="153">
        <v>24.9478678184547</v>
      </c>
      <c r="I131" s="153">
        <v>32.813312575818898</v>
      </c>
      <c r="J131" s="153">
        <v>25.726956164650002</v>
      </c>
      <c r="K131" s="153">
        <v>23.971516832853499</v>
      </c>
      <c r="L131" s="153">
        <v>23.408995371170199</v>
      </c>
      <c r="M131" s="153">
        <v>22.619156700800101</v>
      </c>
      <c r="N131" s="153">
        <v>22.167407414676099</v>
      </c>
      <c r="O131" s="153">
        <v>26.852288721337199</v>
      </c>
      <c r="P131" s="153">
        <v>26.8065805055952</v>
      </c>
      <c r="Q131" s="153">
        <v>25.128667912750601</v>
      </c>
      <c r="R131" s="153">
        <v>25.291150114331401</v>
      </c>
      <c r="S131" s="153">
        <v>23.577632177998801</v>
      </c>
      <c r="T131" s="153">
        <v>23.5994772778045</v>
      </c>
      <c r="U131" s="153">
        <v>160.82</v>
      </c>
      <c r="V131" s="153">
        <v>158.12</v>
      </c>
      <c r="W131" s="153">
        <v>157.535</v>
      </c>
      <c r="X131" s="153">
        <v>155.416666666667</v>
      </c>
      <c r="Y131" s="153">
        <v>153.45750000000001</v>
      </c>
      <c r="Z131" s="153">
        <v>151.27888284799999</v>
      </c>
      <c r="AA131" s="153">
        <v>149.605990066667</v>
      </c>
      <c r="AB131" s="153">
        <v>148.93798423999999</v>
      </c>
      <c r="AC131" s="153">
        <v>152.84273581599999</v>
      </c>
      <c r="AD131" s="153">
        <v>156.97785183333301</v>
      </c>
      <c r="AE131" s="153">
        <v>157.341439855</v>
      </c>
      <c r="AF131" s="153">
        <v>156.26719595555599</v>
      </c>
      <c r="AG131" s="153">
        <v>155.23973830400001</v>
      </c>
      <c r="AH131" s="153">
        <v>153.286609696667</v>
      </c>
      <c r="AI131" s="153" t="s">
        <v>51</v>
      </c>
      <c r="AJ131" s="153">
        <v>0.97448555698899897</v>
      </c>
      <c r="AK131" s="153">
        <v>16.302785673398901</v>
      </c>
      <c r="AL131" s="170">
        <v>0.161540122667133</v>
      </c>
      <c r="AM131" s="153">
        <v>0.322394209703116</v>
      </c>
      <c r="AN131" s="153">
        <v>0.35395680987211597</v>
      </c>
      <c r="AO131" s="153">
        <v>163.719585677309</v>
      </c>
      <c r="AP131" s="153">
        <v>157.535</v>
      </c>
      <c r="AQ131" s="153">
        <v>151.35041432269099</v>
      </c>
      <c r="AR131" s="153">
        <v>2.11995248441248</v>
      </c>
      <c r="AS131" s="153">
        <v>165.9</v>
      </c>
      <c r="AT131" s="153">
        <v>9.6650086758578393</v>
      </c>
      <c r="AU131" s="153">
        <v>6.86696706169678</v>
      </c>
      <c r="AV131" s="153">
        <v>10.9698996655518</v>
      </c>
      <c r="AW131" s="153">
        <v>18.525425396968</v>
      </c>
      <c r="AX131" s="153">
        <v>-1.8050734750906801</v>
      </c>
      <c r="AY131" s="153">
        <v>12.129316498131001</v>
      </c>
      <c r="AZ131" s="153">
        <v>-19.930492833637199</v>
      </c>
      <c r="BA131" s="153">
        <v>3.5729871161197502</v>
      </c>
      <c r="BB131" s="153">
        <v>-17.979481450441199</v>
      </c>
      <c r="BC131" s="153">
        <v>5.8298531333063304</v>
      </c>
      <c r="BE131" s="153" t="b">
        <f t="shared" si="47"/>
        <v>1</v>
      </c>
      <c r="BF131" s="153" t="b">
        <f t="shared" si="48"/>
        <v>0</v>
      </c>
      <c r="BG131" s="153" t="b">
        <f t="shared" si="49"/>
        <v>0</v>
      </c>
      <c r="BH131" s="153" t="b">
        <f t="shared" si="50"/>
        <v>0</v>
      </c>
      <c r="BI131" s="153" t="b">
        <f t="shared" si="51"/>
        <v>0</v>
      </c>
      <c r="BJ131" s="153" t="b">
        <f t="shared" si="52"/>
        <v>0</v>
      </c>
      <c r="BK131" s="153" t="b">
        <f t="shared" si="53"/>
        <v>1</v>
      </c>
      <c r="BL131" s="153" t="b">
        <f t="shared" si="54"/>
        <v>0</v>
      </c>
      <c r="BM131" s="153" t="b">
        <f t="shared" si="55"/>
        <v>0</v>
      </c>
      <c r="BN131" s="153" t="b">
        <f t="shared" si="56"/>
        <v>1</v>
      </c>
      <c r="BO131" s="153" t="b">
        <f t="shared" si="57"/>
        <v>0</v>
      </c>
      <c r="BP131" s="153" t="b">
        <f t="shared" si="58"/>
        <v>1</v>
      </c>
      <c r="BQ131" s="153" t="b">
        <f t="shared" si="59"/>
        <v>1</v>
      </c>
      <c r="BR131" s="153" t="b">
        <f t="shared" si="60"/>
        <v>1</v>
      </c>
      <c r="BS131" s="153" t="b">
        <f t="shared" si="61"/>
        <v>1</v>
      </c>
      <c r="BT131" s="153" t="b">
        <f t="shared" si="62"/>
        <v>1</v>
      </c>
      <c r="BU131" s="153" t="b">
        <f t="shared" si="63"/>
        <v>1</v>
      </c>
      <c r="BV131" s="153" t="b">
        <f t="shared" si="64"/>
        <v>1</v>
      </c>
      <c r="BW131" s="153" t="b">
        <f t="shared" si="65"/>
        <v>1</v>
      </c>
      <c r="BX131" s="153" t="b">
        <f t="shared" si="66"/>
        <v>0</v>
      </c>
      <c r="BY131" s="153" t="b">
        <f t="shared" si="67"/>
        <v>0</v>
      </c>
      <c r="BZ131" s="153" t="b">
        <f t="shared" si="68"/>
        <v>0</v>
      </c>
      <c r="CA131" s="153" t="b">
        <f t="shared" si="69"/>
        <v>1</v>
      </c>
      <c r="CB131" s="153" t="b">
        <f t="shared" si="70"/>
        <v>1</v>
      </c>
      <c r="CC131" s="153" t="b">
        <f t="shared" si="71"/>
        <v>1</v>
      </c>
      <c r="CD131" s="153">
        <f t="shared" si="85"/>
        <v>4</v>
      </c>
      <c r="CE131" s="153">
        <f t="shared" si="86"/>
        <v>8</v>
      </c>
      <c r="CF131" s="153">
        <f t="shared" si="72"/>
        <v>-4</v>
      </c>
      <c r="CG131" s="153">
        <f t="shared" si="73"/>
        <v>10</v>
      </c>
      <c r="CH131" s="153">
        <f t="shared" si="74"/>
        <v>3</v>
      </c>
      <c r="CI131" s="153">
        <f t="shared" si="75"/>
        <v>7</v>
      </c>
      <c r="CJ131" s="171">
        <f t="shared" si="76"/>
        <v>3</v>
      </c>
      <c r="CK131" s="153">
        <f t="shared" si="77"/>
        <v>-1</v>
      </c>
      <c r="CL131" s="153">
        <f t="shared" si="78"/>
        <v>10</v>
      </c>
      <c r="CM131" s="172">
        <f t="shared" si="79"/>
        <v>0.160854087035983</v>
      </c>
      <c r="CN131" s="153" t="b">
        <f t="shared" si="80"/>
        <v>0</v>
      </c>
      <c r="CO131" s="153" t="b">
        <f t="shared" si="81"/>
        <v>0</v>
      </c>
      <c r="CP131" s="153" t="b">
        <f t="shared" si="82"/>
        <v>1</v>
      </c>
      <c r="CQ131" s="153" t="b">
        <f t="shared" si="83"/>
        <v>1</v>
      </c>
      <c r="CR131" s="153">
        <f t="shared" si="84"/>
        <v>2</v>
      </c>
    </row>
    <row r="132" spans="1:96" x14ac:dyDescent="0.25">
      <c r="A132" s="153" t="s">
        <v>318</v>
      </c>
      <c r="B132" s="170" t="s">
        <v>314</v>
      </c>
      <c r="C132" s="153" t="s">
        <v>319</v>
      </c>
      <c r="D132" s="153" t="s">
        <v>145</v>
      </c>
      <c r="E132" s="153">
        <v>63836220527.823898</v>
      </c>
      <c r="F132" s="153" t="s">
        <v>258</v>
      </c>
      <c r="G132" s="153">
        <v>7</v>
      </c>
      <c r="H132" s="153">
        <v>16.3241675487821</v>
      </c>
      <c r="I132" s="153">
        <v>16.151612986304801</v>
      </c>
      <c r="J132" s="153">
        <v>17.4442299007004</v>
      </c>
      <c r="K132" s="153">
        <v>15.2288333213131</v>
      </c>
      <c r="L132" s="153">
        <v>18.514416896228798</v>
      </c>
      <c r="M132" s="153">
        <v>23.427250841493599</v>
      </c>
      <c r="N132" s="153">
        <v>23.007767565313301</v>
      </c>
      <c r="O132" s="153">
        <v>23.200312796635899</v>
      </c>
      <c r="P132" s="153">
        <v>22.948472832253</v>
      </c>
      <c r="Q132" s="153">
        <v>22.1281903762974</v>
      </c>
      <c r="R132" s="153">
        <v>22.778167279594399</v>
      </c>
      <c r="S132" s="153">
        <v>22.419985363112001</v>
      </c>
      <c r="T132" s="153">
        <v>22.898953027765401</v>
      </c>
      <c r="U132" s="153">
        <v>185.64</v>
      </c>
      <c r="V132" s="153">
        <v>183.94</v>
      </c>
      <c r="W132" s="153">
        <v>181.11</v>
      </c>
      <c r="X132" s="153">
        <v>179.773333333333</v>
      </c>
      <c r="Y132" s="153">
        <v>179.0975</v>
      </c>
      <c r="Z132" s="153">
        <v>178.48</v>
      </c>
      <c r="AA132" s="153">
        <v>179.53333333333299</v>
      </c>
      <c r="AB132" s="153">
        <v>178.35374999999999</v>
      </c>
      <c r="AC132" s="153">
        <v>175.65899999999999</v>
      </c>
      <c r="AD132" s="153">
        <v>174.96416666666701</v>
      </c>
      <c r="AE132" s="153">
        <v>174.47806131999999</v>
      </c>
      <c r="AF132" s="153">
        <v>175.43981954555599</v>
      </c>
      <c r="AG132" s="153">
        <v>176.78068714599999</v>
      </c>
      <c r="AH132" s="153">
        <v>177.08164122833301</v>
      </c>
      <c r="AI132" s="153" t="s">
        <v>51</v>
      </c>
      <c r="AJ132" s="153">
        <v>1.0096125480754401</v>
      </c>
      <c r="AK132" s="153">
        <v>186.39004726851601</v>
      </c>
      <c r="AL132" s="170">
        <v>9.1322788338541003E-2</v>
      </c>
      <c r="AM132" s="153">
        <v>0.368759851049552</v>
      </c>
      <c r="AN132" s="153">
        <v>0.28876141960456603</v>
      </c>
      <c r="AO132" s="153">
        <v>188.09996423452901</v>
      </c>
      <c r="AP132" s="153">
        <v>181.11</v>
      </c>
      <c r="AQ132" s="153">
        <v>174.12003576547099</v>
      </c>
      <c r="AR132" s="153">
        <v>1.5210932246819799</v>
      </c>
      <c r="AS132" s="153">
        <v>187.5</v>
      </c>
      <c r="AT132" s="153">
        <v>5.0537875392200604</v>
      </c>
      <c r="AU132" s="153">
        <v>6.0636221224477502</v>
      </c>
      <c r="AV132" s="153">
        <v>5.2779337450870303</v>
      </c>
      <c r="AW132" s="153">
        <v>4.0510543840177604</v>
      </c>
      <c r="AX132" s="153">
        <v>11.540749553836999</v>
      </c>
      <c r="AY132" s="153">
        <v>17.109956081742801</v>
      </c>
      <c r="AZ132" s="153">
        <v>62.401642116712097</v>
      </c>
      <c r="BA132" s="153">
        <v>93.970698800722303</v>
      </c>
      <c r="BB132" s="153">
        <v>25.215237647555501</v>
      </c>
      <c r="BC132" s="153">
        <v>232.69664850405701</v>
      </c>
      <c r="BE132" s="153" t="b">
        <f t="shared" si="47"/>
        <v>0</v>
      </c>
      <c r="BF132" s="153" t="b">
        <f t="shared" si="48"/>
        <v>1</v>
      </c>
      <c r="BG132" s="153" t="b">
        <f t="shared" si="49"/>
        <v>0</v>
      </c>
      <c r="BH132" s="153" t="b">
        <f t="shared" si="50"/>
        <v>1</v>
      </c>
      <c r="BI132" s="153" t="b">
        <f t="shared" si="51"/>
        <v>1</v>
      </c>
      <c r="BJ132" s="153" t="b">
        <f t="shared" si="52"/>
        <v>0</v>
      </c>
      <c r="BK132" s="153" t="b">
        <f t="shared" si="53"/>
        <v>1</v>
      </c>
      <c r="BL132" s="153" t="b">
        <f t="shared" si="54"/>
        <v>0</v>
      </c>
      <c r="BM132" s="153" t="b">
        <f t="shared" si="55"/>
        <v>0</v>
      </c>
      <c r="BN132" s="153" t="b">
        <f t="shared" si="56"/>
        <v>1</v>
      </c>
      <c r="BO132" s="153" t="b">
        <f t="shared" si="57"/>
        <v>0</v>
      </c>
      <c r="BP132" s="153" t="b">
        <f t="shared" si="58"/>
        <v>1</v>
      </c>
      <c r="BQ132" s="153" t="b">
        <f t="shared" si="59"/>
        <v>1</v>
      </c>
      <c r="BR132" s="153" t="b">
        <f t="shared" si="60"/>
        <v>1</v>
      </c>
      <c r="BS132" s="153" t="b">
        <f t="shared" si="61"/>
        <v>1</v>
      </c>
      <c r="BT132" s="153" t="b">
        <f t="shared" si="62"/>
        <v>1</v>
      </c>
      <c r="BU132" s="153" t="b">
        <f t="shared" si="63"/>
        <v>1</v>
      </c>
      <c r="BV132" s="153" t="b">
        <f t="shared" si="64"/>
        <v>0</v>
      </c>
      <c r="BW132" s="153" t="b">
        <f t="shared" si="65"/>
        <v>1</v>
      </c>
      <c r="BX132" s="153" t="b">
        <f t="shared" si="66"/>
        <v>1</v>
      </c>
      <c r="BY132" s="153" t="b">
        <f t="shared" si="67"/>
        <v>1</v>
      </c>
      <c r="BZ132" s="153" t="b">
        <f t="shared" si="68"/>
        <v>1</v>
      </c>
      <c r="CA132" s="153" t="b">
        <f t="shared" si="69"/>
        <v>0</v>
      </c>
      <c r="CB132" s="153" t="b">
        <f t="shared" si="70"/>
        <v>0</v>
      </c>
      <c r="CC132" s="153" t="b">
        <f t="shared" si="71"/>
        <v>0</v>
      </c>
      <c r="CD132" s="153">
        <f t="shared" ref="CD132:CD163" si="87">COUNTIF(BE132:BP132,TRUE)</f>
        <v>6</v>
      </c>
      <c r="CE132" s="153">
        <f t="shared" ref="CE132:CE163" si="88">COUNTIF(BE132:BP132,FALSE)</f>
        <v>6</v>
      </c>
      <c r="CF132" s="153">
        <f t="shared" si="72"/>
        <v>0</v>
      </c>
      <c r="CG132" s="153">
        <f t="shared" si="73"/>
        <v>9</v>
      </c>
      <c r="CH132" s="153">
        <f t="shared" si="74"/>
        <v>4</v>
      </c>
      <c r="CI132" s="153">
        <f t="shared" si="75"/>
        <v>5</v>
      </c>
      <c r="CJ132" s="171">
        <f t="shared" si="76"/>
        <v>5</v>
      </c>
      <c r="CK132" s="153">
        <f t="shared" si="77"/>
        <v>5</v>
      </c>
      <c r="CL132" s="153">
        <f t="shared" si="78"/>
        <v>10</v>
      </c>
      <c r="CM132" s="172">
        <f t="shared" si="79"/>
        <v>0.27743706271101098</v>
      </c>
      <c r="CN132" s="153" t="b">
        <f t="shared" si="80"/>
        <v>0</v>
      </c>
      <c r="CO132" s="153" t="b">
        <f t="shared" si="81"/>
        <v>0</v>
      </c>
      <c r="CP132" s="153" t="b">
        <f t="shared" si="82"/>
        <v>1</v>
      </c>
      <c r="CQ132" s="153" t="b">
        <f t="shared" si="83"/>
        <v>1</v>
      </c>
      <c r="CR132" s="153">
        <f t="shared" si="84"/>
        <v>2</v>
      </c>
    </row>
    <row r="133" spans="1:96" x14ac:dyDescent="0.25">
      <c r="A133" s="153" t="s">
        <v>320</v>
      </c>
      <c r="B133" s="170" t="s">
        <v>316</v>
      </c>
      <c r="C133" s="153" t="s">
        <v>321</v>
      </c>
      <c r="D133" s="153" t="s">
        <v>58</v>
      </c>
      <c r="E133" s="153">
        <v>51048108316.622002</v>
      </c>
      <c r="F133" s="153" t="s">
        <v>258</v>
      </c>
      <c r="G133" s="153">
        <v>58</v>
      </c>
      <c r="H133" s="153">
        <v>6.7545108988595004</v>
      </c>
      <c r="I133" s="153">
        <v>9.3330651188052993</v>
      </c>
      <c r="J133" s="153">
        <v>10.614340771086599</v>
      </c>
      <c r="K133" s="153">
        <v>11.3070340677082</v>
      </c>
      <c r="L133" s="153">
        <v>11.8978607324241</v>
      </c>
      <c r="M133" s="153">
        <v>13.817561232913199</v>
      </c>
      <c r="N133" s="153">
        <v>14.158634816696599</v>
      </c>
      <c r="O133" s="153">
        <v>15.841458851443001</v>
      </c>
      <c r="P133" s="153">
        <v>16.894474644319999</v>
      </c>
      <c r="Q133" s="153">
        <v>16.492300408398702</v>
      </c>
      <c r="R133" s="153">
        <v>16.024190747674702</v>
      </c>
      <c r="S133" s="153">
        <v>15.8473343898644</v>
      </c>
      <c r="T133" s="153">
        <v>15.6234667251099</v>
      </c>
      <c r="U133" s="153">
        <v>207.22</v>
      </c>
      <c r="V133" s="153">
        <v>205.05</v>
      </c>
      <c r="W133" s="153">
        <v>204.8</v>
      </c>
      <c r="X133" s="153">
        <v>204.6</v>
      </c>
      <c r="Y133" s="153">
        <v>202.42750000000001</v>
      </c>
      <c r="Z133" s="153">
        <v>199.512</v>
      </c>
      <c r="AA133" s="153">
        <v>198.03333333333299</v>
      </c>
      <c r="AB133" s="153">
        <v>196.99125000000001</v>
      </c>
      <c r="AC133" s="153">
        <v>197.24100000000001</v>
      </c>
      <c r="AD133" s="153">
        <v>198.479166666667</v>
      </c>
      <c r="AE133" s="153">
        <v>198.05937499999999</v>
      </c>
      <c r="AF133" s="153">
        <v>196.53833333333299</v>
      </c>
      <c r="AG133" s="153">
        <v>194.98699999999999</v>
      </c>
      <c r="AH133" s="153">
        <v>191.67541666666699</v>
      </c>
      <c r="AI133" s="153" t="s">
        <v>51</v>
      </c>
      <c r="AJ133" s="153">
        <v>1.0232066753168201</v>
      </c>
      <c r="AK133" s="153">
        <v>17.000944047986199</v>
      </c>
      <c r="AL133" s="170">
        <v>0.11961754243778901</v>
      </c>
      <c r="AM133" s="153">
        <v>0.39897470118495998</v>
      </c>
      <c r="AN133" s="153">
        <v>0.337321832079854</v>
      </c>
      <c r="AO133" s="153">
        <v>209.731125632144</v>
      </c>
      <c r="AP133" s="153">
        <v>204.8</v>
      </c>
      <c r="AQ133" s="153">
        <v>199.86887436785599</v>
      </c>
      <c r="AR133" s="153">
        <v>1.5037363823535299</v>
      </c>
      <c r="AS133" s="153">
        <v>210.4</v>
      </c>
      <c r="AT133" s="153">
        <v>5.4573158506756796</v>
      </c>
      <c r="AU133" s="153">
        <v>7.90462953940514</v>
      </c>
      <c r="AV133" s="153">
        <v>1.2025012025012001</v>
      </c>
      <c r="AW133" s="153">
        <v>8.9026915113871699</v>
      </c>
      <c r="AX133" s="153">
        <v>2.13592233009709</v>
      </c>
      <c r="AY133" s="153">
        <v>32.828282828282802</v>
      </c>
      <c r="AZ133" s="153">
        <v>47.856640899508101</v>
      </c>
      <c r="BA133" s="153">
        <v>72.742200328407193</v>
      </c>
      <c r="BB133" s="153">
        <v>194.06009783368299</v>
      </c>
      <c r="BC133" s="153">
        <v>183.97860914930101</v>
      </c>
      <c r="BE133" s="153" t="b">
        <f t="shared" ref="BE133:BE195" si="89">IF(H133&lt;I133,TRUE)</f>
        <v>1</v>
      </c>
      <c r="BF133" s="153" t="b">
        <f t="shared" ref="BF133:BF195" si="90">IF(I133&lt;J133,TRUE)</f>
        <v>1</v>
      </c>
      <c r="BG133" s="153" t="b">
        <f t="shared" ref="BG133:BG195" si="91">IF(J133&lt;K133,TRUE)</f>
        <v>1</v>
      </c>
      <c r="BH133" s="153" t="b">
        <f t="shared" ref="BH133:BH195" si="92">IF(K133&lt;L133,TRUE)</f>
        <v>1</v>
      </c>
      <c r="BI133" s="153" t="b">
        <f t="shared" ref="BI133:BI195" si="93">IF(L133&lt;M133,TRUE)</f>
        <v>1</v>
      </c>
      <c r="BJ133" s="153" t="b">
        <f t="shared" ref="BJ133:BJ195" si="94">IF(M133&lt;N133,TRUE)</f>
        <v>1</v>
      </c>
      <c r="BK133" s="153" t="b">
        <f t="shared" ref="BK133:BK195" si="95">IF(N133&lt;O133,TRUE)</f>
        <v>1</v>
      </c>
      <c r="BL133" s="153" t="b">
        <f t="shared" ref="BL133:BL195" si="96">IF(O133&lt;P133,TRUE)</f>
        <v>1</v>
      </c>
      <c r="BM133" s="153" t="b">
        <f t="shared" ref="BM133:BM195" si="97">IF(P133&lt;Q133,TRUE)</f>
        <v>0</v>
      </c>
      <c r="BN133" s="153" t="b">
        <f t="shared" ref="BN133:BN195" si="98">IF(Q133&lt;R133,TRUE)</f>
        <v>0</v>
      </c>
      <c r="BO133" s="153" t="b">
        <f t="shared" ref="BO133:BO195" si="99">IF(R133&lt;S133,TRUE)</f>
        <v>0</v>
      </c>
      <c r="BP133" s="153" t="b">
        <f t="shared" ref="BP133:BP195" si="100">IF(S133&lt;T133,TRUE)</f>
        <v>0</v>
      </c>
      <c r="BQ133" s="153" t="b">
        <f t="shared" ref="BQ133:BQ195" si="101">IF(U133&gt;V133,TRUE)</f>
        <v>1</v>
      </c>
      <c r="BR133" s="153" t="b">
        <f t="shared" ref="BR133:BR195" si="102">IF(V133&gt;W133,TRUE)</f>
        <v>1</v>
      </c>
      <c r="BS133" s="153" t="b">
        <f t="shared" ref="BS133:BS195" si="103">IF(W133&gt;X133,TRUE)</f>
        <v>1</v>
      </c>
      <c r="BT133" s="153" t="b">
        <f t="shared" ref="BT133:BT195" si="104">IF(X133&gt;Y133,TRUE)</f>
        <v>1</v>
      </c>
      <c r="BU133" s="153" t="b">
        <f t="shared" ref="BU133:BU195" si="105">IF(Y133&gt;Z133,TRUE)</f>
        <v>1</v>
      </c>
      <c r="BV133" s="153" t="b">
        <f t="shared" ref="BV133:BV195" si="106">IF(Z133&gt;AA133,TRUE)</f>
        <v>1</v>
      </c>
      <c r="BW133" s="153" t="b">
        <f t="shared" ref="BW133:BW195" si="107">IF(AA133&gt;AB133,TRUE)</f>
        <v>1</v>
      </c>
      <c r="BX133" s="153" t="b">
        <f t="shared" ref="BX133:BX195" si="108">IF(AB133&gt;AC133,TRUE)</f>
        <v>0</v>
      </c>
      <c r="BY133" s="153" t="b">
        <f t="shared" ref="BY133:BY195" si="109">IF(AC133&gt;AD133,TRUE)</f>
        <v>0</v>
      </c>
      <c r="BZ133" s="153" t="b">
        <f t="shared" ref="BZ133:BZ195" si="110">IF(AD133&gt;AE133,TRUE)</f>
        <v>1</v>
      </c>
      <c r="CA133" s="153" t="b">
        <f t="shared" ref="CA133:CA195" si="111">IF(AE133&gt;AF133,TRUE)</f>
        <v>1</v>
      </c>
      <c r="CB133" s="153" t="b">
        <f t="shared" ref="CB133:CB195" si="112">IF(AF133&gt;AG133,TRUE)</f>
        <v>1</v>
      </c>
      <c r="CC133" s="153" t="b">
        <f t="shared" ref="CC133:CC195" si="113">IF(AG133&gt;AH133,TRUE)</f>
        <v>1</v>
      </c>
      <c r="CD133" s="153">
        <f t="shared" si="87"/>
        <v>8</v>
      </c>
      <c r="CE133" s="153">
        <f t="shared" si="88"/>
        <v>4</v>
      </c>
      <c r="CF133" s="153">
        <f t="shared" ref="CF133:CF195" si="114">CD133-CE133</f>
        <v>4</v>
      </c>
      <c r="CG133" s="153">
        <f t="shared" ref="CG133:CG195" si="115">COUNTIF(BQ133:CC133,TRUE)</f>
        <v>11</v>
      </c>
      <c r="CH133" s="153">
        <f t="shared" ref="CH133:CH195" si="116">COUNTIF(BQ133:CC133,FALSE)</f>
        <v>2</v>
      </c>
      <c r="CI133" s="153">
        <f t="shared" ref="CI133:CI195" si="117">CG133-CH133</f>
        <v>9</v>
      </c>
      <c r="CJ133" s="171">
        <f t="shared" ref="CJ133:CJ195" si="118">CF133+CI133</f>
        <v>13</v>
      </c>
      <c r="CK133" s="153">
        <f t="shared" ref="CK133:CK195" si="119">CF133*2+CI133</f>
        <v>17</v>
      </c>
      <c r="CL133" s="153">
        <f t="shared" ref="CL133:CL195" si="120">CF133+CI133*2</f>
        <v>22</v>
      </c>
      <c r="CM133" s="172">
        <f t="shared" ref="CM133:CM195" si="121">AM133-AL133</f>
        <v>0.27935715874717099</v>
      </c>
      <c r="CN133" s="153" t="b">
        <f t="shared" ref="CN133:CN195" si="122">IF(AN133&lt;AL133,TRUE)</f>
        <v>0</v>
      </c>
      <c r="CO133" s="153" t="b">
        <f t="shared" ref="CO133:CO195" si="123">IF(AP133&gt;AS133,TRUE)</f>
        <v>0</v>
      </c>
      <c r="CP133" s="153" t="b">
        <f t="shared" ref="CP133:CP195" si="124">IF(AT133&gt;0,TRUE)</f>
        <v>1</v>
      </c>
      <c r="CQ133" s="153" t="b">
        <f t="shared" ref="CQ133:CQ195" si="125">IF(AU133&gt;0,TRUE)</f>
        <v>1</v>
      </c>
      <c r="CR133" s="153">
        <f t="shared" ref="CR133:CR195" si="126">COUNTIF(CP133:CQ133,TRUE)</f>
        <v>2</v>
      </c>
    </row>
    <row r="134" spans="1:96" x14ac:dyDescent="0.25">
      <c r="A134" s="153" t="s">
        <v>322</v>
      </c>
      <c r="B134" s="170" t="s">
        <v>318</v>
      </c>
      <c r="C134" s="153" t="s">
        <v>323</v>
      </c>
      <c r="D134" s="153" t="s">
        <v>49</v>
      </c>
      <c r="E134" s="153">
        <v>29843603271.913502</v>
      </c>
      <c r="F134" s="153" t="s">
        <v>258</v>
      </c>
      <c r="G134" s="153">
        <v>50</v>
      </c>
      <c r="H134" s="153">
        <v>11.8163366660589</v>
      </c>
      <c r="I134" s="153">
        <v>13.646226079437101</v>
      </c>
      <c r="J134" s="153">
        <v>26.373419806643799</v>
      </c>
      <c r="K134" s="153">
        <v>26.812136519749799</v>
      </c>
      <c r="L134" s="153">
        <v>25.302991166310498</v>
      </c>
      <c r="M134" s="153">
        <v>25.690245734919099</v>
      </c>
      <c r="N134" s="153">
        <v>24.644943645304501</v>
      </c>
      <c r="O134" s="153">
        <v>25.133837652764502</v>
      </c>
      <c r="P134" s="153">
        <v>23.714155449429001</v>
      </c>
      <c r="Q134" s="153">
        <v>26.828790053209801</v>
      </c>
      <c r="R134" s="153">
        <v>25.741346220729401</v>
      </c>
      <c r="S134" s="153">
        <v>25.027532269739201</v>
      </c>
      <c r="T134" s="153">
        <v>23.838723624417</v>
      </c>
      <c r="U134" s="153">
        <v>80.14</v>
      </c>
      <c r="V134" s="153">
        <v>80.254999999999995</v>
      </c>
      <c r="W134" s="153">
        <v>81.715000000000003</v>
      </c>
      <c r="X134" s="153">
        <v>83.021666666666704</v>
      </c>
      <c r="Y134" s="153">
        <v>83.26</v>
      </c>
      <c r="Z134" s="153">
        <v>82.924999999999997</v>
      </c>
      <c r="AA134" s="153">
        <v>81.790000000000006</v>
      </c>
      <c r="AB134" s="153">
        <v>81.282499999999999</v>
      </c>
      <c r="AC134" s="153">
        <v>81.242000000000004</v>
      </c>
      <c r="AD134" s="153">
        <v>82.503749999999997</v>
      </c>
      <c r="AE134" s="153">
        <v>83.791562499999998</v>
      </c>
      <c r="AF134" s="153">
        <v>83.8044444444444</v>
      </c>
      <c r="AG134" s="153">
        <v>83.432500000000005</v>
      </c>
      <c r="AH134" s="153">
        <v>82.639791666666596</v>
      </c>
      <c r="AI134" s="153" t="s">
        <v>51</v>
      </c>
      <c r="AJ134" s="153">
        <v>0.99391723848620195</v>
      </c>
      <c r="AK134" s="153">
        <v>23.754154042534498</v>
      </c>
      <c r="AL134" s="170">
        <v>0.195046296391929</v>
      </c>
      <c r="AM134" s="153">
        <v>0.23471799537528901</v>
      </c>
      <c r="AN134" s="153">
        <v>0.200012488695055</v>
      </c>
      <c r="AO134" s="153">
        <v>86.349339219348195</v>
      </c>
      <c r="AP134" s="153">
        <v>81.715000000000003</v>
      </c>
      <c r="AQ134" s="153">
        <v>77.080660780651797</v>
      </c>
      <c r="AR134" s="153">
        <v>-0.86639457461000102</v>
      </c>
      <c r="AS134" s="153">
        <v>80.95</v>
      </c>
      <c r="AT134" s="153">
        <v>-2.3816701839010999</v>
      </c>
      <c r="AU134" s="153">
        <v>-2.9754592035477301</v>
      </c>
      <c r="AV134" s="153">
        <v>-3.0538922155688599</v>
      </c>
      <c r="AW134" s="153">
        <v>1.50470219435737</v>
      </c>
      <c r="AX134" s="153">
        <v>-11.481683980317101</v>
      </c>
      <c r="AY134" s="153">
        <v>1.95214105793451</v>
      </c>
      <c r="AZ134" s="153">
        <v>24.442736356648702</v>
      </c>
      <c r="BA134" s="153">
        <v>10.211027910143001</v>
      </c>
      <c r="BB134" s="153">
        <v>-14.789473684210501</v>
      </c>
      <c r="BC134" s="153">
        <v>170.96234309623401</v>
      </c>
      <c r="BE134" s="153" t="b">
        <f t="shared" si="89"/>
        <v>1</v>
      </c>
      <c r="BF134" s="153" t="b">
        <f t="shared" si="90"/>
        <v>1</v>
      </c>
      <c r="BG134" s="153" t="b">
        <f t="shared" si="91"/>
        <v>1</v>
      </c>
      <c r="BH134" s="153" t="b">
        <f t="shared" si="92"/>
        <v>0</v>
      </c>
      <c r="BI134" s="153" t="b">
        <f t="shared" si="93"/>
        <v>1</v>
      </c>
      <c r="BJ134" s="153" t="b">
        <f t="shared" si="94"/>
        <v>0</v>
      </c>
      <c r="BK134" s="153" t="b">
        <f t="shared" si="95"/>
        <v>1</v>
      </c>
      <c r="BL134" s="153" t="b">
        <f t="shared" si="96"/>
        <v>0</v>
      </c>
      <c r="BM134" s="153" t="b">
        <f t="shared" si="97"/>
        <v>1</v>
      </c>
      <c r="BN134" s="153" t="b">
        <f t="shared" si="98"/>
        <v>0</v>
      </c>
      <c r="BO134" s="153" t="b">
        <f t="shared" si="99"/>
        <v>0</v>
      </c>
      <c r="BP134" s="153" t="b">
        <f t="shared" si="100"/>
        <v>0</v>
      </c>
      <c r="BQ134" s="153" t="b">
        <f t="shared" si="101"/>
        <v>0</v>
      </c>
      <c r="BR134" s="153" t="b">
        <f t="shared" si="102"/>
        <v>0</v>
      </c>
      <c r="BS134" s="153" t="b">
        <f t="shared" si="103"/>
        <v>0</v>
      </c>
      <c r="BT134" s="153" t="b">
        <f t="shared" si="104"/>
        <v>0</v>
      </c>
      <c r="BU134" s="153" t="b">
        <f t="shared" si="105"/>
        <v>1</v>
      </c>
      <c r="BV134" s="153" t="b">
        <f t="shared" si="106"/>
        <v>1</v>
      </c>
      <c r="BW134" s="153" t="b">
        <f t="shared" si="107"/>
        <v>1</v>
      </c>
      <c r="BX134" s="153" t="b">
        <f t="shared" si="108"/>
        <v>1</v>
      </c>
      <c r="BY134" s="153" t="b">
        <f t="shared" si="109"/>
        <v>0</v>
      </c>
      <c r="BZ134" s="153" t="b">
        <f t="shared" si="110"/>
        <v>0</v>
      </c>
      <c r="CA134" s="153" t="b">
        <f t="shared" si="111"/>
        <v>0</v>
      </c>
      <c r="CB134" s="153" t="b">
        <f t="shared" si="112"/>
        <v>1</v>
      </c>
      <c r="CC134" s="153" t="b">
        <f t="shared" si="113"/>
        <v>1</v>
      </c>
      <c r="CD134" s="153">
        <f t="shared" si="87"/>
        <v>6</v>
      </c>
      <c r="CE134" s="153">
        <f t="shared" si="88"/>
        <v>6</v>
      </c>
      <c r="CF134" s="153">
        <f t="shared" si="114"/>
        <v>0</v>
      </c>
      <c r="CG134" s="153">
        <f t="shared" si="115"/>
        <v>6</v>
      </c>
      <c r="CH134" s="153">
        <f t="shared" si="116"/>
        <v>7</v>
      </c>
      <c r="CI134" s="153">
        <f t="shared" si="117"/>
        <v>-1</v>
      </c>
      <c r="CJ134" s="171">
        <f t="shared" si="118"/>
        <v>-1</v>
      </c>
      <c r="CK134" s="153">
        <f t="shared" si="119"/>
        <v>-1</v>
      </c>
      <c r="CL134" s="153">
        <f t="shared" si="120"/>
        <v>-2</v>
      </c>
      <c r="CM134" s="172">
        <f t="shared" si="121"/>
        <v>3.967169898336001E-2</v>
      </c>
      <c r="CN134" s="153" t="b">
        <f t="shared" si="122"/>
        <v>0</v>
      </c>
      <c r="CO134" s="153" t="b">
        <f t="shared" si="123"/>
        <v>1</v>
      </c>
      <c r="CP134" s="153" t="b">
        <f t="shared" si="124"/>
        <v>0</v>
      </c>
      <c r="CQ134" s="153" t="b">
        <f t="shared" si="125"/>
        <v>0</v>
      </c>
      <c r="CR134" s="153">
        <f t="shared" si="126"/>
        <v>0</v>
      </c>
    </row>
    <row r="135" spans="1:96" x14ac:dyDescent="0.25">
      <c r="A135" s="153" t="s">
        <v>324</v>
      </c>
      <c r="B135" s="170" t="s">
        <v>320</v>
      </c>
      <c r="C135" s="153" t="s">
        <v>325</v>
      </c>
      <c r="D135" s="153" t="s">
        <v>73</v>
      </c>
      <c r="E135" s="153">
        <v>63133474860.3535</v>
      </c>
      <c r="F135" s="153" t="s">
        <v>258</v>
      </c>
      <c r="G135" s="153">
        <v>62</v>
      </c>
      <c r="H135" s="153">
        <v>14.2957206309525</v>
      </c>
      <c r="I135" s="153">
        <v>12.757730995205399</v>
      </c>
      <c r="J135" s="153">
        <v>10.666898278415101</v>
      </c>
      <c r="K135" s="153">
        <v>16.472894118281499</v>
      </c>
      <c r="L135" s="153">
        <v>15.1164849108266</v>
      </c>
      <c r="M135" s="153">
        <v>14.8800163225827</v>
      </c>
      <c r="N135" s="153">
        <v>19.721479861049598</v>
      </c>
      <c r="O135" s="153">
        <v>18.2021806316965</v>
      </c>
      <c r="P135" s="153">
        <v>17.300810958796902</v>
      </c>
      <c r="Q135" s="153">
        <v>16.205436935986999</v>
      </c>
      <c r="R135" s="153">
        <v>15.797955936427201</v>
      </c>
      <c r="S135" s="153">
        <v>15.155472561912299</v>
      </c>
      <c r="T135" s="153">
        <v>14.3274509810495</v>
      </c>
      <c r="U135" s="153">
        <v>311.5</v>
      </c>
      <c r="V135" s="153">
        <v>310.64999999999998</v>
      </c>
      <c r="W135" s="153">
        <v>309.58</v>
      </c>
      <c r="X135" s="153">
        <v>311.72333333333302</v>
      </c>
      <c r="Y135" s="153">
        <v>313.58749999999998</v>
      </c>
      <c r="Z135" s="153">
        <v>313.89600000000002</v>
      </c>
      <c r="AA135" s="153">
        <v>315.86500000000001</v>
      </c>
      <c r="AB135" s="153">
        <v>317.29374999999999</v>
      </c>
      <c r="AC135" s="153">
        <v>316.77100000000002</v>
      </c>
      <c r="AD135" s="153">
        <v>316.04916666666702</v>
      </c>
      <c r="AE135" s="153">
        <v>312.356875</v>
      </c>
      <c r="AF135" s="153">
        <v>310.20055555555598</v>
      </c>
      <c r="AG135" s="153">
        <v>307.48099999999999</v>
      </c>
      <c r="AH135" s="153">
        <v>301.99458333333303</v>
      </c>
      <c r="AI135" s="153" t="s">
        <v>51</v>
      </c>
      <c r="AJ135" s="153">
        <v>1.0208630777186201</v>
      </c>
      <c r="AK135" s="153">
        <v>17.667968867665099</v>
      </c>
      <c r="AL135" s="170">
        <v>0.16407542984211701</v>
      </c>
      <c r="AM135" s="153">
        <v>0.31041848211161599</v>
      </c>
      <c r="AN135" s="153">
        <v>0.26309448662901103</v>
      </c>
      <c r="AO135" s="153">
        <v>314.16589140734902</v>
      </c>
      <c r="AP135" s="153">
        <v>309.58</v>
      </c>
      <c r="AQ135" s="153">
        <v>304.994108592651</v>
      </c>
      <c r="AR135" s="153">
        <v>-1.3782261762283201</v>
      </c>
      <c r="AS135" s="153">
        <v>313.8</v>
      </c>
      <c r="AT135" s="153">
        <v>-3.0583377934112001E-2</v>
      </c>
      <c r="AU135" s="153">
        <v>2.0550863305374998</v>
      </c>
      <c r="AV135" s="153">
        <v>2.68324607329843</v>
      </c>
      <c r="AW135" s="153">
        <v>-3.0583873957367902</v>
      </c>
      <c r="AX135" s="153">
        <v>3.7012557832121602</v>
      </c>
      <c r="AY135" s="153">
        <v>13.490054249547899</v>
      </c>
      <c r="AZ135" s="153">
        <v>4.5303131245836203</v>
      </c>
      <c r="BA135" s="153">
        <v>10.143910143910199</v>
      </c>
      <c r="BB135" s="153">
        <v>193.784821997574</v>
      </c>
      <c r="BC135" s="153">
        <v>188.71956644589201</v>
      </c>
      <c r="BE135" s="153" t="b">
        <f t="shared" si="89"/>
        <v>0</v>
      </c>
      <c r="BF135" s="153" t="b">
        <f t="shared" si="90"/>
        <v>0</v>
      </c>
      <c r="BG135" s="153" t="b">
        <f t="shared" si="91"/>
        <v>1</v>
      </c>
      <c r="BH135" s="153" t="b">
        <f t="shared" si="92"/>
        <v>0</v>
      </c>
      <c r="BI135" s="153" t="b">
        <f t="shared" si="93"/>
        <v>0</v>
      </c>
      <c r="BJ135" s="153" t="b">
        <f t="shared" si="94"/>
        <v>1</v>
      </c>
      <c r="BK135" s="153" t="b">
        <f t="shared" si="95"/>
        <v>0</v>
      </c>
      <c r="BL135" s="153" t="b">
        <f t="shared" si="96"/>
        <v>0</v>
      </c>
      <c r="BM135" s="153" t="b">
        <f t="shared" si="97"/>
        <v>0</v>
      </c>
      <c r="BN135" s="153" t="b">
        <f t="shared" si="98"/>
        <v>0</v>
      </c>
      <c r="BO135" s="153" t="b">
        <f t="shared" si="99"/>
        <v>0</v>
      </c>
      <c r="BP135" s="153" t="b">
        <f t="shared" si="100"/>
        <v>0</v>
      </c>
      <c r="BQ135" s="153" t="b">
        <f t="shared" si="101"/>
        <v>1</v>
      </c>
      <c r="BR135" s="153" t="b">
        <f t="shared" si="102"/>
        <v>1</v>
      </c>
      <c r="BS135" s="153" t="b">
        <f t="shared" si="103"/>
        <v>0</v>
      </c>
      <c r="BT135" s="153" t="b">
        <f t="shared" si="104"/>
        <v>0</v>
      </c>
      <c r="BU135" s="153" t="b">
        <f t="shared" si="105"/>
        <v>0</v>
      </c>
      <c r="BV135" s="153" t="b">
        <f t="shared" si="106"/>
        <v>0</v>
      </c>
      <c r="BW135" s="153" t="b">
        <f t="shared" si="107"/>
        <v>0</v>
      </c>
      <c r="BX135" s="153" t="b">
        <f t="shared" si="108"/>
        <v>1</v>
      </c>
      <c r="BY135" s="153" t="b">
        <f t="shared" si="109"/>
        <v>1</v>
      </c>
      <c r="BZ135" s="153" t="b">
        <f t="shared" si="110"/>
        <v>1</v>
      </c>
      <c r="CA135" s="153" t="b">
        <f t="shared" si="111"/>
        <v>1</v>
      </c>
      <c r="CB135" s="153" t="b">
        <f t="shared" si="112"/>
        <v>1</v>
      </c>
      <c r="CC135" s="153" t="b">
        <f t="shared" si="113"/>
        <v>1</v>
      </c>
      <c r="CD135" s="153">
        <f t="shared" si="87"/>
        <v>2</v>
      </c>
      <c r="CE135" s="153">
        <f t="shared" si="88"/>
        <v>10</v>
      </c>
      <c r="CF135" s="153">
        <f t="shared" si="114"/>
        <v>-8</v>
      </c>
      <c r="CG135" s="153">
        <f t="shared" si="115"/>
        <v>8</v>
      </c>
      <c r="CH135" s="153">
        <f t="shared" si="116"/>
        <v>5</v>
      </c>
      <c r="CI135" s="153">
        <f t="shared" si="117"/>
        <v>3</v>
      </c>
      <c r="CJ135" s="171">
        <f t="shared" si="118"/>
        <v>-5</v>
      </c>
      <c r="CK135" s="153">
        <f t="shared" si="119"/>
        <v>-13</v>
      </c>
      <c r="CL135" s="153">
        <f t="shared" si="120"/>
        <v>-2</v>
      </c>
      <c r="CM135" s="172">
        <f t="shared" si="121"/>
        <v>0.14634305226949898</v>
      </c>
      <c r="CN135" s="153" t="b">
        <f t="shared" si="122"/>
        <v>0</v>
      </c>
      <c r="CO135" s="153" t="b">
        <f t="shared" si="123"/>
        <v>0</v>
      </c>
      <c r="CP135" s="153" t="b">
        <f t="shared" si="124"/>
        <v>0</v>
      </c>
      <c r="CQ135" s="153" t="b">
        <f t="shared" si="125"/>
        <v>1</v>
      </c>
      <c r="CR135" s="153">
        <f t="shared" si="126"/>
        <v>1</v>
      </c>
    </row>
    <row r="136" spans="1:96" x14ac:dyDescent="0.25">
      <c r="A136" s="153" t="s">
        <v>326</v>
      </c>
      <c r="B136" s="170" t="s">
        <v>322</v>
      </c>
      <c r="C136" s="153" t="s">
        <v>327</v>
      </c>
      <c r="D136" s="153" t="s">
        <v>54</v>
      </c>
      <c r="E136" s="153">
        <v>46976483820.037804</v>
      </c>
      <c r="F136" s="153" t="s">
        <v>258</v>
      </c>
      <c r="G136" s="153">
        <v>75</v>
      </c>
      <c r="H136" s="153">
        <v>17.910040124811601</v>
      </c>
      <c r="I136" s="153">
        <v>35.343057036831297</v>
      </c>
      <c r="J136" s="153">
        <v>26.975302821621501</v>
      </c>
      <c r="K136" s="153">
        <v>23.613870849597099</v>
      </c>
      <c r="L136" s="153">
        <v>21.469320433185199</v>
      </c>
      <c r="M136" s="153">
        <v>20.3033455772539</v>
      </c>
      <c r="N136" s="153">
        <v>20.9277210551972</v>
      </c>
      <c r="O136" s="153">
        <v>20.440498530760699</v>
      </c>
      <c r="P136" s="153">
        <v>19.754903195364001</v>
      </c>
      <c r="Q136" s="153">
        <v>19.435341122441599</v>
      </c>
      <c r="R136" s="153">
        <v>19.7008773859691</v>
      </c>
      <c r="S136" s="153">
        <v>18.9375151150922</v>
      </c>
      <c r="T136" s="153">
        <v>17.833816851007398</v>
      </c>
      <c r="U136" s="153">
        <v>78.69</v>
      </c>
      <c r="V136" s="153">
        <v>79.114999999999995</v>
      </c>
      <c r="W136" s="153">
        <v>81.064999999999998</v>
      </c>
      <c r="X136" s="153">
        <v>81.301666666666705</v>
      </c>
      <c r="Y136" s="153">
        <v>81.083749999999995</v>
      </c>
      <c r="Z136" s="153">
        <v>80.594999999999999</v>
      </c>
      <c r="AA136" s="153">
        <v>80.679166666666703</v>
      </c>
      <c r="AB136" s="153">
        <v>81.260000000000005</v>
      </c>
      <c r="AC136" s="153">
        <v>82.029499999999999</v>
      </c>
      <c r="AD136" s="153">
        <v>83.213750000000005</v>
      </c>
      <c r="AE136" s="153">
        <v>82.726249999999993</v>
      </c>
      <c r="AF136" s="153">
        <v>82.025000000000006</v>
      </c>
      <c r="AG136" s="153">
        <v>80.958250000000007</v>
      </c>
      <c r="AH136" s="153">
        <v>78.954999999999998</v>
      </c>
      <c r="AI136" s="153" t="s">
        <v>51</v>
      </c>
      <c r="AJ136" s="153">
        <v>0.99551311941648901</v>
      </c>
      <c r="AK136" s="153">
        <v>16.941225380657901</v>
      </c>
      <c r="AL136" s="170">
        <v>0.228599772060182</v>
      </c>
      <c r="AM136" s="153">
        <v>0.28607085926958897</v>
      </c>
      <c r="AN136" s="153">
        <v>0.31355840301697102</v>
      </c>
      <c r="AO136" s="153">
        <v>85.690267559828101</v>
      </c>
      <c r="AP136" s="153">
        <v>81.064999999999998</v>
      </c>
      <c r="AQ136" s="153">
        <v>76.439732440171895</v>
      </c>
      <c r="AR136" s="153">
        <v>-0.560996050981446</v>
      </c>
      <c r="AS136" s="153">
        <v>81.5</v>
      </c>
      <c r="AT136" s="153">
        <v>1.1228984428314699</v>
      </c>
      <c r="AU136" s="153">
        <v>0.66917207325998296</v>
      </c>
      <c r="AV136" s="153">
        <v>0</v>
      </c>
      <c r="AW136" s="153">
        <v>-0.54911531421598903</v>
      </c>
      <c r="AX136" s="153">
        <v>-7.3337123365548598</v>
      </c>
      <c r="AY136" s="153">
        <v>19.501466275659801</v>
      </c>
      <c r="AZ136" s="153">
        <v>50.369003690036898</v>
      </c>
      <c r="BA136" s="153">
        <v>54.6489563567362</v>
      </c>
      <c r="BB136" s="153">
        <v>116.295116772824</v>
      </c>
      <c r="BC136" s="153">
        <v>23.821395036557899</v>
      </c>
      <c r="BE136" s="153" t="b">
        <f t="shared" si="89"/>
        <v>1</v>
      </c>
      <c r="BF136" s="153" t="b">
        <f t="shared" si="90"/>
        <v>0</v>
      </c>
      <c r="BG136" s="153" t="b">
        <f t="shared" si="91"/>
        <v>0</v>
      </c>
      <c r="BH136" s="153" t="b">
        <f t="shared" si="92"/>
        <v>0</v>
      </c>
      <c r="BI136" s="153" t="b">
        <f t="shared" si="93"/>
        <v>0</v>
      </c>
      <c r="BJ136" s="153" t="b">
        <f t="shared" si="94"/>
        <v>1</v>
      </c>
      <c r="BK136" s="153" t="b">
        <f t="shared" si="95"/>
        <v>0</v>
      </c>
      <c r="BL136" s="153" t="b">
        <f t="shared" si="96"/>
        <v>0</v>
      </c>
      <c r="BM136" s="153" t="b">
        <f t="shared" si="97"/>
        <v>0</v>
      </c>
      <c r="BN136" s="153" t="b">
        <f t="shared" si="98"/>
        <v>1</v>
      </c>
      <c r="BO136" s="153" t="b">
        <f t="shared" si="99"/>
        <v>0</v>
      </c>
      <c r="BP136" s="153" t="b">
        <f t="shared" si="100"/>
        <v>0</v>
      </c>
      <c r="BQ136" s="153" t="b">
        <f t="shared" si="101"/>
        <v>0</v>
      </c>
      <c r="BR136" s="153" t="b">
        <f t="shared" si="102"/>
        <v>0</v>
      </c>
      <c r="BS136" s="153" t="b">
        <f t="shared" si="103"/>
        <v>0</v>
      </c>
      <c r="BT136" s="153" t="b">
        <f t="shared" si="104"/>
        <v>1</v>
      </c>
      <c r="BU136" s="153" t="b">
        <f t="shared" si="105"/>
        <v>1</v>
      </c>
      <c r="BV136" s="153" t="b">
        <f t="shared" si="106"/>
        <v>0</v>
      </c>
      <c r="BW136" s="153" t="b">
        <f t="shared" si="107"/>
        <v>0</v>
      </c>
      <c r="BX136" s="153" t="b">
        <f t="shared" si="108"/>
        <v>0</v>
      </c>
      <c r="BY136" s="153" t="b">
        <f t="shared" si="109"/>
        <v>0</v>
      </c>
      <c r="BZ136" s="153" t="b">
        <f t="shared" si="110"/>
        <v>1</v>
      </c>
      <c r="CA136" s="153" t="b">
        <f t="shared" si="111"/>
        <v>1</v>
      </c>
      <c r="CB136" s="153" t="b">
        <f t="shared" si="112"/>
        <v>1</v>
      </c>
      <c r="CC136" s="153" t="b">
        <f t="shared" si="113"/>
        <v>1</v>
      </c>
      <c r="CD136" s="153">
        <f t="shared" si="87"/>
        <v>3</v>
      </c>
      <c r="CE136" s="153">
        <f t="shared" si="88"/>
        <v>9</v>
      </c>
      <c r="CF136" s="153">
        <f t="shared" si="114"/>
        <v>-6</v>
      </c>
      <c r="CG136" s="153">
        <f t="shared" si="115"/>
        <v>6</v>
      </c>
      <c r="CH136" s="153">
        <f t="shared" si="116"/>
        <v>7</v>
      </c>
      <c r="CI136" s="153">
        <f t="shared" si="117"/>
        <v>-1</v>
      </c>
      <c r="CJ136" s="171">
        <f t="shared" si="118"/>
        <v>-7</v>
      </c>
      <c r="CK136" s="153">
        <f t="shared" si="119"/>
        <v>-13</v>
      </c>
      <c r="CL136" s="153">
        <f t="shared" si="120"/>
        <v>-8</v>
      </c>
      <c r="CM136" s="172">
        <f t="shared" si="121"/>
        <v>5.7471087209406968E-2</v>
      </c>
      <c r="CN136" s="153" t="b">
        <f t="shared" si="122"/>
        <v>0</v>
      </c>
      <c r="CO136" s="153" t="b">
        <f t="shared" si="123"/>
        <v>0</v>
      </c>
      <c r="CP136" s="153" t="b">
        <f t="shared" si="124"/>
        <v>1</v>
      </c>
      <c r="CQ136" s="153" t="b">
        <f t="shared" si="125"/>
        <v>1</v>
      </c>
      <c r="CR136" s="153">
        <f t="shared" si="126"/>
        <v>2</v>
      </c>
    </row>
    <row r="137" spans="1:96" x14ac:dyDescent="0.25">
      <c r="A137" s="153" t="s">
        <v>328</v>
      </c>
      <c r="B137" s="170" t="s">
        <v>324</v>
      </c>
      <c r="C137" s="153" t="s">
        <v>329</v>
      </c>
      <c r="D137" s="153" t="s">
        <v>249</v>
      </c>
      <c r="E137" s="153">
        <v>36152308133.771698</v>
      </c>
      <c r="F137" s="153" t="s">
        <v>258</v>
      </c>
      <c r="G137" s="153">
        <v>55</v>
      </c>
      <c r="H137" s="153">
        <v>11.9655171586965</v>
      </c>
      <c r="I137" s="153">
        <v>16.747182624122999</v>
      </c>
      <c r="J137" s="153">
        <v>14.4157547505731</v>
      </c>
      <c r="K137" s="153">
        <v>14.263363359762799</v>
      </c>
      <c r="L137" s="153">
        <v>13.255572062481599</v>
      </c>
      <c r="M137" s="153">
        <v>12.532210309182499</v>
      </c>
      <c r="N137" s="153">
        <v>12.340554010803899</v>
      </c>
      <c r="O137" s="153">
        <v>13.301395329147899</v>
      </c>
      <c r="P137" s="153">
        <v>14.410437579105</v>
      </c>
      <c r="Q137" s="153">
        <v>14.321876555277401</v>
      </c>
      <c r="R137" s="153">
        <v>15.177203998165901</v>
      </c>
      <c r="S137" s="153">
        <v>15.0399124427713</v>
      </c>
      <c r="T137" s="153">
        <v>15.502714144979601</v>
      </c>
      <c r="U137" s="153">
        <v>131.16</v>
      </c>
      <c r="V137" s="153">
        <v>132.03</v>
      </c>
      <c r="W137" s="153">
        <v>130.25</v>
      </c>
      <c r="X137" s="153">
        <v>129.29</v>
      </c>
      <c r="Y137" s="153">
        <v>128.55500000000001</v>
      </c>
      <c r="Z137" s="153">
        <v>127.80200000000001</v>
      </c>
      <c r="AA137" s="153">
        <v>127.66</v>
      </c>
      <c r="AB137" s="153">
        <v>127.21</v>
      </c>
      <c r="AC137" s="153">
        <v>127.265</v>
      </c>
      <c r="AD137" s="153">
        <v>127.490833333333</v>
      </c>
      <c r="AE137" s="153">
        <v>125.66312499999999</v>
      </c>
      <c r="AF137" s="153">
        <v>125.29666666666699</v>
      </c>
      <c r="AG137" s="153">
        <v>124.86450000000001</v>
      </c>
      <c r="AH137" s="153">
        <v>124.05249999999999</v>
      </c>
      <c r="AI137" s="153" t="s">
        <v>51</v>
      </c>
      <c r="AJ137" s="153">
        <v>1.0235255016437801</v>
      </c>
      <c r="AK137" s="153">
        <v>14.7839426789778</v>
      </c>
      <c r="AL137" s="170">
        <v>0.221519744112815</v>
      </c>
      <c r="AM137" s="153">
        <v>0.29440832359624503</v>
      </c>
      <c r="AN137" s="153">
        <v>0.23338862409474601</v>
      </c>
      <c r="AO137" s="153">
        <v>134.72816926879599</v>
      </c>
      <c r="AP137" s="153">
        <v>130.25</v>
      </c>
      <c r="AQ137" s="153">
        <v>125.77183073120401</v>
      </c>
      <c r="AR137" s="153">
        <v>1.2306612604959</v>
      </c>
      <c r="AS137" s="153">
        <v>132.30000000000001</v>
      </c>
      <c r="AT137" s="153">
        <v>3.51950673698376</v>
      </c>
      <c r="AU137" s="153">
        <v>5.9548550628881296</v>
      </c>
      <c r="AV137" s="153">
        <v>5.3343949044586099</v>
      </c>
      <c r="AW137" s="153">
        <v>3.8461538461538498</v>
      </c>
      <c r="AX137" s="153">
        <v>7.0388349514563204</v>
      </c>
      <c r="AY137" s="153">
        <v>8.8888888888888999</v>
      </c>
      <c r="AZ137" s="153">
        <v>20.536962374797199</v>
      </c>
      <c r="BA137" s="153">
        <v>39.8892269762555</v>
      </c>
      <c r="BB137" s="153">
        <v>72.878976648660398</v>
      </c>
      <c r="BC137" s="153">
        <v>90.599071755148103</v>
      </c>
      <c r="BE137" s="153" t="b">
        <f t="shared" si="89"/>
        <v>1</v>
      </c>
      <c r="BF137" s="153" t="b">
        <f t="shared" si="90"/>
        <v>0</v>
      </c>
      <c r="BG137" s="153" t="b">
        <f t="shared" si="91"/>
        <v>0</v>
      </c>
      <c r="BH137" s="153" t="b">
        <f t="shared" si="92"/>
        <v>0</v>
      </c>
      <c r="BI137" s="153" t="b">
        <f t="shared" si="93"/>
        <v>0</v>
      </c>
      <c r="BJ137" s="153" t="b">
        <f t="shared" si="94"/>
        <v>0</v>
      </c>
      <c r="BK137" s="153" t="b">
        <f t="shared" si="95"/>
        <v>1</v>
      </c>
      <c r="BL137" s="153" t="b">
        <f t="shared" si="96"/>
        <v>1</v>
      </c>
      <c r="BM137" s="153" t="b">
        <f t="shared" si="97"/>
        <v>0</v>
      </c>
      <c r="BN137" s="153" t="b">
        <f t="shared" si="98"/>
        <v>1</v>
      </c>
      <c r="BO137" s="153" t="b">
        <f t="shared" si="99"/>
        <v>0</v>
      </c>
      <c r="BP137" s="153" t="b">
        <f t="shared" si="100"/>
        <v>1</v>
      </c>
      <c r="BQ137" s="153" t="b">
        <f t="shared" si="101"/>
        <v>0</v>
      </c>
      <c r="BR137" s="153" t="b">
        <f t="shared" si="102"/>
        <v>1</v>
      </c>
      <c r="BS137" s="153" t="b">
        <f t="shared" si="103"/>
        <v>1</v>
      </c>
      <c r="BT137" s="153" t="b">
        <f t="shared" si="104"/>
        <v>1</v>
      </c>
      <c r="BU137" s="153" t="b">
        <f t="shared" si="105"/>
        <v>1</v>
      </c>
      <c r="BV137" s="153" t="b">
        <f t="shared" si="106"/>
        <v>1</v>
      </c>
      <c r="BW137" s="153" t="b">
        <f t="shared" si="107"/>
        <v>1</v>
      </c>
      <c r="BX137" s="153" t="b">
        <f t="shared" si="108"/>
        <v>0</v>
      </c>
      <c r="BY137" s="153" t="b">
        <f t="shared" si="109"/>
        <v>0</v>
      </c>
      <c r="BZ137" s="153" t="b">
        <f t="shared" si="110"/>
        <v>1</v>
      </c>
      <c r="CA137" s="153" t="b">
        <f t="shared" si="111"/>
        <v>1</v>
      </c>
      <c r="CB137" s="153" t="b">
        <f t="shared" si="112"/>
        <v>1</v>
      </c>
      <c r="CC137" s="153" t="b">
        <f t="shared" si="113"/>
        <v>1</v>
      </c>
      <c r="CD137" s="153">
        <f t="shared" si="87"/>
        <v>5</v>
      </c>
      <c r="CE137" s="153">
        <f t="shared" si="88"/>
        <v>7</v>
      </c>
      <c r="CF137" s="153">
        <f t="shared" si="114"/>
        <v>-2</v>
      </c>
      <c r="CG137" s="153">
        <f t="shared" si="115"/>
        <v>10</v>
      </c>
      <c r="CH137" s="153">
        <f t="shared" si="116"/>
        <v>3</v>
      </c>
      <c r="CI137" s="153">
        <f t="shared" si="117"/>
        <v>7</v>
      </c>
      <c r="CJ137" s="171">
        <f t="shared" si="118"/>
        <v>5</v>
      </c>
      <c r="CK137" s="153">
        <f t="shared" si="119"/>
        <v>3</v>
      </c>
      <c r="CL137" s="153">
        <f t="shared" si="120"/>
        <v>12</v>
      </c>
      <c r="CM137" s="172">
        <f t="shared" si="121"/>
        <v>7.2888579483430027E-2</v>
      </c>
      <c r="CN137" s="153" t="b">
        <f t="shared" si="122"/>
        <v>0</v>
      </c>
      <c r="CO137" s="153" t="b">
        <f t="shared" si="123"/>
        <v>0</v>
      </c>
      <c r="CP137" s="153" t="b">
        <f t="shared" si="124"/>
        <v>1</v>
      </c>
      <c r="CQ137" s="153" t="b">
        <f t="shared" si="125"/>
        <v>1</v>
      </c>
      <c r="CR137" s="153">
        <f t="shared" si="126"/>
        <v>2</v>
      </c>
    </row>
    <row r="138" spans="1:96" x14ac:dyDescent="0.25">
      <c r="A138" s="153" t="s">
        <v>330</v>
      </c>
      <c r="B138" s="170" t="s">
        <v>326</v>
      </c>
      <c r="C138" s="153" t="s">
        <v>373</v>
      </c>
      <c r="D138" s="153" t="s">
        <v>58</v>
      </c>
      <c r="E138" s="153">
        <v>38957783540.573196</v>
      </c>
      <c r="F138" s="153" t="s">
        <v>258</v>
      </c>
      <c r="G138" s="153">
        <v>7</v>
      </c>
      <c r="H138" s="153">
        <v>22.201998298603399</v>
      </c>
      <c r="I138" s="153">
        <v>31.830122076349099</v>
      </c>
      <c r="J138" s="153">
        <v>24.477512053157</v>
      </c>
      <c r="K138" s="153">
        <v>21.4065007713391</v>
      </c>
      <c r="L138" s="153">
        <v>21.663769987278801</v>
      </c>
      <c r="M138" s="153">
        <v>20.815553448878902</v>
      </c>
      <c r="N138" s="153">
        <v>22.3989602534607</v>
      </c>
      <c r="O138" s="153">
        <v>26.569248161707801</v>
      </c>
      <c r="P138" s="153">
        <v>26.657923611247</v>
      </c>
      <c r="Q138" s="153">
        <v>31.915722836786799</v>
      </c>
      <c r="R138" s="153">
        <v>29.439275527833399</v>
      </c>
      <c r="S138" s="153">
        <v>27.894639385463801</v>
      </c>
      <c r="T138" s="153">
        <v>28.1649313654964</v>
      </c>
      <c r="U138" s="153">
        <v>295.60000000000002</v>
      </c>
      <c r="V138" s="153">
        <v>289.85000000000002</v>
      </c>
      <c r="W138" s="153">
        <v>286.79000000000002</v>
      </c>
      <c r="X138" s="153">
        <v>284.67333333333301</v>
      </c>
      <c r="Y138" s="153">
        <v>280.88749999999999</v>
      </c>
      <c r="Z138" s="153">
        <v>274.82</v>
      </c>
      <c r="AA138" s="153">
        <v>270.79666666666702</v>
      </c>
      <c r="AB138" s="153">
        <v>272.29250000000002</v>
      </c>
      <c r="AC138" s="153">
        <v>277.33</v>
      </c>
      <c r="AD138" s="153">
        <v>283.495</v>
      </c>
      <c r="AE138" s="153">
        <v>297.88062500000001</v>
      </c>
      <c r="AF138" s="153">
        <v>300.39888888888902</v>
      </c>
      <c r="AG138" s="153">
        <v>300.13900000000001</v>
      </c>
      <c r="AH138" s="153">
        <v>299.69625000000002</v>
      </c>
      <c r="AI138" s="153" t="s">
        <v>51</v>
      </c>
      <c r="AJ138" s="153">
        <v>0.91564241901252397</v>
      </c>
      <c r="AK138" s="153">
        <v>14.119658823391999</v>
      </c>
      <c r="AL138" s="170">
        <v>0.17959238548329901</v>
      </c>
      <c r="AM138" s="153">
        <v>0.329136730817714</v>
      </c>
      <c r="AN138" s="153">
        <v>0.47183462066544002</v>
      </c>
      <c r="AO138" s="153">
        <v>298.84502384900401</v>
      </c>
      <c r="AP138" s="153">
        <v>286.79000000000002</v>
      </c>
      <c r="AQ138" s="153">
        <v>274.73497615099598</v>
      </c>
      <c r="AR138" s="153">
        <v>4.2984359674432602</v>
      </c>
      <c r="AS138" s="153">
        <v>296.10000000000002</v>
      </c>
      <c r="AT138" s="153">
        <v>7.7432501273561298</v>
      </c>
      <c r="AU138" s="153">
        <v>-1.3457098211162299</v>
      </c>
      <c r="AV138" s="153">
        <v>6.4724919093851101</v>
      </c>
      <c r="AW138" s="153">
        <v>10.7744107744108</v>
      </c>
      <c r="AX138" s="153">
        <v>-14.913793103448301</v>
      </c>
      <c r="AY138" s="153">
        <v>5.4111783552865997</v>
      </c>
      <c r="AZ138" s="153">
        <v>-2.7586206896551699</v>
      </c>
      <c r="BA138" s="153">
        <v>42.014388489208599</v>
      </c>
      <c r="BB138" s="153">
        <v>206.83937823834199</v>
      </c>
      <c r="BC138" s="153">
        <v>193.89578163771699</v>
      </c>
      <c r="BE138" s="153" t="b">
        <f t="shared" si="89"/>
        <v>1</v>
      </c>
      <c r="BF138" s="153" t="b">
        <f t="shared" si="90"/>
        <v>0</v>
      </c>
      <c r="BG138" s="153" t="b">
        <f t="shared" si="91"/>
        <v>0</v>
      </c>
      <c r="BH138" s="153" t="b">
        <f t="shared" si="92"/>
        <v>1</v>
      </c>
      <c r="BI138" s="153" t="b">
        <f t="shared" si="93"/>
        <v>0</v>
      </c>
      <c r="BJ138" s="153" t="b">
        <f t="shared" si="94"/>
        <v>1</v>
      </c>
      <c r="BK138" s="153" t="b">
        <f t="shared" si="95"/>
        <v>1</v>
      </c>
      <c r="BL138" s="153" t="b">
        <f t="shared" si="96"/>
        <v>1</v>
      </c>
      <c r="BM138" s="153" t="b">
        <f t="shared" si="97"/>
        <v>1</v>
      </c>
      <c r="BN138" s="153" t="b">
        <f t="shared" si="98"/>
        <v>0</v>
      </c>
      <c r="BO138" s="153" t="b">
        <f t="shared" si="99"/>
        <v>0</v>
      </c>
      <c r="BP138" s="153" t="b">
        <f t="shared" si="100"/>
        <v>1</v>
      </c>
      <c r="BQ138" s="153" t="b">
        <f t="shared" si="101"/>
        <v>1</v>
      </c>
      <c r="BR138" s="153" t="b">
        <f t="shared" si="102"/>
        <v>1</v>
      </c>
      <c r="BS138" s="153" t="b">
        <f t="shared" si="103"/>
        <v>1</v>
      </c>
      <c r="BT138" s="153" t="b">
        <f t="shared" si="104"/>
        <v>1</v>
      </c>
      <c r="BU138" s="153" t="b">
        <f t="shared" si="105"/>
        <v>1</v>
      </c>
      <c r="BV138" s="153" t="b">
        <f t="shared" si="106"/>
        <v>1</v>
      </c>
      <c r="BW138" s="153" t="b">
        <f t="shared" si="107"/>
        <v>0</v>
      </c>
      <c r="BX138" s="153" t="b">
        <f t="shared" si="108"/>
        <v>0</v>
      </c>
      <c r="BY138" s="153" t="b">
        <f t="shared" si="109"/>
        <v>0</v>
      </c>
      <c r="BZ138" s="153" t="b">
        <f t="shared" si="110"/>
        <v>0</v>
      </c>
      <c r="CA138" s="153" t="b">
        <f t="shared" si="111"/>
        <v>0</v>
      </c>
      <c r="CB138" s="153" t="b">
        <f t="shared" si="112"/>
        <v>1</v>
      </c>
      <c r="CC138" s="153" t="b">
        <f t="shared" si="113"/>
        <v>1</v>
      </c>
      <c r="CD138" s="153">
        <f t="shared" si="87"/>
        <v>7</v>
      </c>
      <c r="CE138" s="153">
        <f t="shared" si="88"/>
        <v>5</v>
      </c>
      <c r="CF138" s="153">
        <f t="shared" si="114"/>
        <v>2</v>
      </c>
      <c r="CG138" s="153">
        <f t="shared" si="115"/>
        <v>8</v>
      </c>
      <c r="CH138" s="153">
        <f t="shared" si="116"/>
        <v>5</v>
      </c>
      <c r="CI138" s="153">
        <f t="shared" si="117"/>
        <v>3</v>
      </c>
      <c r="CJ138" s="171">
        <f t="shared" si="118"/>
        <v>5</v>
      </c>
      <c r="CK138" s="153">
        <f t="shared" si="119"/>
        <v>7</v>
      </c>
      <c r="CL138" s="153">
        <f t="shared" si="120"/>
        <v>8</v>
      </c>
      <c r="CM138" s="172">
        <f t="shared" si="121"/>
        <v>0.14954434533441499</v>
      </c>
      <c r="CN138" s="153" t="b">
        <f t="shared" si="122"/>
        <v>0</v>
      </c>
      <c r="CO138" s="153" t="b">
        <f t="shared" si="123"/>
        <v>0</v>
      </c>
      <c r="CP138" s="153" t="b">
        <f t="shared" si="124"/>
        <v>1</v>
      </c>
      <c r="CQ138" s="153" t="b">
        <f t="shared" si="125"/>
        <v>0</v>
      </c>
      <c r="CR138" s="153">
        <f t="shared" si="126"/>
        <v>1</v>
      </c>
    </row>
    <row r="139" spans="1:96" x14ac:dyDescent="0.25">
      <c r="A139" s="153" t="s">
        <v>331</v>
      </c>
      <c r="B139" s="170" t="s">
        <v>328</v>
      </c>
      <c r="C139" s="153" t="s">
        <v>332</v>
      </c>
      <c r="D139" s="153" t="s">
        <v>58</v>
      </c>
      <c r="E139" s="153">
        <v>46263975006.435898</v>
      </c>
      <c r="F139" s="153" t="s">
        <v>258</v>
      </c>
      <c r="G139" s="153">
        <v>66</v>
      </c>
      <c r="H139" s="153">
        <v>25.547988569385598</v>
      </c>
      <c r="I139" s="153">
        <v>22.0069907403028</v>
      </c>
      <c r="J139" s="153">
        <v>18.079323356738701</v>
      </c>
      <c r="K139" s="153">
        <v>16.8450436402258</v>
      </c>
      <c r="L139" s="153">
        <v>18.12310690136</v>
      </c>
      <c r="M139" s="153">
        <v>18.4116658897915</v>
      </c>
      <c r="N139" s="153">
        <v>18.480270154092999</v>
      </c>
      <c r="O139" s="153">
        <v>20.8281382270984</v>
      </c>
      <c r="P139" s="153">
        <v>20.216171400800601</v>
      </c>
      <c r="Q139" s="153">
        <v>20.238119720177998</v>
      </c>
      <c r="R139" s="153">
        <v>20.1422415181056</v>
      </c>
      <c r="S139" s="153">
        <v>19.495566582617801</v>
      </c>
      <c r="T139" s="153">
        <v>18.107544457985</v>
      </c>
      <c r="U139" s="153">
        <v>428.64</v>
      </c>
      <c r="V139" s="153">
        <v>417.5</v>
      </c>
      <c r="W139" s="153">
        <v>411.03</v>
      </c>
      <c r="X139" s="153">
        <v>407.62</v>
      </c>
      <c r="Y139" s="153">
        <v>399.45249999999999</v>
      </c>
      <c r="Z139" s="153">
        <v>391.91199999999998</v>
      </c>
      <c r="AA139" s="153">
        <v>388.81</v>
      </c>
      <c r="AB139" s="153">
        <v>391.05374999999998</v>
      </c>
      <c r="AC139" s="153">
        <v>398.822</v>
      </c>
      <c r="AD139" s="153">
        <v>404.7</v>
      </c>
      <c r="AE139" s="153">
        <v>401.260625</v>
      </c>
      <c r="AF139" s="153">
        <v>396.42777777777798</v>
      </c>
      <c r="AG139" s="153">
        <v>392.37400000000002</v>
      </c>
      <c r="AH139" s="153">
        <v>383.47583333333301</v>
      </c>
      <c r="AI139" s="153" t="s">
        <v>51</v>
      </c>
      <c r="AJ139" s="153">
        <v>0.99882255195298397</v>
      </c>
      <c r="AK139" s="153">
        <v>22.8735581385071</v>
      </c>
      <c r="AL139" s="170">
        <v>8.4382476137234E-2</v>
      </c>
      <c r="AM139" s="153">
        <v>0.36547181650859301</v>
      </c>
      <c r="AN139" s="153">
        <v>0.49790536360691601</v>
      </c>
      <c r="AO139" s="153">
        <v>433.14669957295598</v>
      </c>
      <c r="AP139" s="153">
        <v>411.03</v>
      </c>
      <c r="AQ139" s="153">
        <v>388.91330042704402</v>
      </c>
      <c r="AR139" s="153">
        <v>7.4159194029476803</v>
      </c>
      <c r="AS139" s="153">
        <v>431.3</v>
      </c>
      <c r="AT139" s="153">
        <v>10.050215354467401</v>
      </c>
      <c r="AU139" s="153">
        <v>9.9206369433244994</v>
      </c>
      <c r="AV139" s="153">
        <v>5.3492916463116904</v>
      </c>
      <c r="AW139" s="153">
        <v>13.5597682991048</v>
      </c>
      <c r="AX139" s="153">
        <v>-0.87336244541484997</v>
      </c>
      <c r="AY139" s="153">
        <v>35.714285714285701</v>
      </c>
      <c r="AZ139" s="153">
        <v>81.142377152457001</v>
      </c>
      <c r="BA139" s="153">
        <v>128.56385797562299</v>
      </c>
      <c r="BB139" s="153">
        <v>242.84578696343399</v>
      </c>
      <c r="BC139" s="153">
        <v>193.40136054421799</v>
      </c>
      <c r="BE139" s="153" t="b">
        <f t="shared" si="89"/>
        <v>0</v>
      </c>
      <c r="BF139" s="153" t="b">
        <f t="shared" si="90"/>
        <v>0</v>
      </c>
      <c r="BG139" s="153" t="b">
        <f t="shared" si="91"/>
        <v>0</v>
      </c>
      <c r="BH139" s="153" t="b">
        <f t="shared" si="92"/>
        <v>1</v>
      </c>
      <c r="BI139" s="153" t="b">
        <f t="shared" si="93"/>
        <v>1</v>
      </c>
      <c r="BJ139" s="153" t="b">
        <f t="shared" si="94"/>
        <v>1</v>
      </c>
      <c r="BK139" s="153" t="b">
        <f t="shared" si="95"/>
        <v>1</v>
      </c>
      <c r="BL139" s="153" t="b">
        <f t="shared" si="96"/>
        <v>0</v>
      </c>
      <c r="BM139" s="153" t="b">
        <f t="shared" si="97"/>
        <v>1</v>
      </c>
      <c r="BN139" s="153" t="b">
        <f t="shared" si="98"/>
        <v>0</v>
      </c>
      <c r="BO139" s="153" t="b">
        <f t="shared" si="99"/>
        <v>0</v>
      </c>
      <c r="BP139" s="153" t="b">
        <f t="shared" si="100"/>
        <v>0</v>
      </c>
      <c r="BQ139" s="153" t="b">
        <f t="shared" si="101"/>
        <v>1</v>
      </c>
      <c r="BR139" s="153" t="b">
        <f t="shared" si="102"/>
        <v>1</v>
      </c>
      <c r="BS139" s="153" t="b">
        <f t="shared" si="103"/>
        <v>1</v>
      </c>
      <c r="BT139" s="153" t="b">
        <f t="shared" si="104"/>
        <v>1</v>
      </c>
      <c r="BU139" s="153" t="b">
        <f t="shared" si="105"/>
        <v>1</v>
      </c>
      <c r="BV139" s="153" t="b">
        <f t="shared" si="106"/>
        <v>1</v>
      </c>
      <c r="BW139" s="153" t="b">
        <f t="shared" si="107"/>
        <v>0</v>
      </c>
      <c r="BX139" s="153" t="b">
        <f t="shared" si="108"/>
        <v>0</v>
      </c>
      <c r="BY139" s="153" t="b">
        <f t="shared" si="109"/>
        <v>0</v>
      </c>
      <c r="BZ139" s="153" t="b">
        <f t="shared" si="110"/>
        <v>1</v>
      </c>
      <c r="CA139" s="153" t="b">
        <f t="shared" si="111"/>
        <v>1</v>
      </c>
      <c r="CB139" s="153" t="b">
        <f t="shared" si="112"/>
        <v>1</v>
      </c>
      <c r="CC139" s="153" t="b">
        <f t="shared" si="113"/>
        <v>1</v>
      </c>
      <c r="CD139" s="153">
        <f t="shared" si="87"/>
        <v>5</v>
      </c>
      <c r="CE139" s="153">
        <f t="shared" si="88"/>
        <v>7</v>
      </c>
      <c r="CF139" s="153">
        <f t="shared" si="114"/>
        <v>-2</v>
      </c>
      <c r="CG139" s="153">
        <f t="shared" si="115"/>
        <v>10</v>
      </c>
      <c r="CH139" s="153">
        <f t="shared" si="116"/>
        <v>3</v>
      </c>
      <c r="CI139" s="153">
        <f t="shared" si="117"/>
        <v>7</v>
      </c>
      <c r="CJ139" s="171">
        <f t="shared" si="118"/>
        <v>5</v>
      </c>
      <c r="CK139" s="153">
        <f t="shared" si="119"/>
        <v>3</v>
      </c>
      <c r="CL139" s="153">
        <f t="shared" si="120"/>
        <v>12</v>
      </c>
      <c r="CM139" s="172">
        <f t="shared" si="121"/>
        <v>0.28108934037135902</v>
      </c>
      <c r="CN139" s="153" t="b">
        <f t="shared" si="122"/>
        <v>0</v>
      </c>
      <c r="CO139" s="153" t="b">
        <f t="shared" si="123"/>
        <v>0</v>
      </c>
      <c r="CP139" s="153" t="b">
        <f t="shared" si="124"/>
        <v>1</v>
      </c>
      <c r="CQ139" s="153" t="b">
        <f t="shared" si="125"/>
        <v>1</v>
      </c>
      <c r="CR139" s="153">
        <f t="shared" si="126"/>
        <v>2</v>
      </c>
    </row>
    <row r="140" spans="1:96" x14ac:dyDescent="0.25">
      <c r="A140" s="153" t="s">
        <v>333</v>
      </c>
      <c r="B140" s="170" t="s">
        <v>330</v>
      </c>
      <c r="C140" s="153" t="s">
        <v>334</v>
      </c>
      <c r="D140" s="153" t="s">
        <v>83</v>
      </c>
      <c r="E140" s="153">
        <v>30385824488.924</v>
      </c>
      <c r="F140" s="153" t="s">
        <v>258</v>
      </c>
      <c r="G140" s="153">
        <v>6</v>
      </c>
      <c r="H140" s="153">
        <v>5.5217257802255801</v>
      </c>
      <c r="I140" s="153">
        <v>23.0610520838644</v>
      </c>
      <c r="J140" s="153">
        <v>20.173076234663601</v>
      </c>
      <c r="K140" s="153">
        <v>18.4502150831647</v>
      </c>
      <c r="L140" s="153">
        <v>22.292184404441102</v>
      </c>
      <c r="M140" s="153">
        <v>23.5321837184548</v>
      </c>
      <c r="N140" s="153">
        <v>22.358727988750498</v>
      </c>
      <c r="O140" s="153">
        <v>24.7798523864682</v>
      </c>
      <c r="P140" s="153">
        <v>23.7160121222384</v>
      </c>
      <c r="Q140" s="153">
        <v>24.040533852972299</v>
      </c>
      <c r="R140" s="153">
        <v>23.745443510096301</v>
      </c>
      <c r="S140" s="153">
        <v>22.5746071024226</v>
      </c>
      <c r="T140" s="153">
        <v>21.138279006853999</v>
      </c>
      <c r="U140" s="153">
        <v>141.76</v>
      </c>
      <c r="V140" s="153">
        <v>139.16999999999999</v>
      </c>
      <c r="W140" s="153">
        <v>139.655</v>
      </c>
      <c r="X140" s="153">
        <v>138.536666666667</v>
      </c>
      <c r="Y140" s="153">
        <v>135.9025</v>
      </c>
      <c r="Z140" s="153">
        <v>134.15600000000001</v>
      </c>
      <c r="AA140" s="153">
        <v>132.933333333333</v>
      </c>
      <c r="AB140" s="153">
        <v>132.65375</v>
      </c>
      <c r="AC140" s="153">
        <v>133.429</v>
      </c>
      <c r="AD140" s="153">
        <v>134.13833333333301</v>
      </c>
      <c r="AE140" s="153">
        <v>136.24062499999999</v>
      </c>
      <c r="AF140" s="153">
        <v>137.366111111111</v>
      </c>
      <c r="AG140" s="153">
        <v>138.3715</v>
      </c>
      <c r="AH140" s="153">
        <v>140.65916666666701</v>
      </c>
      <c r="AI140" s="153" t="s">
        <v>51</v>
      </c>
      <c r="AJ140" s="153">
        <v>0.96953491145214199</v>
      </c>
      <c r="AK140" s="153">
        <v>14.8634377090542</v>
      </c>
      <c r="AL140" s="170">
        <v>0.144435522603549</v>
      </c>
      <c r="AM140" s="153">
        <v>0.47427344907952201</v>
      </c>
      <c r="AN140" s="153">
        <v>0.36118728874808698</v>
      </c>
      <c r="AO140" s="153">
        <v>144.94063146653599</v>
      </c>
      <c r="AP140" s="153">
        <v>139.655</v>
      </c>
      <c r="AQ140" s="153">
        <v>134.36936853346401</v>
      </c>
      <c r="AR140" s="153">
        <v>1.59631050208879</v>
      </c>
      <c r="AS140" s="153">
        <v>145.9</v>
      </c>
      <c r="AT140" s="153">
        <v>8.7539878946897804</v>
      </c>
      <c r="AU140" s="153">
        <v>5.4407880235453101</v>
      </c>
      <c r="AV140" s="153">
        <v>6.65204678362573</v>
      </c>
      <c r="AW140" s="153">
        <v>9.5345345345345507</v>
      </c>
      <c r="AX140" s="153">
        <v>2.67417311752288</v>
      </c>
      <c r="AY140" s="153">
        <v>-2.2117962466487802</v>
      </c>
      <c r="AZ140" s="153">
        <v>-2.2117962466487802</v>
      </c>
      <c r="BA140" s="153">
        <v>48.272357723577201</v>
      </c>
      <c r="BB140" s="153">
        <v>190.07333845285899</v>
      </c>
      <c r="BC140" s="153">
        <v>242.84425774069899</v>
      </c>
      <c r="BE140" s="153" t="b">
        <f t="shared" si="89"/>
        <v>1</v>
      </c>
      <c r="BF140" s="153" t="b">
        <f t="shared" si="90"/>
        <v>0</v>
      </c>
      <c r="BG140" s="153" t="b">
        <f t="shared" si="91"/>
        <v>0</v>
      </c>
      <c r="BH140" s="153" t="b">
        <f t="shared" si="92"/>
        <v>1</v>
      </c>
      <c r="BI140" s="153" t="b">
        <f t="shared" si="93"/>
        <v>1</v>
      </c>
      <c r="BJ140" s="153" t="b">
        <f t="shared" si="94"/>
        <v>0</v>
      </c>
      <c r="BK140" s="153" t="b">
        <f t="shared" si="95"/>
        <v>1</v>
      </c>
      <c r="BL140" s="153" t="b">
        <f t="shared" si="96"/>
        <v>0</v>
      </c>
      <c r="BM140" s="153" t="b">
        <f t="shared" si="97"/>
        <v>1</v>
      </c>
      <c r="BN140" s="153" t="b">
        <f t="shared" si="98"/>
        <v>0</v>
      </c>
      <c r="BO140" s="153" t="b">
        <f t="shared" si="99"/>
        <v>0</v>
      </c>
      <c r="BP140" s="153" t="b">
        <f t="shared" si="100"/>
        <v>0</v>
      </c>
      <c r="BQ140" s="153" t="b">
        <f t="shared" si="101"/>
        <v>1</v>
      </c>
      <c r="BR140" s="153" t="b">
        <f t="shared" si="102"/>
        <v>0</v>
      </c>
      <c r="BS140" s="153" t="b">
        <f t="shared" si="103"/>
        <v>1</v>
      </c>
      <c r="BT140" s="153" t="b">
        <f t="shared" si="104"/>
        <v>1</v>
      </c>
      <c r="BU140" s="153" t="b">
        <f t="shared" si="105"/>
        <v>1</v>
      </c>
      <c r="BV140" s="153" t="b">
        <f t="shared" si="106"/>
        <v>1</v>
      </c>
      <c r="BW140" s="153" t="b">
        <f t="shared" si="107"/>
        <v>1</v>
      </c>
      <c r="BX140" s="153" t="b">
        <f t="shared" si="108"/>
        <v>0</v>
      </c>
      <c r="BY140" s="153" t="b">
        <f t="shared" si="109"/>
        <v>0</v>
      </c>
      <c r="BZ140" s="153" t="b">
        <f t="shared" si="110"/>
        <v>0</v>
      </c>
      <c r="CA140" s="153" t="b">
        <f t="shared" si="111"/>
        <v>0</v>
      </c>
      <c r="CB140" s="153" t="b">
        <f t="shared" si="112"/>
        <v>0</v>
      </c>
      <c r="CC140" s="153" t="b">
        <f t="shared" si="113"/>
        <v>0</v>
      </c>
      <c r="CD140" s="153">
        <f t="shared" si="87"/>
        <v>5</v>
      </c>
      <c r="CE140" s="153">
        <f t="shared" si="88"/>
        <v>7</v>
      </c>
      <c r="CF140" s="153">
        <f t="shared" si="114"/>
        <v>-2</v>
      </c>
      <c r="CG140" s="153">
        <f t="shared" si="115"/>
        <v>6</v>
      </c>
      <c r="CH140" s="153">
        <f t="shared" si="116"/>
        <v>7</v>
      </c>
      <c r="CI140" s="153">
        <f t="shared" si="117"/>
        <v>-1</v>
      </c>
      <c r="CJ140" s="171">
        <f t="shared" si="118"/>
        <v>-3</v>
      </c>
      <c r="CK140" s="153">
        <f t="shared" si="119"/>
        <v>-5</v>
      </c>
      <c r="CL140" s="153">
        <f t="shared" si="120"/>
        <v>-4</v>
      </c>
      <c r="CM140" s="172">
        <f t="shared" si="121"/>
        <v>0.32983792647597299</v>
      </c>
      <c r="CN140" s="153" t="b">
        <f t="shared" si="122"/>
        <v>0</v>
      </c>
      <c r="CO140" s="153" t="b">
        <f t="shared" si="123"/>
        <v>0</v>
      </c>
      <c r="CP140" s="153" t="b">
        <f t="shared" si="124"/>
        <v>1</v>
      </c>
      <c r="CQ140" s="153" t="b">
        <f t="shared" si="125"/>
        <v>1</v>
      </c>
      <c r="CR140" s="153">
        <f t="shared" si="126"/>
        <v>2</v>
      </c>
    </row>
    <row r="141" spans="1:96" x14ac:dyDescent="0.25">
      <c r="A141" s="153" t="s">
        <v>335</v>
      </c>
      <c r="B141" s="170" t="s">
        <v>331</v>
      </c>
      <c r="C141" s="153" t="s">
        <v>336</v>
      </c>
      <c r="D141" s="153" t="s">
        <v>49</v>
      </c>
      <c r="E141" s="153">
        <v>33062312697.703701</v>
      </c>
      <c r="F141" s="153" t="s">
        <v>258</v>
      </c>
      <c r="G141" s="153">
        <v>23</v>
      </c>
      <c r="H141" s="153">
        <v>15.061023140480399</v>
      </c>
      <c r="I141" s="153">
        <v>15.364239047836399</v>
      </c>
      <c r="J141" s="153">
        <v>20.021259029451599</v>
      </c>
      <c r="K141" s="153">
        <v>18.2792297851854</v>
      </c>
      <c r="L141" s="153">
        <v>18.923583381099199</v>
      </c>
      <c r="M141" s="153">
        <v>25.765069017454302</v>
      </c>
      <c r="N141" s="153">
        <v>24.133574643618299</v>
      </c>
      <c r="O141" s="153">
        <v>22.837471406401001</v>
      </c>
      <c r="P141" s="153">
        <v>22.4028916945127</v>
      </c>
      <c r="Q141" s="153">
        <v>21.650438020713999</v>
      </c>
      <c r="R141" s="153">
        <v>21.712366104573601</v>
      </c>
      <c r="S141" s="153">
        <v>21.500204828666998</v>
      </c>
      <c r="T141" s="153">
        <v>22.5874166971753</v>
      </c>
      <c r="U141" s="153">
        <v>118.8</v>
      </c>
      <c r="V141" s="153">
        <v>118.13</v>
      </c>
      <c r="W141" s="153">
        <v>120.62</v>
      </c>
      <c r="X141" s="153">
        <v>121.036666666667</v>
      </c>
      <c r="Y141" s="153">
        <v>121.0625</v>
      </c>
      <c r="Z141" s="153">
        <v>120.486</v>
      </c>
      <c r="AA141" s="153">
        <v>120.645</v>
      </c>
      <c r="AB141" s="153">
        <v>121.4825</v>
      </c>
      <c r="AC141" s="153">
        <v>124.068</v>
      </c>
      <c r="AD141" s="153">
        <v>126.254166666667</v>
      </c>
      <c r="AE141" s="153">
        <v>127.25375</v>
      </c>
      <c r="AF141" s="153">
        <v>126.540555555556</v>
      </c>
      <c r="AG141" s="153">
        <v>125.203</v>
      </c>
      <c r="AH141" s="153">
        <v>121.340416666667</v>
      </c>
      <c r="AI141" s="153" t="s">
        <v>51</v>
      </c>
      <c r="AJ141" s="153">
        <v>0.96232518390134403</v>
      </c>
      <c r="AK141" s="153">
        <v>19.062900499674299</v>
      </c>
      <c r="AL141" s="170">
        <v>0.18698693607170799</v>
      </c>
      <c r="AM141" s="153">
        <v>0.36665222540636899</v>
      </c>
      <c r="AN141" s="153">
        <v>0.30016000699225298</v>
      </c>
      <c r="AO141" s="153">
        <v>127.56567491321201</v>
      </c>
      <c r="AP141" s="153">
        <v>120.62</v>
      </c>
      <c r="AQ141" s="153">
        <v>113.674325086788</v>
      </c>
      <c r="AR141" s="153">
        <v>-0.91551854541516697</v>
      </c>
      <c r="AS141" s="153">
        <v>121.3</v>
      </c>
      <c r="AT141" s="153">
        <v>0.67559716481586596</v>
      </c>
      <c r="AU141" s="153">
        <v>-3.1173374439909498</v>
      </c>
      <c r="AV141" s="153">
        <v>-0.65520065520065296</v>
      </c>
      <c r="AW141" s="153">
        <v>-2.4919614147910001</v>
      </c>
      <c r="AX141" s="153">
        <v>-10.014836795252201</v>
      </c>
      <c r="AY141" s="153">
        <v>26.551904016692799</v>
      </c>
      <c r="AZ141" s="153">
        <v>-2.4919614147910001</v>
      </c>
      <c r="BA141" s="153">
        <v>59.395532194481</v>
      </c>
      <c r="BB141" s="153">
        <v>244.602272727273</v>
      </c>
      <c r="BC141" s="153">
        <v>228.15256007147599</v>
      </c>
      <c r="BE141" s="153" t="b">
        <f t="shared" si="89"/>
        <v>1</v>
      </c>
      <c r="BF141" s="153" t="b">
        <f t="shared" si="90"/>
        <v>1</v>
      </c>
      <c r="BG141" s="153" t="b">
        <f t="shared" si="91"/>
        <v>0</v>
      </c>
      <c r="BH141" s="153" t="b">
        <f t="shared" si="92"/>
        <v>1</v>
      </c>
      <c r="BI141" s="153" t="b">
        <f t="shared" si="93"/>
        <v>1</v>
      </c>
      <c r="BJ141" s="153" t="b">
        <f t="shared" si="94"/>
        <v>0</v>
      </c>
      <c r="BK141" s="153" t="b">
        <f t="shared" si="95"/>
        <v>0</v>
      </c>
      <c r="BL141" s="153" t="b">
        <f t="shared" si="96"/>
        <v>0</v>
      </c>
      <c r="BM141" s="153" t="b">
        <f t="shared" si="97"/>
        <v>0</v>
      </c>
      <c r="BN141" s="153" t="b">
        <f t="shared" si="98"/>
        <v>1</v>
      </c>
      <c r="BO141" s="153" t="b">
        <f t="shared" si="99"/>
        <v>0</v>
      </c>
      <c r="BP141" s="153" t="b">
        <f t="shared" si="100"/>
        <v>1</v>
      </c>
      <c r="BQ141" s="153" t="b">
        <f t="shared" si="101"/>
        <v>1</v>
      </c>
      <c r="BR141" s="153" t="b">
        <f t="shared" si="102"/>
        <v>0</v>
      </c>
      <c r="BS141" s="153" t="b">
        <f t="shared" si="103"/>
        <v>0</v>
      </c>
      <c r="BT141" s="153" t="b">
        <f t="shared" si="104"/>
        <v>0</v>
      </c>
      <c r="BU141" s="153" t="b">
        <f t="shared" si="105"/>
        <v>1</v>
      </c>
      <c r="BV141" s="153" t="b">
        <f t="shared" si="106"/>
        <v>0</v>
      </c>
      <c r="BW141" s="153" t="b">
        <f t="shared" si="107"/>
        <v>0</v>
      </c>
      <c r="BX141" s="153" t="b">
        <f t="shared" si="108"/>
        <v>0</v>
      </c>
      <c r="BY141" s="153" t="b">
        <f t="shared" si="109"/>
        <v>0</v>
      </c>
      <c r="BZ141" s="153" t="b">
        <f t="shared" si="110"/>
        <v>0</v>
      </c>
      <c r="CA141" s="153" t="b">
        <f t="shared" si="111"/>
        <v>1</v>
      </c>
      <c r="CB141" s="153" t="b">
        <f t="shared" si="112"/>
        <v>1</v>
      </c>
      <c r="CC141" s="153" t="b">
        <f t="shared" si="113"/>
        <v>1</v>
      </c>
      <c r="CD141" s="153">
        <f t="shared" si="87"/>
        <v>6</v>
      </c>
      <c r="CE141" s="153">
        <f t="shared" si="88"/>
        <v>6</v>
      </c>
      <c r="CF141" s="153">
        <f t="shared" si="114"/>
        <v>0</v>
      </c>
      <c r="CG141" s="153">
        <f t="shared" si="115"/>
        <v>5</v>
      </c>
      <c r="CH141" s="153">
        <f t="shared" si="116"/>
        <v>8</v>
      </c>
      <c r="CI141" s="153">
        <f t="shared" si="117"/>
        <v>-3</v>
      </c>
      <c r="CJ141" s="171">
        <f t="shared" si="118"/>
        <v>-3</v>
      </c>
      <c r="CK141" s="153">
        <f t="shared" si="119"/>
        <v>-3</v>
      </c>
      <c r="CL141" s="153">
        <f t="shared" si="120"/>
        <v>-6</v>
      </c>
      <c r="CM141" s="172">
        <f t="shared" si="121"/>
        <v>0.179665289334661</v>
      </c>
      <c r="CN141" s="153" t="b">
        <f t="shared" si="122"/>
        <v>0</v>
      </c>
      <c r="CO141" s="153" t="b">
        <f t="shared" si="123"/>
        <v>0</v>
      </c>
      <c r="CP141" s="153" t="b">
        <f t="shared" si="124"/>
        <v>1</v>
      </c>
      <c r="CQ141" s="153" t="b">
        <f t="shared" si="125"/>
        <v>0</v>
      </c>
      <c r="CR141" s="153">
        <f t="shared" si="126"/>
        <v>1</v>
      </c>
    </row>
    <row r="142" spans="1:96" x14ac:dyDescent="0.25">
      <c r="A142" s="153" t="s">
        <v>337</v>
      </c>
      <c r="B142" s="170" t="s">
        <v>333</v>
      </c>
      <c r="C142" s="153" t="s">
        <v>338</v>
      </c>
      <c r="D142" s="153" t="s">
        <v>61</v>
      </c>
      <c r="E142" s="153">
        <v>97335100619.026794</v>
      </c>
      <c r="F142" s="153" t="s">
        <v>258</v>
      </c>
      <c r="G142" s="153">
        <v>93</v>
      </c>
      <c r="H142" s="153">
        <v>14.1926425244105</v>
      </c>
      <c r="I142" s="153">
        <v>13.5238437973375</v>
      </c>
      <c r="J142" s="153">
        <v>11.5777562955547</v>
      </c>
      <c r="K142" s="153">
        <v>10.7663787637127</v>
      </c>
      <c r="L142" s="153">
        <v>10.9286981505218</v>
      </c>
      <c r="M142" s="153">
        <v>12.002974075756701</v>
      </c>
      <c r="N142" s="153">
        <v>12.7938206786915</v>
      </c>
      <c r="O142" s="153">
        <v>13.295656414285499</v>
      </c>
      <c r="P142" s="153">
        <v>14.521017708804401</v>
      </c>
      <c r="Q142" s="153">
        <v>15.047832180897901</v>
      </c>
      <c r="R142" s="153">
        <v>14.575534097898901</v>
      </c>
      <c r="S142" s="153">
        <v>14.4494168572985</v>
      </c>
      <c r="T142" s="153">
        <v>13.981135211746199</v>
      </c>
      <c r="U142" s="153">
        <v>213.26</v>
      </c>
      <c r="V142" s="153">
        <v>211.48</v>
      </c>
      <c r="W142" s="153">
        <v>210.94499999999999</v>
      </c>
      <c r="X142" s="153">
        <v>208.18666666666701</v>
      </c>
      <c r="Y142" s="153">
        <v>205.1875</v>
      </c>
      <c r="Z142" s="153">
        <v>202.18</v>
      </c>
      <c r="AA142" s="153">
        <v>201.215</v>
      </c>
      <c r="AB142" s="153">
        <v>200.70375000000001</v>
      </c>
      <c r="AC142" s="153">
        <v>201.916</v>
      </c>
      <c r="AD142" s="153">
        <v>202.67166666666699</v>
      </c>
      <c r="AE142" s="153">
        <v>200.86687499999999</v>
      </c>
      <c r="AF142" s="153">
        <v>198.50111111111099</v>
      </c>
      <c r="AG142" s="153">
        <v>195.61349999999999</v>
      </c>
      <c r="AH142" s="153">
        <v>190.48916666666699</v>
      </c>
      <c r="AI142" s="153" t="s">
        <v>51</v>
      </c>
      <c r="AJ142" s="153">
        <v>1.0335687465333401</v>
      </c>
      <c r="AK142" s="153">
        <v>19.5149141307623</v>
      </c>
      <c r="AL142" s="170">
        <v>7.7371199155020998E-2</v>
      </c>
      <c r="AM142" s="153">
        <v>0.318988774307223</v>
      </c>
      <c r="AN142" s="153">
        <v>0.60458305181190997</v>
      </c>
      <c r="AO142" s="153">
        <v>215.145702322229</v>
      </c>
      <c r="AP142" s="153">
        <v>210.94499999999999</v>
      </c>
      <c r="AQ142" s="153">
        <v>206.74429767777099</v>
      </c>
      <c r="AR142" s="153">
        <v>2.8683410068951098</v>
      </c>
      <c r="AS142" s="153">
        <v>215.9</v>
      </c>
      <c r="AT142" s="153">
        <v>6.7860322484913702</v>
      </c>
      <c r="AU142" s="153">
        <v>10.370705498342399</v>
      </c>
      <c r="AV142" s="153">
        <v>6.9341258048538901</v>
      </c>
      <c r="AW142" s="153">
        <v>9.3164556962025298</v>
      </c>
      <c r="AX142" s="153">
        <v>5.1119766309639703</v>
      </c>
      <c r="AY142" s="153">
        <v>34.517133956386303</v>
      </c>
      <c r="AZ142" s="153">
        <v>41.852825229960601</v>
      </c>
      <c r="BA142" s="153">
        <v>72.306464485235395</v>
      </c>
      <c r="BB142" s="153">
        <v>128.70762711864401</v>
      </c>
      <c r="BC142" s="153">
        <v>68.671875</v>
      </c>
      <c r="BE142" s="153" t="b">
        <f t="shared" si="89"/>
        <v>0</v>
      </c>
      <c r="BF142" s="153" t="b">
        <f t="shared" si="90"/>
        <v>0</v>
      </c>
      <c r="BG142" s="153" t="b">
        <f t="shared" si="91"/>
        <v>0</v>
      </c>
      <c r="BH142" s="153" t="b">
        <f t="shared" si="92"/>
        <v>1</v>
      </c>
      <c r="BI142" s="153" t="b">
        <f t="shared" si="93"/>
        <v>1</v>
      </c>
      <c r="BJ142" s="153" t="b">
        <f t="shared" si="94"/>
        <v>1</v>
      </c>
      <c r="BK142" s="153" t="b">
        <f t="shared" si="95"/>
        <v>1</v>
      </c>
      <c r="BL142" s="153" t="b">
        <f t="shared" si="96"/>
        <v>1</v>
      </c>
      <c r="BM142" s="153" t="b">
        <f t="shared" si="97"/>
        <v>1</v>
      </c>
      <c r="BN142" s="153" t="b">
        <f t="shared" si="98"/>
        <v>0</v>
      </c>
      <c r="BO142" s="153" t="b">
        <f t="shared" si="99"/>
        <v>0</v>
      </c>
      <c r="BP142" s="153" t="b">
        <f t="shared" si="100"/>
        <v>0</v>
      </c>
      <c r="BQ142" s="153" t="b">
        <f t="shared" si="101"/>
        <v>1</v>
      </c>
      <c r="BR142" s="153" t="b">
        <f t="shared" si="102"/>
        <v>1</v>
      </c>
      <c r="BS142" s="153" t="b">
        <f t="shared" si="103"/>
        <v>1</v>
      </c>
      <c r="BT142" s="153" t="b">
        <f t="shared" si="104"/>
        <v>1</v>
      </c>
      <c r="BU142" s="153" t="b">
        <f t="shared" si="105"/>
        <v>1</v>
      </c>
      <c r="BV142" s="153" t="b">
        <f t="shared" si="106"/>
        <v>1</v>
      </c>
      <c r="BW142" s="153" t="b">
        <f t="shared" si="107"/>
        <v>1</v>
      </c>
      <c r="BX142" s="153" t="b">
        <f t="shared" si="108"/>
        <v>0</v>
      </c>
      <c r="BY142" s="153" t="b">
        <f t="shared" si="109"/>
        <v>0</v>
      </c>
      <c r="BZ142" s="153" t="b">
        <f t="shared" si="110"/>
        <v>1</v>
      </c>
      <c r="CA142" s="153" t="b">
        <f t="shared" si="111"/>
        <v>1</v>
      </c>
      <c r="CB142" s="153" t="b">
        <f t="shared" si="112"/>
        <v>1</v>
      </c>
      <c r="CC142" s="153" t="b">
        <f t="shared" si="113"/>
        <v>1</v>
      </c>
      <c r="CD142" s="153">
        <f t="shared" si="87"/>
        <v>6</v>
      </c>
      <c r="CE142" s="153">
        <f t="shared" si="88"/>
        <v>6</v>
      </c>
      <c r="CF142" s="153">
        <f t="shared" si="114"/>
        <v>0</v>
      </c>
      <c r="CG142" s="153">
        <f t="shared" si="115"/>
        <v>11</v>
      </c>
      <c r="CH142" s="153">
        <f t="shared" si="116"/>
        <v>2</v>
      </c>
      <c r="CI142" s="153">
        <f t="shared" si="117"/>
        <v>9</v>
      </c>
      <c r="CJ142" s="171">
        <f t="shared" si="118"/>
        <v>9</v>
      </c>
      <c r="CK142" s="153">
        <f t="shared" si="119"/>
        <v>9</v>
      </c>
      <c r="CL142" s="153">
        <f t="shared" si="120"/>
        <v>18</v>
      </c>
      <c r="CM142" s="172">
        <f t="shared" si="121"/>
        <v>0.241617575152202</v>
      </c>
      <c r="CN142" s="153" t="b">
        <f t="shared" si="122"/>
        <v>0</v>
      </c>
      <c r="CO142" s="153" t="b">
        <f t="shared" si="123"/>
        <v>0</v>
      </c>
      <c r="CP142" s="153" t="b">
        <f t="shared" si="124"/>
        <v>1</v>
      </c>
      <c r="CQ142" s="153" t="b">
        <f t="shared" si="125"/>
        <v>1</v>
      </c>
      <c r="CR142" s="153">
        <f t="shared" si="126"/>
        <v>2</v>
      </c>
    </row>
    <row r="143" spans="1:96" x14ac:dyDescent="0.25">
      <c r="A143" s="153" t="s">
        <v>339</v>
      </c>
      <c r="B143" s="170" t="s">
        <v>335</v>
      </c>
      <c r="C143" s="153" t="s">
        <v>340</v>
      </c>
      <c r="D143" s="153" t="s">
        <v>54</v>
      </c>
      <c r="E143" s="153">
        <v>15387738725.202801</v>
      </c>
      <c r="F143" s="153" t="s">
        <v>258</v>
      </c>
      <c r="G143" s="153">
        <v>55</v>
      </c>
      <c r="H143" s="153">
        <v>27.837277491252198</v>
      </c>
      <c r="I143" s="153">
        <v>29.589155824491801</v>
      </c>
      <c r="J143" s="153">
        <v>34.699609293196701</v>
      </c>
      <c r="K143" s="153">
        <v>31.148787315333401</v>
      </c>
      <c r="L143" s="153">
        <v>30.010494318920301</v>
      </c>
      <c r="M143" s="153">
        <v>30.295433872712799</v>
      </c>
      <c r="N143" s="153">
        <v>28.853842278504899</v>
      </c>
      <c r="O143" s="153">
        <v>28.186051791636501</v>
      </c>
      <c r="P143" s="153">
        <v>26.737132759725998</v>
      </c>
      <c r="Q143" s="153">
        <v>26.325667122559398</v>
      </c>
      <c r="R143" s="153">
        <v>25.765254762629102</v>
      </c>
      <c r="S143" s="153">
        <v>23.8588930639247</v>
      </c>
      <c r="T143" s="153">
        <v>22.2716915143309</v>
      </c>
      <c r="U143" s="153">
        <v>214.86</v>
      </c>
      <c r="V143" s="153">
        <v>219.46</v>
      </c>
      <c r="W143" s="153">
        <v>229.60499999999999</v>
      </c>
      <c r="X143" s="153">
        <v>235.17333333333301</v>
      </c>
      <c r="Y143" s="153">
        <v>237.215</v>
      </c>
      <c r="Z143" s="153">
        <v>242.744</v>
      </c>
      <c r="AA143" s="153">
        <v>249.76666666666699</v>
      </c>
      <c r="AB143" s="153">
        <v>259.58125000000001</v>
      </c>
      <c r="AC143" s="153">
        <v>268.745</v>
      </c>
      <c r="AD143" s="153">
        <v>277.48166666666702</v>
      </c>
      <c r="AE143" s="153">
        <v>282.89937500000002</v>
      </c>
      <c r="AF143" s="153">
        <v>283.10333333333301</v>
      </c>
      <c r="AG143" s="153">
        <v>281.31599999999997</v>
      </c>
      <c r="AH143" s="153">
        <v>277.011666666667</v>
      </c>
      <c r="AI143" s="153" t="s">
        <v>51</v>
      </c>
      <c r="AJ143" s="153">
        <v>0.86288728689445304</v>
      </c>
      <c r="AK143" s="153">
        <v>8.92860211358364</v>
      </c>
      <c r="AL143" s="170">
        <v>0.37766023217269701</v>
      </c>
      <c r="AM143" s="153">
        <v>0.15743298878605599</v>
      </c>
      <c r="AN143" s="153">
        <v>0.40181562670044102</v>
      </c>
      <c r="AO143" s="153">
        <v>254.95135871284199</v>
      </c>
      <c r="AP143" s="153">
        <v>229.60499999999999</v>
      </c>
      <c r="AQ143" s="153">
        <v>204.25864128715801</v>
      </c>
      <c r="AR143" s="153">
        <v>-8.2363622438445301</v>
      </c>
      <c r="AS143" s="153">
        <v>216.5</v>
      </c>
      <c r="AT143" s="153">
        <v>-10.811389776884299</v>
      </c>
      <c r="AU143" s="153">
        <v>-23.040282102688799</v>
      </c>
      <c r="AV143" s="153">
        <v>-12.525252525252499</v>
      </c>
      <c r="AW143" s="153">
        <v>-24.878556557945899</v>
      </c>
      <c r="AX143" s="153">
        <v>-31.703470031545699</v>
      </c>
      <c r="AY143" s="153">
        <v>-14.998036906164099</v>
      </c>
      <c r="AZ143" s="153">
        <v>-9.4142259414225897</v>
      </c>
      <c r="BA143" s="153">
        <v>-4.1186891054030204</v>
      </c>
      <c r="BB143" s="153">
        <v>82.700421940928294</v>
      </c>
      <c r="BC143" s="153">
        <v>66.027798225177307</v>
      </c>
      <c r="BE143" s="153" t="b">
        <f t="shared" si="89"/>
        <v>1</v>
      </c>
      <c r="BF143" s="153" t="b">
        <f t="shared" si="90"/>
        <v>1</v>
      </c>
      <c r="BG143" s="153" t="b">
        <f t="shared" si="91"/>
        <v>0</v>
      </c>
      <c r="BH143" s="153" t="b">
        <f t="shared" si="92"/>
        <v>0</v>
      </c>
      <c r="BI143" s="153" t="b">
        <f t="shared" si="93"/>
        <v>1</v>
      </c>
      <c r="BJ143" s="153" t="b">
        <f t="shared" si="94"/>
        <v>0</v>
      </c>
      <c r="BK143" s="153" t="b">
        <f t="shared" si="95"/>
        <v>0</v>
      </c>
      <c r="BL143" s="153" t="b">
        <f t="shared" si="96"/>
        <v>0</v>
      </c>
      <c r="BM143" s="153" t="b">
        <f t="shared" si="97"/>
        <v>0</v>
      </c>
      <c r="BN143" s="153" t="b">
        <f t="shared" si="98"/>
        <v>0</v>
      </c>
      <c r="BO143" s="153" t="b">
        <f t="shared" si="99"/>
        <v>0</v>
      </c>
      <c r="BP143" s="153" t="b">
        <f t="shared" si="100"/>
        <v>0</v>
      </c>
      <c r="BQ143" s="153" t="b">
        <f t="shared" si="101"/>
        <v>0</v>
      </c>
      <c r="BR143" s="153" t="b">
        <f t="shared" si="102"/>
        <v>0</v>
      </c>
      <c r="BS143" s="153" t="b">
        <f t="shared" si="103"/>
        <v>0</v>
      </c>
      <c r="BT143" s="153" t="b">
        <f t="shared" si="104"/>
        <v>0</v>
      </c>
      <c r="BU143" s="153" t="b">
        <f t="shared" si="105"/>
        <v>0</v>
      </c>
      <c r="BV143" s="153" t="b">
        <f t="shared" si="106"/>
        <v>0</v>
      </c>
      <c r="BW143" s="153" t="b">
        <f t="shared" si="107"/>
        <v>0</v>
      </c>
      <c r="BX143" s="153" t="b">
        <f t="shared" si="108"/>
        <v>0</v>
      </c>
      <c r="BY143" s="153" t="b">
        <f t="shared" si="109"/>
        <v>0</v>
      </c>
      <c r="BZ143" s="153" t="b">
        <f t="shared" si="110"/>
        <v>0</v>
      </c>
      <c r="CA143" s="153" t="b">
        <f t="shared" si="111"/>
        <v>0</v>
      </c>
      <c r="CB143" s="153" t="b">
        <f t="shared" si="112"/>
        <v>1</v>
      </c>
      <c r="CC143" s="153" t="b">
        <f t="shared" si="113"/>
        <v>1</v>
      </c>
      <c r="CD143" s="153">
        <f t="shared" si="87"/>
        <v>3</v>
      </c>
      <c r="CE143" s="153">
        <f t="shared" si="88"/>
        <v>9</v>
      </c>
      <c r="CF143" s="153">
        <f t="shared" si="114"/>
        <v>-6</v>
      </c>
      <c r="CG143" s="153">
        <f t="shared" si="115"/>
        <v>2</v>
      </c>
      <c r="CH143" s="153">
        <f t="shared" si="116"/>
        <v>11</v>
      </c>
      <c r="CI143" s="153">
        <f t="shared" si="117"/>
        <v>-9</v>
      </c>
      <c r="CJ143" s="171">
        <f t="shared" si="118"/>
        <v>-15</v>
      </c>
      <c r="CK143" s="153">
        <f t="shared" si="119"/>
        <v>-21</v>
      </c>
      <c r="CL143" s="153">
        <f t="shared" si="120"/>
        <v>-24</v>
      </c>
      <c r="CM143" s="172">
        <f t="shared" si="121"/>
        <v>-0.22022724338664101</v>
      </c>
      <c r="CN143" s="153" t="b">
        <f t="shared" si="122"/>
        <v>0</v>
      </c>
      <c r="CO143" s="153" t="b">
        <f t="shared" si="123"/>
        <v>1</v>
      </c>
      <c r="CP143" s="153" t="b">
        <f t="shared" si="124"/>
        <v>0</v>
      </c>
      <c r="CQ143" s="153" t="b">
        <f t="shared" si="125"/>
        <v>0</v>
      </c>
      <c r="CR143" s="153">
        <f t="shared" si="126"/>
        <v>0</v>
      </c>
    </row>
    <row r="144" spans="1:96" x14ac:dyDescent="0.25">
      <c r="A144" s="153" t="s">
        <v>341</v>
      </c>
      <c r="B144" s="170" t="s">
        <v>337</v>
      </c>
      <c r="C144" s="153" t="s">
        <v>342</v>
      </c>
      <c r="D144" s="153" t="s">
        <v>249</v>
      </c>
      <c r="E144" s="153">
        <v>36276615733.945297</v>
      </c>
      <c r="F144" s="153" t="s">
        <v>258</v>
      </c>
      <c r="G144" s="153">
        <v>59</v>
      </c>
      <c r="H144" s="153">
        <v>25.876395944189099</v>
      </c>
      <c r="I144" s="153">
        <v>20.961952351926399</v>
      </c>
      <c r="J144" s="153">
        <v>16.564249063434701</v>
      </c>
      <c r="K144" s="153">
        <v>15.037964351507799</v>
      </c>
      <c r="L144" s="153">
        <v>15.5760764185799</v>
      </c>
      <c r="M144" s="153">
        <v>16.0267777252669</v>
      </c>
      <c r="N144" s="153">
        <v>16.394725990857001</v>
      </c>
      <c r="O144" s="153">
        <v>16.669792630083599</v>
      </c>
      <c r="P144" s="153">
        <v>17.007100117991602</v>
      </c>
      <c r="Q144" s="153">
        <v>17.690943177523</v>
      </c>
      <c r="R144" s="153">
        <v>18.710009040833501</v>
      </c>
      <c r="S144" s="153">
        <v>18.158082042888601</v>
      </c>
      <c r="T144" s="153">
        <v>19.2769158910234</v>
      </c>
      <c r="U144" s="153">
        <v>215.5</v>
      </c>
      <c r="V144" s="153">
        <v>217.8</v>
      </c>
      <c r="W144" s="153">
        <v>215.64</v>
      </c>
      <c r="X144" s="153">
        <v>213.34</v>
      </c>
      <c r="Y144" s="153">
        <v>211.51249999999999</v>
      </c>
      <c r="Z144" s="153">
        <v>210.91</v>
      </c>
      <c r="AA144" s="153">
        <v>210.631666666667</v>
      </c>
      <c r="AB144" s="153">
        <v>209.81125</v>
      </c>
      <c r="AC144" s="153">
        <v>210.209</v>
      </c>
      <c r="AD144" s="153">
        <v>210.879166666667</v>
      </c>
      <c r="AE144" s="153">
        <v>206.06312500000001</v>
      </c>
      <c r="AF144" s="153">
        <v>204.74166666666699</v>
      </c>
      <c r="AG144" s="153">
        <v>202.4075</v>
      </c>
      <c r="AH144" s="153">
        <v>199.03833333333401</v>
      </c>
      <c r="AI144" s="153" t="s">
        <v>51</v>
      </c>
      <c r="AJ144" s="153">
        <v>1.0420068426318201</v>
      </c>
      <c r="AK144" s="153">
        <v>16.914507358086201</v>
      </c>
      <c r="AL144" s="170">
        <v>0.263939008812408</v>
      </c>
      <c r="AM144" s="153">
        <v>0.29726288197718098</v>
      </c>
      <c r="AN144" s="153">
        <v>0.279279480628363</v>
      </c>
      <c r="AO144" s="153">
        <v>222.845386873721</v>
      </c>
      <c r="AP144" s="153">
        <v>215.64</v>
      </c>
      <c r="AQ144" s="153">
        <v>208.434613126279</v>
      </c>
      <c r="AR144" s="153">
        <v>2.20872438053736</v>
      </c>
      <c r="AS144" s="153">
        <v>214.9</v>
      </c>
      <c r="AT144" s="153">
        <v>1.8918021905078</v>
      </c>
      <c r="AU144" s="153">
        <v>6.1719550905968896</v>
      </c>
      <c r="AV144" s="153">
        <v>3.7662964751327901</v>
      </c>
      <c r="AW144" s="153">
        <v>1.60756501182033</v>
      </c>
      <c r="AX144" s="153">
        <v>7.9899497487437197</v>
      </c>
      <c r="AY144" s="153">
        <v>5.2915237628613498</v>
      </c>
      <c r="AZ144" s="153">
        <v>25.087310826542499</v>
      </c>
      <c r="BA144" s="153">
        <v>145.6</v>
      </c>
      <c r="BB144" s="153">
        <v>493.64640883977899</v>
      </c>
      <c r="BC144" s="153">
        <v>1199.1429272154601</v>
      </c>
      <c r="BE144" s="153" t="b">
        <f t="shared" si="89"/>
        <v>0</v>
      </c>
      <c r="BF144" s="153" t="b">
        <f t="shared" si="90"/>
        <v>0</v>
      </c>
      <c r="BG144" s="153" t="b">
        <f t="shared" si="91"/>
        <v>0</v>
      </c>
      <c r="BH144" s="153" t="b">
        <f t="shared" si="92"/>
        <v>1</v>
      </c>
      <c r="BI144" s="153" t="b">
        <f t="shared" si="93"/>
        <v>1</v>
      </c>
      <c r="BJ144" s="153" t="b">
        <f t="shared" si="94"/>
        <v>1</v>
      </c>
      <c r="BK144" s="153" t="b">
        <f t="shared" si="95"/>
        <v>1</v>
      </c>
      <c r="BL144" s="153" t="b">
        <f t="shared" si="96"/>
        <v>1</v>
      </c>
      <c r="BM144" s="153" t="b">
        <f t="shared" si="97"/>
        <v>1</v>
      </c>
      <c r="BN144" s="153" t="b">
        <f t="shared" si="98"/>
        <v>1</v>
      </c>
      <c r="BO144" s="153" t="b">
        <f t="shared" si="99"/>
        <v>0</v>
      </c>
      <c r="BP144" s="153" t="b">
        <f t="shared" si="100"/>
        <v>1</v>
      </c>
      <c r="BQ144" s="153" t="b">
        <f t="shared" si="101"/>
        <v>0</v>
      </c>
      <c r="BR144" s="153" t="b">
        <f t="shared" si="102"/>
        <v>1</v>
      </c>
      <c r="BS144" s="153" t="b">
        <f t="shared" si="103"/>
        <v>1</v>
      </c>
      <c r="BT144" s="153" t="b">
        <f t="shared" si="104"/>
        <v>1</v>
      </c>
      <c r="BU144" s="153" t="b">
        <f t="shared" si="105"/>
        <v>1</v>
      </c>
      <c r="BV144" s="153" t="b">
        <f t="shared" si="106"/>
        <v>1</v>
      </c>
      <c r="BW144" s="153" t="b">
        <f t="shared" si="107"/>
        <v>1</v>
      </c>
      <c r="BX144" s="153" t="b">
        <f t="shared" si="108"/>
        <v>0</v>
      </c>
      <c r="BY144" s="153" t="b">
        <f t="shared" si="109"/>
        <v>0</v>
      </c>
      <c r="BZ144" s="153" t="b">
        <f t="shared" si="110"/>
        <v>1</v>
      </c>
      <c r="CA144" s="153" t="b">
        <f t="shared" si="111"/>
        <v>1</v>
      </c>
      <c r="CB144" s="153" t="b">
        <f t="shared" si="112"/>
        <v>1</v>
      </c>
      <c r="CC144" s="153" t="b">
        <f t="shared" si="113"/>
        <v>1</v>
      </c>
      <c r="CD144" s="153">
        <f t="shared" si="87"/>
        <v>8</v>
      </c>
      <c r="CE144" s="153">
        <f t="shared" si="88"/>
        <v>4</v>
      </c>
      <c r="CF144" s="153">
        <f t="shared" si="114"/>
        <v>4</v>
      </c>
      <c r="CG144" s="153">
        <f t="shared" si="115"/>
        <v>10</v>
      </c>
      <c r="CH144" s="153">
        <f t="shared" si="116"/>
        <v>3</v>
      </c>
      <c r="CI144" s="153">
        <f t="shared" si="117"/>
        <v>7</v>
      </c>
      <c r="CJ144" s="171">
        <f t="shared" si="118"/>
        <v>11</v>
      </c>
      <c r="CK144" s="153">
        <f t="shared" si="119"/>
        <v>15</v>
      </c>
      <c r="CL144" s="153">
        <f t="shared" si="120"/>
        <v>18</v>
      </c>
      <c r="CM144" s="172">
        <f t="shared" si="121"/>
        <v>3.3323873164772977E-2</v>
      </c>
      <c r="CN144" s="153" t="b">
        <f t="shared" si="122"/>
        <v>0</v>
      </c>
      <c r="CO144" s="153" t="b">
        <f t="shared" si="123"/>
        <v>1</v>
      </c>
      <c r="CP144" s="153" t="b">
        <f t="shared" si="124"/>
        <v>1</v>
      </c>
      <c r="CQ144" s="153" t="b">
        <f t="shared" si="125"/>
        <v>1</v>
      </c>
      <c r="CR144" s="153">
        <f t="shared" si="126"/>
        <v>2</v>
      </c>
    </row>
    <row r="145" spans="1:96" x14ac:dyDescent="0.25">
      <c r="A145" s="153" t="s">
        <v>343</v>
      </c>
      <c r="B145" s="170" t="s">
        <v>339</v>
      </c>
      <c r="C145" s="153" t="s">
        <v>344</v>
      </c>
      <c r="D145" s="153" t="s">
        <v>54</v>
      </c>
      <c r="E145" s="153">
        <v>24352595227.294899</v>
      </c>
      <c r="F145" s="153" t="s">
        <v>258</v>
      </c>
      <c r="G145" s="153">
        <v>42</v>
      </c>
      <c r="H145" s="153">
        <v>77.079223937282094</v>
      </c>
      <c r="I145" s="153">
        <v>57.381434358074799</v>
      </c>
      <c r="J145" s="153">
        <v>41.822889942111203</v>
      </c>
      <c r="K145" s="153">
        <v>35.073223025171004</v>
      </c>
      <c r="L145" s="153">
        <v>32.076192830500297</v>
      </c>
      <c r="M145" s="153">
        <v>29.4857505120907</v>
      </c>
      <c r="N145" s="153">
        <v>28.265856897594201</v>
      </c>
      <c r="O145" s="153">
        <v>26.315223297332</v>
      </c>
      <c r="P145" s="153">
        <v>26.631317843503801</v>
      </c>
      <c r="Q145" s="153">
        <v>25.918266628405402</v>
      </c>
      <c r="R145" s="153">
        <v>25.088425197321801</v>
      </c>
      <c r="S145" s="153">
        <v>27.837924175695999</v>
      </c>
      <c r="T145" s="153">
        <v>27.113500197646399</v>
      </c>
      <c r="U145" s="153">
        <v>96.3</v>
      </c>
      <c r="V145" s="153">
        <v>95.62</v>
      </c>
      <c r="W145" s="153">
        <v>94.91</v>
      </c>
      <c r="X145" s="153">
        <v>93.258333333333297</v>
      </c>
      <c r="Y145" s="153">
        <v>92.038749999999993</v>
      </c>
      <c r="Z145" s="153">
        <v>90.724999999999994</v>
      </c>
      <c r="AA145" s="153">
        <v>90.1666666666666</v>
      </c>
      <c r="AB145" s="153">
        <v>90.189374999999998</v>
      </c>
      <c r="AC145" s="153">
        <v>91.038499999999999</v>
      </c>
      <c r="AD145" s="153">
        <v>91.152083333333294</v>
      </c>
      <c r="AE145" s="153">
        <v>91.049687500000005</v>
      </c>
      <c r="AF145" s="153">
        <v>90.307499999999905</v>
      </c>
      <c r="AG145" s="153">
        <v>88.925249999999906</v>
      </c>
      <c r="AH145" s="153">
        <v>87.567291666666605</v>
      </c>
      <c r="AI145" s="153" t="s">
        <v>51</v>
      </c>
      <c r="AJ145" s="153">
        <v>1.02023890852148</v>
      </c>
      <c r="AK145" s="153">
        <v>208.06974308991599</v>
      </c>
      <c r="AL145" s="170">
        <v>9.8872343273443006E-2</v>
      </c>
      <c r="AM145" s="153">
        <v>0.58994646522539496</v>
      </c>
      <c r="AN145" s="153">
        <v>0.46835425993935997</v>
      </c>
      <c r="AO145" s="153">
        <v>100.174845676751</v>
      </c>
      <c r="AP145" s="153">
        <v>94.91</v>
      </c>
      <c r="AQ145" s="153">
        <v>89.645154323248903</v>
      </c>
      <c r="AR145" s="153">
        <v>1.40151604889583</v>
      </c>
      <c r="AS145" s="153">
        <v>105.8</v>
      </c>
      <c r="AT145" s="153">
        <v>16.6161476990907</v>
      </c>
      <c r="AU145" s="153">
        <v>18.9763312445004</v>
      </c>
      <c r="AV145" s="153">
        <v>16.327652556349602</v>
      </c>
      <c r="AW145" s="153">
        <v>14.502164502164501</v>
      </c>
      <c r="AX145" s="153">
        <v>15.945205479452101</v>
      </c>
      <c r="AY145" s="153">
        <v>33.3333333333333</v>
      </c>
      <c r="AZ145" s="153">
        <v>14.2240215924426</v>
      </c>
      <c r="BA145" s="153">
        <v>110.809464508095</v>
      </c>
      <c r="BB145" s="153">
        <v>408.03223939938903</v>
      </c>
      <c r="BC145" s="153">
        <v>356.24254509168401</v>
      </c>
      <c r="BE145" s="153" t="b">
        <f t="shared" si="89"/>
        <v>0</v>
      </c>
      <c r="BF145" s="153" t="b">
        <f t="shared" si="90"/>
        <v>0</v>
      </c>
      <c r="BG145" s="153" t="b">
        <f t="shared" si="91"/>
        <v>0</v>
      </c>
      <c r="BH145" s="153" t="b">
        <f t="shared" si="92"/>
        <v>0</v>
      </c>
      <c r="BI145" s="153" t="b">
        <f t="shared" si="93"/>
        <v>0</v>
      </c>
      <c r="BJ145" s="153" t="b">
        <f t="shared" si="94"/>
        <v>0</v>
      </c>
      <c r="BK145" s="153" t="b">
        <f t="shared" si="95"/>
        <v>0</v>
      </c>
      <c r="BL145" s="153" t="b">
        <f t="shared" si="96"/>
        <v>1</v>
      </c>
      <c r="BM145" s="153" t="b">
        <f t="shared" si="97"/>
        <v>0</v>
      </c>
      <c r="BN145" s="153" t="b">
        <f t="shared" si="98"/>
        <v>0</v>
      </c>
      <c r="BO145" s="153" t="b">
        <f t="shared" si="99"/>
        <v>1</v>
      </c>
      <c r="BP145" s="153" t="b">
        <f t="shared" si="100"/>
        <v>0</v>
      </c>
      <c r="BQ145" s="153" t="b">
        <f t="shared" si="101"/>
        <v>1</v>
      </c>
      <c r="BR145" s="153" t="b">
        <f t="shared" si="102"/>
        <v>1</v>
      </c>
      <c r="BS145" s="153" t="b">
        <f t="shared" si="103"/>
        <v>1</v>
      </c>
      <c r="BT145" s="153" t="b">
        <f t="shared" si="104"/>
        <v>1</v>
      </c>
      <c r="BU145" s="153" t="b">
        <f t="shared" si="105"/>
        <v>1</v>
      </c>
      <c r="BV145" s="153" t="b">
        <f t="shared" si="106"/>
        <v>1</v>
      </c>
      <c r="BW145" s="153" t="b">
        <f t="shared" si="107"/>
        <v>0</v>
      </c>
      <c r="BX145" s="153" t="b">
        <f t="shared" si="108"/>
        <v>0</v>
      </c>
      <c r="BY145" s="153" t="b">
        <f t="shared" si="109"/>
        <v>0</v>
      </c>
      <c r="BZ145" s="153" t="b">
        <f t="shared" si="110"/>
        <v>1</v>
      </c>
      <c r="CA145" s="153" t="b">
        <f t="shared" si="111"/>
        <v>1</v>
      </c>
      <c r="CB145" s="153" t="b">
        <f t="shared" si="112"/>
        <v>1</v>
      </c>
      <c r="CC145" s="153" t="b">
        <f t="shared" si="113"/>
        <v>1</v>
      </c>
      <c r="CD145" s="153">
        <f t="shared" si="87"/>
        <v>2</v>
      </c>
      <c r="CE145" s="153">
        <f t="shared" si="88"/>
        <v>10</v>
      </c>
      <c r="CF145" s="153">
        <f t="shared" si="114"/>
        <v>-8</v>
      </c>
      <c r="CG145" s="153">
        <f t="shared" si="115"/>
        <v>10</v>
      </c>
      <c r="CH145" s="153">
        <f t="shared" si="116"/>
        <v>3</v>
      </c>
      <c r="CI145" s="153">
        <f t="shared" si="117"/>
        <v>7</v>
      </c>
      <c r="CJ145" s="171">
        <f t="shared" si="118"/>
        <v>-1</v>
      </c>
      <c r="CK145" s="153">
        <f t="shared" si="119"/>
        <v>-9</v>
      </c>
      <c r="CL145" s="153">
        <f t="shared" si="120"/>
        <v>6</v>
      </c>
      <c r="CM145" s="172">
        <f t="shared" si="121"/>
        <v>0.49107412195195194</v>
      </c>
      <c r="CN145" s="153" t="b">
        <f t="shared" si="122"/>
        <v>0</v>
      </c>
      <c r="CO145" s="153" t="b">
        <f t="shared" si="123"/>
        <v>0</v>
      </c>
      <c r="CP145" s="153" t="b">
        <f t="shared" si="124"/>
        <v>1</v>
      </c>
      <c r="CQ145" s="153" t="b">
        <f t="shared" si="125"/>
        <v>1</v>
      </c>
      <c r="CR145" s="153">
        <f t="shared" si="126"/>
        <v>2</v>
      </c>
    </row>
    <row r="146" spans="1:96" x14ac:dyDescent="0.25">
      <c r="A146" s="153" t="s">
        <v>345</v>
      </c>
      <c r="B146" s="170" t="s">
        <v>341</v>
      </c>
      <c r="C146" s="153" t="s">
        <v>346</v>
      </c>
      <c r="D146" s="153" t="s">
        <v>58</v>
      </c>
      <c r="E146" s="153">
        <v>23914515442.9478</v>
      </c>
      <c r="F146" s="153" t="s">
        <v>258</v>
      </c>
      <c r="G146" s="153">
        <v>33</v>
      </c>
      <c r="H146" s="153">
        <v>23.836950371243301</v>
      </c>
      <c r="I146" s="153">
        <v>18.0535751883193</v>
      </c>
      <c r="J146" s="153">
        <v>16.4391818934253</v>
      </c>
      <c r="K146" s="153">
        <v>13.7963657964098</v>
      </c>
      <c r="L146" s="153">
        <v>22.584286076607601</v>
      </c>
      <c r="M146" s="153">
        <v>21.3982753854857</v>
      </c>
      <c r="N146" s="153">
        <v>20.099312665490402</v>
      </c>
      <c r="O146" s="153">
        <v>19.676702808215101</v>
      </c>
      <c r="P146" s="153">
        <v>18.707999937627299</v>
      </c>
      <c r="Q146" s="153">
        <v>19.697647300092299</v>
      </c>
      <c r="R146" s="153">
        <v>19.814190656303399</v>
      </c>
      <c r="S146" s="153">
        <v>19.240975724915199</v>
      </c>
      <c r="T146" s="153">
        <v>19.4271340982874</v>
      </c>
      <c r="U146" s="153">
        <v>54.47</v>
      </c>
      <c r="V146" s="153">
        <v>54.48</v>
      </c>
      <c r="W146" s="153">
        <v>54.02</v>
      </c>
      <c r="X146" s="153">
        <v>53.46</v>
      </c>
      <c r="Y146" s="153">
        <v>53.328749999999999</v>
      </c>
      <c r="Z146" s="153">
        <v>53.762999999999998</v>
      </c>
      <c r="AA146" s="153">
        <v>54.104999999999997</v>
      </c>
      <c r="AB146" s="153">
        <v>54.840625000000003</v>
      </c>
      <c r="AC146" s="153">
        <v>55.612499999999997</v>
      </c>
      <c r="AD146" s="153">
        <v>56.076666666666704</v>
      </c>
      <c r="AE146" s="153">
        <v>56.831249999999997</v>
      </c>
      <c r="AF146" s="153">
        <v>56.981944444444402</v>
      </c>
      <c r="AG146" s="153">
        <v>56.747250000000001</v>
      </c>
      <c r="AH146" s="153">
        <v>56.053750000000001</v>
      </c>
      <c r="AI146" s="153" t="s">
        <v>51</v>
      </c>
      <c r="AJ146" s="153">
        <v>0.94741154857724397</v>
      </c>
      <c r="AK146" s="153">
        <v>13.1118253670753</v>
      </c>
      <c r="AL146" s="170">
        <v>0.29952720828054802</v>
      </c>
      <c r="AM146" s="153">
        <v>0.23162083125173899</v>
      </c>
      <c r="AN146" s="153">
        <v>0.19870341645235601</v>
      </c>
      <c r="AO146" s="153">
        <v>55.469275681157903</v>
      </c>
      <c r="AP146" s="153">
        <v>54.02</v>
      </c>
      <c r="AQ146" s="153">
        <v>52.570724318842103</v>
      </c>
      <c r="AR146" s="153">
        <v>0.23242973699410999</v>
      </c>
      <c r="AS146" s="153">
        <v>54.8</v>
      </c>
      <c r="AT146" s="153">
        <v>1.9288358164536701</v>
      </c>
      <c r="AU146" s="153">
        <v>-3.43144381445794</v>
      </c>
      <c r="AV146" s="153">
        <v>3.98481973434534</v>
      </c>
      <c r="AW146" s="153">
        <v>-2.8368794326241198</v>
      </c>
      <c r="AX146" s="153">
        <v>-11.326860841424001</v>
      </c>
      <c r="AY146" s="153" t="s">
        <v>55</v>
      </c>
      <c r="AZ146" s="153" t="s">
        <v>55</v>
      </c>
      <c r="BA146" s="153" t="s">
        <v>55</v>
      </c>
      <c r="BB146" s="153" t="s">
        <v>55</v>
      </c>
      <c r="BC146" s="153" t="s">
        <v>55</v>
      </c>
      <c r="BE146" s="153" t="b">
        <f t="shared" si="89"/>
        <v>0</v>
      </c>
      <c r="BF146" s="153" t="b">
        <f t="shared" si="90"/>
        <v>0</v>
      </c>
      <c r="BG146" s="153" t="b">
        <f t="shared" si="91"/>
        <v>0</v>
      </c>
      <c r="BH146" s="153" t="b">
        <f t="shared" si="92"/>
        <v>1</v>
      </c>
      <c r="BI146" s="153" t="b">
        <f t="shared" si="93"/>
        <v>0</v>
      </c>
      <c r="BJ146" s="153" t="b">
        <f t="shared" si="94"/>
        <v>0</v>
      </c>
      <c r="BK146" s="153" t="b">
        <f t="shared" si="95"/>
        <v>0</v>
      </c>
      <c r="BL146" s="153" t="b">
        <f t="shared" si="96"/>
        <v>0</v>
      </c>
      <c r="BM146" s="153" t="b">
        <f t="shared" si="97"/>
        <v>1</v>
      </c>
      <c r="BN146" s="153" t="b">
        <f t="shared" si="98"/>
        <v>1</v>
      </c>
      <c r="BO146" s="153" t="b">
        <f t="shared" si="99"/>
        <v>0</v>
      </c>
      <c r="BP146" s="153" t="b">
        <f t="shared" si="100"/>
        <v>1</v>
      </c>
      <c r="BQ146" s="153" t="b">
        <f t="shared" si="101"/>
        <v>0</v>
      </c>
      <c r="BR146" s="153" t="b">
        <f t="shared" si="102"/>
        <v>1</v>
      </c>
      <c r="BS146" s="153" t="b">
        <f t="shared" si="103"/>
        <v>1</v>
      </c>
      <c r="BT146" s="153" t="b">
        <f t="shared" si="104"/>
        <v>1</v>
      </c>
      <c r="BU146" s="153" t="b">
        <f t="shared" si="105"/>
        <v>0</v>
      </c>
      <c r="BV146" s="153" t="b">
        <f t="shared" si="106"/>
        <v>0</v>
      </c>
      <c r="BW146" s="153" t="b">
        <f t="shared" si="107"/>
        <v>0</v>
      </c>
      <c r="BX146" s="153" t="b">
        <f t="shared" si="108"/>
        <v>0</v>
      </c>
      <c r="BY146" s="153" t="b">
        <f t="shared" si="109"/>
        <v>0</v>
      </c>
      <c r="BZ146" s="153" t="b">
        <f t="shared" si="110"/>
        <v>0</v>
      </c>
      <c r="CA146" s="153" t="b">
        <f t="shared" si="111"/>
        <v>0</v>
      </c>
      <c r="CB146" s="153" t="b">
        <f t="shared" si="112"/>
        <v>1</v>
      </c>
      <c r="CC146" s="153" t="b">
        <f t="shared" si="113"/>
        <v>1</v>
      </c>
      <c r="CD146" s="153">
        <f t="shared" si="87"/>
        <v>4</v>
      </c>
      <c r="CE146" s="153">
        <f t="shared" si="88"/>
        <v>8</v>
      </c>
      <c r="CF146" s="153">
        <f t="shared" si="114"/>
        <v>-4</v>
      </c>
      <c r="CG146" s="153">
        <f t="shared" si="115"/>
        <v>5</v>
      </c>
      <c r="CH146" s="153">
        <f t="shared" si="116"/>
        <v>8</v>
      </c>
      <c r="CI146" s="153">
        <f t="shared" si="117"/>
        <v>-3</v>
      </c>
      <c r="CJ146" s="171">
        <f t="shared" si="118"/>
        <v>-7</v>
      </c>
      <c r="CK146" s="153">
        <f t="shared" si="119"/>
        <v>-11</v>
      </c>
      <c r="CL146" s="153">
        <f t="shared" si="120"/>
        <v>-10</v>
      </c>
      <c r="CM146" s="172">
        <f t="shared" si="121"/>
        <v>-6.7906377028809028E-2</v>
      </c>
      <c r="CN146" s="153" t="b">
        <f t="shared" si="122"/>
        <v>1</v>
      </c>
      <c r="CO146" s="153" t="b">
        <f t="shared" si="123"/>
        <v>0</v>
      </c>
      <c r="CP146" s="153" t="b">
        <f t="shared" si="124"/>
        <v>1</v>
      </c>
      <c r="CQ146" s="153" t="b">
        <f t="shared" si="125"/>
        <v>0</v>
      </c>
      <c r="CR146" s="153">
        <f t="shared" si="126"/>
        <v>1</v>
      </c>
    </row>
    <row r="147" spans="1:96" x14ac:dyDescent="0.25">
      <c r="A147" s="153" t="s">
        <v>347</v>
      </c>
      <c r="B147" s="170" t="s">
        <v>343</v>
      </c>
      <c r="C147" s="153" t="s">
        <v>348</v>
      </c>
      <c r="D147" s="153" t="s">
        <v>58</v>
      </c>
      <c r="E147" s="153">
        <v>19822266380.779999</v>
      </c>
      <c r="F147" s="153" t="s">
        <v>258</v>
      </c>
      <c r="G147" s="153">
        <v>22</v>
      </c>
      <c r="H147" s="153">
        <v>14.746849340140001</v>
      </c>
      <c r="I147" s="153">
        <v>13.120312258059201</v>
      </c>
      <c r="J147" s="153">
        <v>10.504194559870299</v>
      </c>
      <c r="K147" s="153">
        <v>29.088981332864101</v>
      </c>
      <c r="L147" s="153">
        <v>26.5765063726516</v>
      </c>
      <c r="M147" s="153">
        <v>26.5385961320927</v>
      </c>
      <c r="N147" s="153">
        <v>24.986985631682099</v>
      </c>
      <c r="O147" s="153">
        <v>24.637217308531199</v>
      </c>
      <c r="P147" s="153">
        <v>23.1734825880499</v>
      </c>
      <c r="Q147" s="153">
        <v>21.641706529562299</v>
      </c>
      <c r="R147" s="153">
        <v>20.803659015305399</v>
      </c>
      <c r="S147" s="153">
        <v>20.068957173405298</v>
      </c>
      <c r="T147" s="153">
        <v>19.315622935883301</v>
      </c>
      <c r="U147" s="153">
        <v>184.48</v>
      </c>
      <c r="V147" s="153">
        <v>186.82</v>
      </c>
      <c r="W147" s="153">
        <v>189.72</v>
      </c>
      <c r="X147" s="153">
        <v>193.77</v>
      </c>
      <c r="Y147" s="153">
        <v>196.54750000000001</v>
      </c>
      <c r="Z147" s="153">
        <v>198.1</v>
      </c>
      <c r="AA147" s="153">
        <v>199.60333333333301</v>
      </c>
      <c r="AB147" s="153">
        <v>205.0675</v>
      </c>
      <c r="AC147" s="153">
        <v>212.36500000000001</v>
      </c>
      <c r="AD147" s="153">
        <v>217.62833333333299</v>
      </c>
      <c r="AE147" s="153">
        <v>219.61250000000001</v>
      </c>
      <c r="AF147" s="153">
        <v>219.062222222222</v>
      </c>
      <c r="AG147" s="153">
        <v>219.066</v>
      </c>
      <c r="AH147" s="153">
        <v>219.40375</v>
      </c>
      <c r="AI147" s="153" t="s">
        <v>51</v>
      </c>
      <c r="AJ147" s="153">
        <v>0.90429368318223802</v>
      </c>
      <c r="AK147" s="153">
        <v>13.6110797763405</v>
      </c>
      <c r="AL147" s="170">
        <v>0.36078954356485399</v>
      </c>
      <c r="AM147" s="153">
        <v>2.0555452906971E-2</v>
      </c>
      <c r="AN147" s="153">
        <v>0.56062180076707402</v>
      </c>
      <c r="AO147" s="153">
        <v>196.779631718442</v>
      </c>
      <c r="AP147" s="153">
        <v>189.72</v>
      </c>
      <c r="AQ147" s="153">
        <v>182.66036828155799</v>
      </c>
      <c r="AR147" s="153">
        <v>-4.0133345362187702</v>
      </c>
      <c r="AS147" s="153">
        <v>182.8</v>
      </c>
      <c r="AT147" s="153">
        <v>-7.7233720343260996</v>
      </c>
      <c r="AU147" s="153">
        <v>-16.5548282252837</v>
      </c>
      <c r="AV147" s="153">
        <v>-5.6272586473928596</v>
      </c>
      <c r="AW147" s="153">
        <v>-14.539504441327701</v>
      </c>
      <c r="AX147" s="153">
        <v>-21.5113782739373</v>
      </c>
      <c r="AY147" s="153">
        <v>-20.8658008658009</v>
      </c>
      <c r="AZ147" s="153">
        <v>8.7607834412873409</v>
      </c>
      <c r="BA147" s="153">
        <v>33.580419109880303</v>
      </c>
      <c r="BB147" s="153">
        <v>129.82401615708099</v>
      </c>
      <c r="BC147" s="153">
        <v>55.769610950910398</v>
      </c>
      <c r="BE147" s="153" t="b">
        <f t="shared" si="89"/>
        <v>0</v>
      </c>
      <c r="BF147" s="153" t="b">
        <f t="shared" si="90"/>
        <v>0</v>
      </c>
      <c r="BG147" s="153" t="b">
        <f t="shared" si="91"/>
        <v>1</v>
      </c>
      <c r="BH147" s="153" t="b">
        <f t="shared" si="92"/>
        <v>0</v>
      </c>
      <c r="BI147" s="153" t="b">
        <f t="shared" si="93"/>
        <v>0</v>
      </c>
      <c r="BJ147" s="153" t="b">
        <f t="shared" si="94"/>
        <v>0</v>
      </c>
      <c r="BK147" s="153" t="b">
        <f t="shared" si="95"/>
        <v>0</v>
      </c>
      <c r="BL147" s="153" t="b">
        <f t="shared" si="96"/>
        <v>0</v>
      </c>
      <c r="BM147" s="153" t="b">
        <f t="shared" si="97"/>
        <v>0</v>
      </c>
      <c r="BN147" s="153" t="b">
        <f t="shared" si="98"/>
        <v>0</v>
      </c>
      <c r="BO147" s="153" t="b">
        <f t="shared" si="99"/>
        <v>0</v>
      </c>
      <c r="BP147" s="153" t="b">
        <f t="shared" si="100"/>
        <v>0</v>
      </c>
      <c r="BQ147" s="153" t="b">
        <f t="shared" si="101"/>
        <v>0</v>
      </c>
      <c r="BR147" s="153" t="b">
        <f t="shared" si="102"/>
        <v>0</v>
      </c>
      <c r="BS147" s="153" t="b">
        <f t="shared" si="103"/>
        <v>0</v>
      </c>
      <c r="BT147" s="153" t="b">
        <f t="shared" si="104"/>
        <v>0</v>
      </c>
      <c r="BU147" s="153" t="b">
        <f t="shared" si="105"/>
        <v>0</v>
      </c>
      <c r="BV147" s="153" t="b">
        <f t="shared" si="106"/>
        <v>0</v>
      </c>
      <c r="BW147" s="153" t="b">
        <f t="shared" si="107"/>
        <v>0</v>
      </c>
      <c r="BX147" s="153" t="b">
        <f t="shared" si="108"/>
        <v>0</v>
      </c>
      <c r="BY147" s="153" t="b">
        <f t="shared" si="109"/>
        <v>0</v>
      </c>
      <c r="BZ147" s="153" t="b">
        <f t="shared" si="110"/>
        <v>0</v>
      </c>
      <c r="CA147" s="153" t="b">
        <f t="shared" si="111"/>
        <v>1</v>
      </c>
      <c r="CB147" s="153" t="b">
        <f t="shared" si="112"/>
        <v>0</v>
      </c>
      <c r="CC147" s="153" t="b">
        <f t="shared" si="113"/>
        <v>0</v>
      </c>
      <c r="CD147" s="153">
        <f t="shared" si="87"/>
        <v>1</v>
      </c>
      <c r="CE147" s="153">
        <f t="shared" si="88"/>
        <v>11</v>
      </c>
      <c r="CF147" s="153">
        <f t="shared" si="114"/>
        <v>-10</v>
      </c>
      <c r="CG147" s="153">
        <f t="shared" si="115"/>
        <v>1</v>
      </c>
      <c r="CH147" s="153">
        <f t="shared" si="116"/>
        <v>12</v>
      </c>
      <c r="CI147" s="153">
        <f t="shared" si="117"/>
        <v>-11</v>
      </c>
      <c r="CJ147" s="171">
        <f t="shared" si="118"/>
        <v>-21</v>
      </c>
      <c r="CK147" s="153">
        <f t="shared" si="119"/>
        <v>-31</v>
      </c>
      <c r="CL147" s="153">
        <f t="shared" si="120"/>
        <v>-32</v>
      </c>
      <c r="CM147" s="172">
        <f t="shared" si="121"/>
        <v>-0.34023409065788301</v>
      </c>
      <c r="CN147" s="153" t="b">
        <f t="shared" si="122"/>
        <v>0</v>
      </c>
      <c r="CO147" s="153" t="b">
        <f t="shared" si="123"/>
        <v>1</v>
      </c>
      <c r="CP147" s="153" t="b">
        <f t="shared" si="124"/>
        <v>0</v>
      </c>
      <c r="CQ147" s="153" t="b">
        <f t="shared" si="125"/>
        <v>0</v>
      </c>
      <c r="CR147" s="153">
        <f t="shared" si="126"/>
        <v>0</v>
      </c>
    </row>
    <row r="148" spans="1:96" x14ac:dyDescent="0.25">
      <c r="A148" s="153" t="s">
        <v>349</v>
      </c>
      <c r="B148" s="170" t="s">
        <v>345</v>
      </c>
      <c r="C148" s="153" t="s">
        <v>142</v>
      </c>
      <c r="D148" s="153" t="s">
        <v>83</v>
      </c>
      <c r="E148" s="153">
        <v>103668760795.27299</v>
      </c>
      <c r="F148" s="153" t="s">
        <v>258</v>
      </c>
      <c r="G148" s="153" t="s">
        <v>183</v>
      </c>
      <c r="H148" s="153">
        <v>9.6793876778706291</v>
      </c>
      <c r="I148" s="153">
        <v>16.668133623423401</v>
      </c>
      <c r="J148" s="153">
        <v>14.902602328973501</v>
      </c>
      <c r="K148" s="153">
        <v>13.4953555647239</v>
      </c>
      <c r="L148" s="153">
        <v>14.9345988960253</v>
      </c>
      <c r="M148" s="153">
        <v>20.001271613120799</v>
      </c>
      <c r="N148" s="153">
        <v>19.5786706321277</v>
      </c>
      <c r="O148" s="153">
        <v>21.0926770387637</v>
      </c>
      <c r="P148" s="153">
        <v>22.4943679150518</v>
      </c>
      <c r="Q148" s="153">
        <v>21.738216783004301</v>
      </c>
      <c r="R148" s="153">
        <v>21.884818502782199</v>
      </c>
      <c r="S148" s="153">
        <v>21.116491582851001</v>
      </c>
      <c r="T148" s="153">
        <v>21.8835756633815</v>
      </c>
      <c r="U148" s="153">
        <v>127.32</v>
      </c>
      <c r="V148" s="153">
        <v>123.43</v>
      </c>
      <c r="W148" s="153">
        <v>120.76</v>
      </c>
      <c r="X148" s="153">
        <v>117.96</v>
      </c>
      <c r="Y148" s="153">
        <v>115.08750000000001</v>
      </c>
      <c r="Z148" s="153">
        <v>113.488</v>
      </c>
      <c r="AA148" s="153">
        <v>112.76666666666701</v>
      </c>
      <c r="AB148" s="153">
        <v>112.37125</v>
      </c>
      <c r="AC148" s="153">
        <v>112.536</v>
      </c>
      <c r="AD148" s="153">
        <v>112.23666666666701</v>
      </c>
      <c r="AE148" s="153">
        <v>110.856875</v>
      </c>
      <c r="AF148" s="153">
        <v>109.37555555555601</v>
      </c>
      <c r="AG148" s="153">
        <v>108.35875</v>
      </c>
      <c r="AH148" s="153">
        <v>105.81874999999999</v>
      </c>
      <c r="AI148" s="153" t="s">
        <v>51</v>
      </c>
      <c r="AJ148" s="153">
        <v>1.04733581736593</v>
      </c>
      <c r="AK148" s="153" t="s">
        <v>55</v>
      </c>
      <c r="AL148" s="170">
        <v>4.0342145052398998E-2</v>
      </c>
      <c r="AM148" s="153">
        <v>0.56302649352480205</v>
      </c>
      <c r="AN148" s="153">
        <v>0.68334409365309801</v>
      </c>
      <c r="AO148" s="153">
        <v>129.15294942198599</v>
      </c>
      <c r="AP148" s="153">
        <v>120.76</v>
      </c>
      <c r="AQ148" s="153">
        <v>112.367050578014</v>
      </c>
      <c r="AR148" s="153">
        <v>3.1598548225211101</v>
      </c>
      <c r="AS148" s="153">
        <v>131.69999999999999</v>
      </c>
      <c r="AT148" s="153">
        <v>16.047511631185699</v>
      </c>
      <c r="AU148" s="153">
        <v>21.5407154475295</v>
      </c>
      <c r="AV148" s="153">
        <v>15.627743634767301</v>
      </c>
      <c r="AW148" s="153">
        <v>16.755319148936199</v>
      </c>
      <c r="AX148" s="153">
        <v>19.945355191256802</v>
      </c>
      <c r="AY148" s="153">
        <v>52.4305555555555</v>
      </c>
      <c r="AZ148" s="153">
        <v>62.693020382952398</v>
      </c>
      <c r="BA148" s="153">
        <v>123.22033898305099</v>
      </c>
      <c r="BB148" s="153">
        <v>214.39484363810001</v>
      </c>
      <c r="BC148" s="153">
        <v>29.981967936264599</v>
      </c>
      <c r="BE148" s="153" t="b">
        <f t="shared" si="89"/>
        <v>1</v>
      </c>
      <c r="BF148" s="153" t="b">
        <f t="shared" si="90"/>
        <v>0</v>
      </c>
      <c r="BG148" s="153" t="b">
        <f t="shared" si="91"/>
        <v>0</v>
      </c>
      <c r="BH148" s="153" t="b">
        <f t="shared" si="92"/>
        <v>1</v>
      </c>
      <c r="BI148" s="153" t="b">
        <f t="shared" si="93"/>
        <v>1</v>
      </c>
      <c r="BJ148" s="153" t="b">
        <f t="shared" si="94"/>
        <v>0</v>
      </c>
      <c r="BK148" s="153" t="b">
        <f t="shared" si="95"/>
        <v>1</v>
      </c>
      <c r="BL148" s="153" t="b">
        <f t="shared" si="96"/>
        <v>1</v>
      </c>
      <c r="BM148" s="153" t="b">
        <f t="shared" si="97"/>
        <v>0</v>
      </c>
      <c r="BN148" s="153" t="b">
        <f t="shared" si="98"/>
        <v>1</v>
      </c>
      <c r="BO148" s="153" t="b">
        <f t="shared" si="99"/>
        <v>0</v>
      </c>
      <c r="BP148" s="153" t="b">
        <f t="shared" si="100"/>
        <v>1</v>
      </c>
      <c r="BQ148" s="153" t="b">
        <f t="shared" si="101"/>
        <v>1</v>
      </c>
      <c r="BR148" s="153" t="b">
        <f t="shared" si="102"/>
        <v>1</v>
      </c>
      <c r="BS148" s="153" t="b">
        <f t="shared" si="103"/>
        <v>1</v>
      </c>
      <c r="BT148" s="153" t="b">
        <f t="shared" si="104"/>
        <v>1</v>
      </c>
      <c r="BU148" s="153" t="b">
        <f t="shared" si="105"/>
        <v>1</v>
      </c>
      <c r="BV148" s="153" t="b">
        <f t="shared" si="106"/>
        <v>1</v>
      </c>
      <c r="BW148" s="153" t="b">
        <f t="shared" si="107"/>
        <v>1</v>
      </c>
      <c r="BX148" s="153" t="b">
        <f t="shared" si="108"/>
        <v>0</v>
      </c>
      <c r="BY148" s="153" t="b">
        <f t="shared" si="109"/>
        <v>1</v>
      </c>
      <c r="BZ148" s="153" t="b">
        <f t="shared" si="110"/>
        <v>1</v>
      </c>
      <c r="CA148" s="153" t="b">
        <f t="shared" si="111"/>
        <v>1</v>
      </c>
      <c r="CB148" s="153" t="b">
        <f t="shared" si="112"/>
        <v>1</v>
      </c>
      <c r="CC148" s="153" t="b">
        <f t="shared" si="113"/>
        <v>1</v>
      </c>
      <c r="CD148" s="153">
        <f t="shared" si="87"/>
        <v>7</v>
      </c>
      <c r="CE148" s="153">
        <f t="shared" si="88"/>
        <v>5</v>
      </c>
      <c r="CF148" s="153">
        <f t="shared" si="114"/>
        <v>2</v>
      </c>
      <c r="CG148" s="153">
        <f t="shared" si="115"/>
        <v>12</v>
      </c>
      <c r="CH148" s="153">
        <f t="shared" si="116"/>
        <v>1</v>
      </c>
      <c r="CI148" s="153">
        <f t="shared" si="117"/>
        <v>11</v>
      </c>
      <c r="CJ148" s="171">
        <f t="shared" si="118"/>
        <v>13</v>
      </c>
      <c r="CK148" s="153">
        <f t="shared" si="119"/>
        <v>15</v>
      </c>
      <c r="CL148" s="153">
        <f t="shared" si="120"/>
        <v>24</v>
      </c>
      <c r="CM148" s="172">
        <f t="shared" si="121"/>
        <v>0.52268434847240308</v>
      </c>
      <c r="CN148" s="153" t="b">
        <f t="shared" si="122"/>
        <v>0</v>
      </c>
      <c r="CO148" s="153" t="b">
        <f t="shared" si="123"/>
        <v>0</v>
      </c>
      <c r="CP148" s="153" t="b">
        <f t="shared" si="124"/>
        <v>1</v>
      </c>
      <c r="CQ148" s="153" t="b">
        <f t="shared" si="125"/>
        <v>1</v>
      </c>
      <c r="CR148" s="153">
        <f t="shared" si="126"/>
        <v>2</v>
      </c>
    </row>
    <row r="149" spans="1:96" x14ac:dyDescent="0.25">
      <c r="A149" s="153" t="s">
        <v>350</v>
      </c>
      <c r="B149" s="170" t="s">
        <v>347</v>
      </c>
      <c r="C149" s="153" t="s">
        <v>351</v>
      </c>
      <c r="D149" s="153" t="s">
        <v>54</v>
      </c>
      <c r="E149" s="153">
        <v>8155653208.72328</v>
      </c>
      <c r="F149" s="153" t="s">
        <v>258</v>
      </c>
      <c r="G149" s="153">
        <v>21</v>
      </c>
      <c r="H149" s="153">
        <v>50.477481076349001</v>
      </c>
      <c r="I149" s="153">
        <v>52.462893999857002</v>
      </c>
      <c r="J149" s="153">
        <v>42.054139074663702</v>
      </c>
      <c r="K149" s="153">
        <v>37.471060981266398</v>
      </c>
      <c r="L149" s="153">
        <v>34.633885393463103</v>
      </c>
      <c r="M149" s="153">
        <v>31.5675722610656</v>
      </c>
      <c r="N149" s="153">
        <v>30.4132842413938</v>
      </c>
      <c r="O149" s="153">
        <v>30.890186271648201</v>
      </c>
      <c r="P149" s="153">
        <v>29.067938270775699</v>
      </c>
      <c r="Q149" s="153">
        <v>30.135290682697999</v>
      </c>
      <c r="R149" s="153">
        <v>29.089816849413701</v>
      </c>
      <c r="S149" s="153">
        <v>27.9910197928209</v>
      </c>
      <c r="T149" s="153">
        <v>27.657177307606599</v>
      </c>
      <c r="U149" s="153">
        <v>64.59</v>
      </c>
      <c r="V149" s="153">
        <v>68.63</v>
      </c>
      <c r="W149" s="153">
        <v>70.972499999999997</v>
      </c>
      <c r="X149" s="153">
        <v>71.678333333333299</v>
      </c>
      <c r="Y149" s="153">
        <v>71.852500000000006</v>
      </c>
      <c r="Z149" s="153">
        <v>72.301000000000002</v>
      </c>
      <c r="AA149" s="153">
        <v>73.019166666666706</v>
      </c>
      <c r="AB149" s="153">
        <v>73.586250000000007</v>
      </c>
      <c r="AC149" s="153">
        <v>73.773499999999999</v>
      </c>
      <c r="AD149" s="153">
        <v>74.162081766666603</v>
      </c>
      <c r="AE149" s="153">
        <v>73.761303275000003</v>
      </c>
      <c r="AF149" s="153">
        <v>74.090097561111094</v>
      </c>
      <c r="AG149" s="153">
        <v>74.242097349999995</v>
      </c>
      <c r="AH149" s="153">
        <v>75.790213558333406</v>
      </c>
      <c r="AI149" s="153" t="s">
        <v>51</v>
      </c>
      <c r="AJ149" s="153">
        <v>0.97385449200271001</v>
      </c>
      <c r="AK149" s="153">
        <v>11.021671826625401</v>
      </c>
      <c r="AL149" s="170">
        <v>0.35972967647302201</v>
      </c>
      <c r="AM149" s="153">
        <v>0.20064404318460199</v>
      </c>
      <c r="AN149" s="153">
        <v>0.30665226924835798</v>
      </c>
      <c r="AO149" s="153">
        <v>78.960270339712906</v>
      </c>
      <c r="AP149" s="153">
        <v>70.972499999999997</v>
      </c>
      <c r="AQ149" s="153">
        <v>62.984729660287101</v>
      </c>
      <c r="AR149" s="153">
        <v>-1.3142760171988399</v>
      </c>
      <c r="AS149" s="153">
        <v>66.75</v>
      </c>
      <c r="AT149" s="153">
        <v>-7.6776254823584598</v>
      </c>
      <c r="AU149" s="153">
        <v>-10.0914408636382</v>
      </c>
      <c r="AV149" s="153">
        <v>-8.8737201365187701</v>
      </c>
      <c r="AW149" s="153">
        <v>-14.203084832904899</v>
      </c>
      <c r="AX149" s="153">
        <v>-5.9195185244256701</v>
      </c>
      <c r="AY149" s="153">
        <v>-18.603920788774499</v>
      </c>
      <c r="AZ149" s="153">
        <v>-48.023448180062701</v>
      </c>
      <c r="BA149" s="153">
        <v>-13.6154924034864</v>
      </c>
      <c r="BB149" s="153">
        <v>36.290692654976603</v>
      </c>
      <c r="BC149" s="153">
        <v>363.56149415752498</v>
      </c>
      <c r="BE149" s="153" t="b">
        <f t="shared" si="89"/>
        <v>1</v>
      </c>
      <c r="BF149" s="153" t="b">
        <f t="shared" si="90"/>
        <v>0</v>
      </c>
      <c r="BG149" s="153" t="b">
        <f t="shared" si="91"/>
        <v>0</v>
      </c>
      <c r="BH149" s="153" t="b">
        <f t="shared" si="92"/>
        <v>0</v>
      </c>
      <c r="BI149" s="153" t="b">
        <f t="shared" si="93"/>
        <v>0</v>
      </c>
      <c r="BJ149" s="153" t="b">
        <f t="shared" si="94"/>
        <v>0</v>
      </c>
      <c r="BK149" s="153" t="b">
        <f t="shared" si="95"/>
        <v>1</v>
      </c>
      <c r="BL149" s="153" t="b">
        <f t="shared" si="96"/>
        <v>0</v>
      </c>
      <c r="BM149" s="153" t="b">
        <f t="shared" si="97"/>
        <v>1</v>
      </c>
      <c r="BN149" s="153" t="b">
        <f t="shared" si="98"/>
        <v>0</v>
      </c>
      <c r="BO149" s="153" t="b">
        <f t="shared" si="99"/>
        <v>0</v>
      </c>
      <c r="BP149" s="153" t="b">
        <f t="shared" si="100"/>
        <v>0</v>
      </c>
      <c r="BQ149" s="153" t="b">
        <f t="shared" si="101"/>
        <v>0</v>
      </c>
      <c r="BR149" s="153" t="b">
        <f t="shared" si="102"/>
        <v>0</v>
      </c>
      <c r="BS149" s="153" t="b">
        <f t="shared" si="103"/>
        <v>0</v>
      </c>
      <c r="BT149" s="153" t="b">
        <f t="shared" si="104"/>
        <v>0</v>
      </c>
      <c r="BU149" s="153" t="b">
        <f t="shared" si="105"/>
        <v>0</v>
      </c>
      <c r="BV149" s="153" t="b">
        <f t="shared" si="106"/>
        <v>0</v>
      </c>
      <c r="BW149" s="153" t="b">
        <f t="shared" si="107"/>
        <v>0</v>
      </c>
      <c r="BX149" s="153" t="b">
        <f t="shared" si="108"/>
        <v>0</v>
      </c>
      <c r="BY149" s="153" t="b">
        <f t="shared" si="109"/>
        <v>0</v>
      </c>
      <c r="BZ149" s="153" t="b">
        <f t="shared" si="110"/>
        <v>1</v>
      </c>
      <c r="CA149" s="153" t="b">
        <f t="shared" si="111"/>
        <v>0</v>
      </c>
      <c r="CB149" s="153" t="b">
        <f t="shared" si="112"/>
        <v>0</v>
      </c>
      <c r="CC149" s="153" t="b">
        <f t="shared" si="113"/>
        <v>0</v>
      </c>
      <c r="CD149" s="153">
        <f t="shared" si="87"/>
        <v>3</v>
      </c>
      <c r="CE149" s="153">
        <f t="shared" si="88"/>
        <v>9</v>
      </c>
      <c r="CF149" s="153">
        <f t="shared" si="114"/>
        <v>-6</v>
      </c>
      <c r="CG149" s="153">
        <f t="shared" si="115"/>
        <v>1</v>
      </c>
      <c r="CH149" s="153">
        <f t="shared" si="116"/>
        <v>12</v>
      </c>
      <c r="CI149" s="153">
        <f t="shared" si="117"/>
        <v>-11</v>
      </c>
      <c r="CJ149" s="171">
        <f t="shared" si="118"/>
        <v>-17</v>
      </c>
      <c r="CK149" s="153">
        <f t="shared" si="119"/>
        <v>-23</v>
      </c>
      <c r="CL149" s="153">
        <f t="shared" si="120"/>
        <v>-28</v>
      </c>
      <c r="CM149" s="172">
        <f t="shared" si="121"/>
        <v>-0.15908563328842001</v>
      </c>
      <c r="CN149" s="153" t="b">
        <f t="shared" si="122"/>
        <v>1</v>
      </c>
      <c r="CO149" s="153" t="b">
        <f t="shared" si="123"/>
        <v>1</v>
      </c>
      <c r="CP149" s="153" t="b">
        <f t="shared" si="124"/>
        <v>0</v>
      </c>
      <c r="CQ149" s="153" t="b">
        <f t="shared" si="125"/>
        <v>0</v>
      </c>
      <c r="CR149" s="153">
        <f t="shared" si="126"/>
        <v>0</v>
      </c>
    </row>
    <row r="150" spans="1:96" x14ac:dyDescent="0.25">
      <c r="A150" s="153" t="s">
        <v>352</v>
      </c>
      <c r="B150" s="170" t="s">
        <v>349</v>
      </c>
      <c r="C150" s="153" t="s">
        <v>353</v>
      </c>
      <c r="D150" s="153" t="s">
        <v>73</v>
      </c>
      <c r="E150" s="153">
        <v>31802268939.5849</v>
      </c>
      <c r="F150" s="153" t="s">
        <v>258</v>
      </c>
      <c r="G150" s="153">
        <v>20</v>
      </c>
      <c r="H150" s="153">
        <v>14.1796687854682</v>
      </c>
      <c r="I150" s="153">
        <v>31.1374693012154</v>
      </c>
      <c r="J150" s="153">
        <v>22.752749905090401</v>
      </c>
      <c r="K150" s="153">
        <v>22.393578986126801</v>
      </c>
      <c r="L150" s="153">
        <v>19.634330771765701</v>
      </c>
      <c r="M150" s="153">
        <v>18.943724855912102</v>
      </c>
      <c r="N150" s="153">
        <v>17.3899373371591</v>
      </c>
      <c r="O150" s="153">
        <v>15.979851054191499</v>
      </c>
      <c r="P150" s="153">
        <v>15.805759518952099</v>
      </c>
      <c r="Q150" s="153">
        <v>15.000831399516899</v>
      </c>
      <c r="R150" s="153">
        <v>14.4381256903199</v>
      </c>
      <c r="S150" s="153">
        <v>14.8550668568344</v>
      </c>
      <c r="T150" s="153">
        <v>16.403315709374599</v>
      </c>
      <c r="U150" s="153">
        <v>151.62</v>
      </c>
      <c r="V150" s="153">
        <v>148.84</v>
      </c>
      <c r="W150" s="153">
        <v>144.935</v>
      </c>
      <c r="X150" s="153">
        <v>144.23333333333301</v>
      </c>
      <c r="Y150" s="153">
        <v>143.80000000000001</v>
      </c>
      <c r="Z150" s="153">
        <v>143.22200000000001</v>
      </c>
      <c r="AA150" s="153">
        <v>142.43166666666701</v>
      </c>
      <c r="AB150" s="153">
        <v>141.2175</v>
      </c>
      <c r="AC150" s="153">
        <v>141.774</v>
      </c>
      <c r="AD150" s="153">
        <v>142.28583333333299</v>
      </c>
      <c r="AE150" s="153">
        <v>141.1</v>
      </c>
      <c r="AF150" s="153">
        <v>140.73444444444399</v>
      </c>
      <c r="AG150" s="153">
        <v>140.845</v>
      </c>
      <c r="AH150" s="153">
        <v>140.36000000000001</v>
      </c>
      <c r="AI150" s="153" t="s">
        <v>51</v>
      </c>
      <c r="AJ150" s="153">
        <v>1.0168767084383501</v>
      </c>
      <c r="AK150" s="153">
        <v>20.900549254478101</v>
      </c>
      <c r="AL150" s="170">
        <v>0.107023812404653</v>
      </c>
      <c r="AM150" s="153">
        <v>0.38953293853951898</v>
      </c>
      <c r="AN150" s="153">
        <v>0.38751669799196897</v>
      </c>
      <c r="AO150" s="153">
        <v>155.21804915868799</v>
      </c>
      <c r="AP150" s="153">
        <v>144.935</v>
      </c>
      <c r="AQ150" s="153">
        <v>134.65195084131199</v>
      </c>
      <c r="AR150" s="153">
        <v>1.83191778582748</v>
      </c>
      <c r="AS150" s="153">
        <v>151.5</v>
      </c>
      <c r="AT150" s="153">
        <v>5.7798382929996803</v>
      </c>
      <c r="AU150" s="153">
        <v>7.5650537825269204</v>
      </c>
      <c r="AV150" s="153">
        <v>8.9928057553956808</v>
      </c>
      <c r="AW150" s="153">
        <v>10.0217864923747</v>
      </c>
      <c r="AX150" s="153">
        <v>8.4466714387974307</v>
      </c>
      <c r="AY150" s="153">
        <v>5.2814454482279301</v>
      </c>
      <c r="AZ150" s="153">
        <v>-1.5594541910331401</v>
      </c>
      <c r="BA150" s="153">
        <v>43.9771917320029</v>
      </c>
      <c r="BB150" s="153">
        <v>144.35483870967701</v>
      </c>
      <c r="BC150" s="153">
        <v>169.933184855234</v>
      </c>
      <c r="BE150" s="153" t="b">
        <f t="shared" si="89"/>
        <v>1</v>
      </c>
      <c r="BF150" s="153" t="b">
        <f t="shared" si="90"/>
        <v>0</v>
      </c>
      <c r="BG150" s="153" t="b">
        <f t="shared" si="91"/>
        <v>0</v>
      </c>
      <c r="BH150" s="153" t="b">
        <f t="shared" si="92"/>
        <v>0</v>
      </c>
      <c r="BI150" s="153" t="b">
        <f t="shared" si="93"/>
        <v>0</v>
      </c>
      <c r="BJ150" s="153" t="b">
        <f t="shared" si="94"/>
        <v>0</v>
      </c>
      <c r="BK150" s="153" t="b">
        <f t="shared" si="95"/>
        <v>0</v>
      </c>
      <c r="BL150" s="153" t="b">
        <f t="shared" si="96"/>
        <v>0</v>
      </c>
      <c r="BM150" s="153" t="b">
        <f t="shared" si="97"/>
        <v>0</v>
      </c>
      <c r="BN150" s="153" t="b">
        <f t="shared" si="98"/>
        <v>0</v>
      </c>
      <c r="BO150" s="153" t="b">
        <f t="shared" si="99"/>
        <v>1</v>
      </c>
      <c r="BP150" s="153" t="b">
        <f t="shared" si="100"/>
        <v>1</v>
      </c>
      <c r="BQ150" s="153" t="b">
        <f t="shared" si="101"/>
        <v>1</v>
      </c>
      <c r="BR150" s="153" t="b">
        <f t="shared" si="102"/>
        <v>1</v>
      </c>
      <c r="BS150" s="153" t="b">
        <f t="shared" si="103"/>
        <v>1</v>
      </c>
      <c r="BT150" s="153" t="b">
        <f t="shared" si="104"/>
        <v>1</v>
      </c>
      <c r="BU150" s="153" t="b">
        <f t="shared" si="105"/>
        <v>1</v>
      </c>
      <c r="BV150" s="153" t="b">
        <f t="shared" si="106"/>
        <v>1</v>
      </c>
      <c r="BW150" s="153" t="b">
        <f t="shared" si="107"/>
        <v>1</v>
      </c>
      <c r="BX150" s="153" t="b">
        <f t="shared" si="108"/>
        <v>0</v>
      </c>
      <c r="BY150" s="153" t="b">
        <f t="shared" si="109"/>
        <v>0</v>
      </c>
      <c r="BZ150" s="153" t="b">
        <f t="shared" si="110"/>
        <v>1</v>
      </c>
      <c r="CA150" s="153" t="b">
        <f t="shared" si="111"/>
        <v>1</v>
      </c>
      <c r="CB150" s="153" t="b">
        <f t="shared" si="112"/>
        <v>0</v>
      </c>
      <c r="CC150" s="153" t="b">
        <f t="shared" si="113"/>
        <v>1</v>
      </c>
      <c r="CD150" s="153">
        <f t="shared" si="87"/>
        <v>3</v>
      </c>
      <c r="CE150" s="153">
        <f t="shared" si="88"/>
        <v>9</v>
      </c>
      <c r="CF150" s="153">
        <f t="shared" si="114"/>
        <v>-6</v>
      </c>
      <c r="CG150" s="153">
        <f t="shared" si="115"/>
        <v>10</v>
      </c>
      <c r="CH150" s="153">
        <f t="shared" si="116"/>
        <v>3</v>
      </c>
      <c r="CI150" s="153">
        <f t="shared" si="117"/>
        <v>7</v>
      </c>
      <c r="CJ150" s="171">
        <f t="shared" si="118"/>
        <v>1</v>
      </c>
      <c r="CK150" s="153">
        <f t="shared" si="119"/>
        <v>-5</v>
      </c>
      <c r="CL150" s="153">
        <f t="shared" si="120"/>
        <v>8</v>
      </c>
      <c r="CM150" s="172">
        <f t="shared" si="121"/>
        <v>0.28250912613486601</v>
      </c>
      <c r="CN150" s="153" t="b">
        <f t="shared" si="122"/>
        <v>0</v>
      </c>
      <c r="CO150" s="153" t="b">
        <f t="shared" si="123"/>
        <v>0</v>
      </c>
      <c r="CP150" s="153" t="b">
        <f t="shared" si="124"/>
        <v>1</v>
      </c>
      <c r="CQ150" s="153" t="b">
        <f t="shared" si="125"/>
        <v>1</v>
      </c>
      <c r="CR150" s="153">
        <f t="shared" si="126"/>
        <v>2</v>
      </c>
    </row>
    <row r="151" spans="1:96" x14ac:dyDescent="0.25">
      <c r="A151" s="153" t="s">
        <v>354</v>
      </c>
      <c r="B151" s="170" t="s">
        <v>350</v>
      </c>
      <c r="C151" s="153" t="s">
        <v>355</v>
      </c>
      <c r="D151" s="153" t="s">
        <v>61</v>
      </c>
      <c r="E151" s="153">
        <v>49714717715.2715</v>
      </c>
      <c r="F151" s="153" t="s">
        <v>258</v>
      </c>
      <c r="G151" s="153">
        <v>83</v>
      </c>
      <c r="H151" s="153">
        <v>14.7131837728167</v>
      </c>
      <c r="I151" s="153">
        <v>12.0869098366146</v>
      </c>
      <c r="J151" s="153">
        <v>9.5072841184808201</v>
      </c>
      <c r="K151" s="153">
        <v>9.7072314572291099</v>
      </c>
      <c r="L151" s="153">
        <v>9.6540532315802796</v>
      </c>
      <c r="M151" s="153">
        <v>10.8461767555519</v>
      </c>
      <c r="N151" s="153">
        <v>11.623695675203701</v>
      </c>
      <c r="O151" s="153">
        <v>12.095580461256899</v>
      </c>
      <c r="P151" s="153">
        <v>13.175102284326201</v>
      </c>
      <c r="Q151" s="153">
        <v>13.0801042709044</v>
      </c>
      <c r="R151" s="153">
        <v>12.963096209408199</v>
      </c>
      <c r="S151" s="153">
        <v>12.782171238560201</v>
      </c>
      <c r="T151" s="153">
        <v>13.8922370020443</v>
      </c>
      <c r="U151" s="153">
        <v>646.79999999999995</v>
      </c>
      <c r="V151" s="153">
        <v>646.25</v>
      </c>
      <c r="W151" s="153">
        <v>646.375</v>
      </c>
      <c r="X151" s="153">
        <v>643</v>
      </c>
      <c r="Y151" s="153">
        <v>637.375</v>
      </c>
      <c r="Z151" s="153">
        <v>633.12</v>
      </c>
      <c r="AA151" s="153">
        <v>634.84166666666704</v>
      </c>
      <c r="AB151" s="153">
        <v>638.68124999999998</v>
      </c>
      <c r="AC151" s="153">
        <v>647.1</v>
      </c>
      <c r="AD151" s="153">
        <v>652.125</v>
      </c>
      <c r="AE151" s="153">
        <v>641.62187500000005</v>
      </c>
      <c r="AF151" s="153">
        <v>635.21944444444398</v>
      </c>
      <c r="AG151" s="153">
        <v>627.99749999999995</v>
      </c>
      <c r="AH151" s="153">
        <v>615.67291666666699</v>
      </c>
      <c r="AI151" s="153" t="s">
        <v>51</v>
      </c>
      <c r="AJ151" s="153">
        <v>1.0081568796054099</v>
      </c>
      <c r="AK151" s="153" t="s">
        <v>55</v>
      </c>
      <c r="AL151" s="170">
        <v>0.151240424302264</v>
      </c>
      <c r="AM151" s="153">
        <v>0.27550301725944698</v>
      </c>
      <c r="AN151" s="153">
        <v>0.391833449538947</v>
      </c>
      <c r="AO151" s="153">
        <v>652.65094614380996</v>
      </c>
      <c r="AP151" s="153">
        <v>646.375</v>
      </c>
      <c r="AQ151" s="153">
        <v>640.09905385619004</v>
      </c>
      <c r="AR151" s="153">
        <v>3.30698186879094</v>
      </c>
      <c r="AS151" s="153">
        <v>654</v>
      </c>
      <c r="AT151" s="153">
        <v>3.2979529946929498</v>
      </c>
      <c r="AU151" s="153">
        <v>4.1405419607562202</v>
      </c>
      <c r="AV151" s="153">
        <v>2.5882352941176499</v>
      </c>
      <c r="AW151" s="153">
        <v>1.0819165378670801</v>
      </c>
      <c r="AX151" s="153">
        <v>2.74941084053417</v>
      </c>
      <c r="AY151" s="153">
        <v>12.467755803955299</v>
      </c>
      <c r="AZ151" s="153">
        <v>52.803738317757002</v>
      </c>
      <c r="BA151" s="153">
        <v>115.485996705107</v>
      </c>
      <c r="BB151" s="153">
        <v>190.666666666667</v>
      </c>
      <c r="BC151" s="153">
        <v>209.95260663507099</v>
      </c>
      <c r="BE151" s="153" t="b">
        <f t="shared" si="89"/>
        <v>0</v>
      </c>
      <c r="BF151" s="153" t="b">
        <f t="shared" si="90"/>
        <v>0</v>
      </c>
      <c r="BG151" s="153" t="b">
        <f t="shared" si="91"/>
        <v>1</v>
      </c>
      <c r="BH151" s="153" t="b">
        <f t="shared" si="92"/>
        <v>0</v>
      </c>
      <c r="BI151" s="153" t="b">
        <f t="shared" si="93"/>
        <v>1</v>
      </c>
      <c r="BJ151" s="153" t="b">
        <f t="shared" si="94"/>
        <v>1</v>
      </c>
      <c r="BK151" s="153" t="b">
        <f t="shared" si="95"/>
        <v>1</v>
      </c>
      <c r="BL151" s="153" t="b">
        <f t="shared" si="96"/>
        <v>1</v>
      </c>
      <c r="BM151" s="153" t="b">
        <f t="shared" si="97"/>
        <v>0</v>
      </c>
      <c r="BN151" s="153" t="b">
        <f t="shared" si="98"/>
        <v>0</v>
      </c>
      <c r="BO151" s="153" t="b">
        <f t="shared" si="99"/>
        <v>0</v>
      </c>
      <c r="BP151" s="153" t="b">
        <f t="shared" si="100"/>
        <v>1</v>
      </c>
      <c r="BQ151" s="153" t="b">
        <f t="shared" si="101"/>
        <v>1</v>
      </c>
      <c r="BR151" s="153" t="b">
        <f t="shared" si="102"/>
        <v>0</v>
      </c>
      <c r="BS151" s="153" t="b">
        <f t="shared" si="103"/>
        <v>1</v>
      </c>
      <c r="BT151" s="153" t="b">
        <f t="shared" si="104"/>
        <v>1</v>
      </c>
      <c r="BU151" s="153" t="b">
        <f t="shared" si="105"/>
        <v>1</v>
      </c>
      <c r="BV151" s="153" t="b">
        <f t="shared" si="106"/>
        <v>0</v>
      </c>
      <c r="BW151" s="153" t="b">
        <f t="shared" si="107"/>
        <v>0</v>
      </c>
      <c r="BX151" s="153" t="b">
        <f t="shared" si="108"/>
        <v>0</v>
      </c>
      <c r="BY151" s="153" t="b">
        <f t="shared" si="109"/>
        <v>0</v>
      </c>
      <c r="BZ151" s="153" t="b">
        <f t="shared" si="110"/>
        <v>1</v>
      </c>
      <c r="CA151" s="153" t="b">
        <f t="shared" si="111"/>
        <v>1</v>
      </c>
      <c r="CB151" s="153" t="b">
        <f t="shared" si="112"/>
        <v>1</v>
      </c>
      <c r="CC151" s="153" t="b">
        <f t="shared" si="113"/>
        <v>1</v>
      </c>
      <c r="CD151" s="153">
        <f t="shared" si="87"/>
        <v>6</v>
      </c>
      <c r="CE151" s="153">
        <f t="shared" si="88"/>
        <v>6</v>
      </c>
      <c r="CF151" s="153">
        <f t="shared" si="114"/>
        <v>0</v>
      </c>
      <c r="CG151" s="153">
        <f t="shared" si="115"/>
        <v>8</v>
      </c>
      <c r="CH151" s="153">
        <f t="shared" si="116"/>
        <v>5</v>
      </c>
      <c r="CI151" s="153">
        <f t="shared" si="117"/>
        <v>3</v>
      </c>
      <c r="CJ151" s="171">
        <f t="shared" si="118"/>
        <v>3</v>
      </c>
      <c r="CK151" s="153">
        <f t="shared" si="119"/>
        <v>3</v>
      </c>
      <c r="CL151" s="153">
        <f t="shared" si="120"/>
        <v>6</v>
      </c>
      <c r="CM151" s="172">
        <f t="shared" si="121"/>
        <v>0.12426259295718298</v>
      </c>
      <c r="CN151" s="153" t="b">
        <f t="shared" si="122"/>
        <v>0</v>
      </c>
      <c r="CO151" s="153" t="b">
        <f t="shared" si="123"/>
        <v>0</v>
      </c>
      <c r="CP151" s="153" t="b">
        <f t="shared" si="124"/>
        <v>1</v>
      </c>
      <c r="CQ151" s="153" t="b">
        <f t="shared" si="125"/>
        <v>1</v>
      </c>
      <c r="CR151" s="153">
        <f t="shared" si="126"/>
        <v>2</v>
      </c>
    </row>
    <row r="152" spans="1:96" x14ac:dyDescent="0.25">
      <c r="A152" s="153" t="s">
        <v>356</v>
      </c>
      <c r="B152" s="170" t="s">
        <v>352</v>
      </c>
      <c r="C152" s="153" t="s">
        <v>130</v>
      </c>
      <c r="D152" s="153" t="s">
        <v>92</v>
      </c>
      <c r="E152" s="153">
        <v>239809198767.94101</v>
      </c>
      <c r="F152" s="153" t="s">
        <v>258</v>
      </c>
      <c r="G152" s="153">
        <v>71</v>
      </c>
      <c r="H152" s="153">
        <v>121.148325012272</v>
      </c>
      <c r="I152" s="153">
        <v>95.086303501084103</v>
      </c>
      <c r="J152" s="153">
        <v>68.761475388522697</v>
      </c>
      <c r="K152" s="153">
        <v>56.946879995147</v>
      </c>
      <c r="L152" s="153">
        <v>51.485518743708603</v>
      </c>
      <c r="M152" s="153">
        <v>46.478636616612803</v>
      </c>
      <c r="N152" s="153">
        <v>42.975686648779103</v>
      </c>
      <c r="O152" s="153">
        <v>39.458120558767497</v>
      </c>
      <c r="P152" s="153">
        <v>36.519832963781496</v>
      </c>
      <c r="Q152" s="153">
        <v>35.301295799568798</v>
      </c>
      <c r="R152" s="153">
        <v>33.465644626020101</v>
      </c>
      <c r="S152" s="153">
        <v>31.1863642381037</v>
      </c>
      <c r="T152" s="153">
        <v>30.775247532503801</v>
      </c>
      <c r="U152" s="153">
        <v>46.146000000000001</v>
      </c>
      <c r="V152" s="153">
        <v>47.191000000000003</v>
      </c>
      <c r="W152" s="153">
        <v>47.702500000000001</v>
      </c>
      <c r="X152" s="153">
        <v>48.052333333333301</v>
      </c>
      <c r="Y152" s="153">
        <v>48.2425</v>
      </c>
      <c r="Z152" s="153">
        <v>48.524999999999999</v>
      </c>
      <c r="AA152" s="153">
        <v>49.0283333333333</v>
      </c>
      <c r="AB152" s="153">
        <v>49.778125000000003</v>
      </c>
      <c r="AC152" s="153">
        <v>50.731499999999997</v>
      </c>
      <c r="AD152" s="153">
        <v>51.508749999999999</v>
      </c>
      <c r="AE152" s="153">
        <v>50.7614375</v>
      </c>
      <c r="AF152" s="153">
        <v>50.194111111111098</v>
      </c>
      <c r="AG152" s="153">
        <v>49.334600000000002</v>
      </c>
      <c r="AH152" s="153">
        <v>48.114791666666697</v>
      </c>
      <c r="AI152" s="153" t="s">
        <v>51</v>
      </c>
      <c r="AJ152" s="153">
        <v>0.98358961053702598</v>
      </c>
      <c r="AK152" s="153">
        <v>138.627596941192</v>
      </c>
      <c r="AL152" s="170">
        <v>0.58777908516298805</v>
      </c>
      <c r="AM152" s="153">
        <v>0.106289239665482</v>
      </c>
      <c r="AN152" s="153">
        <v>0.27990088027417198</v>
      </c>
      <c r="AO152" s="153">
        <v>52.447197566757602</v>
      </c>
      <c r="AP152" s="153">
        <v>47.702500000000001</v>
      </c>
      <c r="AQ152" s="153">
        <v>42.957802433242399</v>
      </c>
      <c r="AR152" s="153">
        <v>-0.41690892565737098</v>
      </c>
      <c r="AS152" s="153">
        <v>40.97</v>
      </c>
      <c r="AT152" s="153">
        <v>-15.5692941782586</v>
      </c>
      <c r="AU152" s="153">
        <v>-16.954834943427201</v>
      </c>
      <c r="AV152" s="153">
        <v>-14.4676409185804</v>
      </c>
      <c r="AW152" s="153">
        <v>-22.258064516129</v>
      </c>
      <c r="AX152" s="153">
        <v>-18.141858141858101</v>
      </c>
      <c r="AY152" s="153">
        <v>-4.05152224824357</v>
      </c>
      <c r="AZ152" s="153">
        <v>-26.7739052725648</v>
      </c>
      <c r="BA152" s="153">
        <v>-33.110204081632702</v>
      </c>
      <c r="BB152" s="153">
        <v>146.33367764732901</v>
      </c>
      <c r="BC152" s="153">
        <v>-83.141766013516204</v>
      </c>
      <c r="BE152" s="153" t="b">
        <f t="shared" si="89"/>
        <v>0</v>
      </c>
      <c r="BF152" s="153" t="b">
        <f t="shared" si="90"/>
        <v>0</v>
      </c>
      <c r="BG152" s="153" t="b">
        <f t="shared" si="91"/>
        <v>0</v>
      </c>
      <c r="BH152" s="153" t="b">
        <f t="shared" si="92"/>
        <v>0</v>
      </c>
      <c r="BI152" s="153" t="b">
        <f t="shared" si="93"/>
        <v>0</v>
      </c>
      <c r="BJ152" s="153" t="b">
        <f t="shared" si="94"/>
        <v>0</v>
      </c>
      <c r="BK152" s="153" t="b">
        <f t="shared" si="95"/>
        <v>0</v>
      </c>
      <c r="BL152" s="153" t="b">
        <f t="shared" si="96"/>
        <v>0</v>
      </c>
      <c r="BM152" s="153" t="b">
        <f t="shared" si="97"/>
        <v>0</v>
      </c>
      <c r="BN152" s="153" t="b">
        <f t="shared" si="98"/>
        <v>0</v>
      </c>
      <c r="BO152" s="153" t="b">
        <f t="shared" si="99"/>
        <v>0</v>
      </c>
      <c r="BP152" s="153" t="b">
        <f t="shared" si="100"/>
        <v>0</v>
      </c>
      <c r="BQ152" s="153" t="b">
        <f t="shared" si="101"/>
        <v>0</v>
      </c>
      <c r="BR152" s="153" t="b">
        <f t="shared" si="102"/>
        <v>0</v>
      </c>
      <c r="BS152" s="153" t="b">
        <f t="shared" si="103"/>
        <v>0</v>
      </c>
      <c r="BT152" s="153" t="b">
        <f t="shared" si="104"/>
        <v>0</v>
      </c>
      <c r="BU152" s="153" t="b">
        <f t="shared" si="105"/>
        <v>0</v>
      </c>
      <c r="BV152" s="153" t="b">
        <f t="shared" si="106"/>
        <v>0</v>
      </c>
      <c r="BW152" s="153" t="b">
        <f t="shared" si="107"/>
        <v>0</v>
      </c>
      <c r="BX152" s="153" t="b">
        <f t="shared" si="108"/>
        <v>0</v>
      </c>
      <c r="BY152" s="153" t="b">
        <f t="shared" si="109"/>
        <v>0</v>
      </c>
      <c r="BZ152" s="153" t="b">
        <f t="shared" si="110"/>
        <v>1</v>
      </c>
      <c r="CA152" s="153" t="b">
        <f t="shared" si="111"/>
        <v>1</v>
      </c>
      <c r="CB152" s="153" t="b">
        <f t="shared" si="112"/>
        <v>1</v>
      </c>
      <c r="CC152" s="153" t="b">
        <f t="shared" si="113"/>
        <v>1</v>
      </c>
      <c r="CD152" s="153">
        <f t="shared" si="87"/>
        <v>0</v>
      </c>
      <c r="CE152" s="153">
        <f t="shared" si="88"/>
        <v>12</v>
      </c>
      <c r="CF152" s="153">
        <f t="shared" si="114"/>
        <v>-12</v>
      </c>
      <c r="CG152" s="153">
        <f t="shared" si="115"/>
        <v>4</v>
      </c>
      <c r="CH152" s="153">
        <f t="shared" si="116"/>
        <v>9</v>
      </c>
      <c r="CI152" s="153">
        <f t="shared" si="117"/>
        <v>-5</v>
      </c>
      <c r="CJ152" s="171">
        <f t="shared" si="118"/>
        <v>-17</v>
      </c>
      <c r="CK152" s="153">
        <f t="shared" si="119"/>
        <v>-29</v>
      </c>
      <c r="CL152" s="153">
        <f t="shared" si="120"/>
        <v>-22</v>
      </c>
      <c r="CM152" s="172">
        <f t="shared" si="121"/>
        <v>-0.48148984549750606</v>
      </c>
      <c r="CN152" s="153" t="b">
        <f t="shared" si="122"/>
        <v>1</v>
      </c>
      <c r="CO152" s="153" t="b">
        <f t="shared" si="123"/>
        <v>1</v>
      </c>
      <c r="CP152" s="153" t="b">
        <f t="shared" si="124"/>
        <v>0</v>
      </c>
      <c r="CQ152" s="153" t="b">
        <f t="shared" si="125"/>
        <v>0</v>
      </c>
      <c r="CR152" s="153">
        <f t="shared" si="126"/>
        <v>0</v>
      </c>
    </row>
    <row r="153" spans="1:96" x14ac:dyDescent="0.25">
      <c r="A153" s="153" t="s">
        <v>357</v>
      </c>
      <c r="B153" s="170" t="s">
        <v>354</v>
      </c>
      <c r="C153" s="153" t="s">
        <v>358</v>
      </c>
      <c r="D153" s="153" t="s">
        <v>249</v>
      </c>
      <c r="E153" s="153">
        <v>29065565281.496399</v>
      </c>
      <c r="F153" s="153" t="s">
        <v>258</v>
      </c>
      <c r="G153" s="153">
        <v>76</v>
      </c>
      <c r="H153" s="153">
        <v>14.415227421262699</v>
      </c>
      <c r="I153" s="153">
        <v>15.035833245743399</v>
      </c>
      <c r="J153" s="153">
        <v>14.4793987764075</v>
      </c>
      <c r="K153" s="153">
        <v>14.7375776176721</v>
      </c>
      <c r="L153" s="153">
        <v>14.9026870235777</v>
      </c>
      <c r="M153" s="153">
        <v>13.753185742509</v>
      </c>
      <c r="N153" s="153">
        <v>14.5838198682293</v>
      </c>
      <c r="O153" s="153">
        <v>15.2971753749562</v>
      </c>
      <c r="P153" s="153">
        <v>15.0095062318498</v>
      </c>
      <c r="Q153" s="153">
        <v>15.144819243316</v>
      </c>
      <c r="R153" s="153">
        <v>16.2054713198992</v>
      </c>
      <c r="S153" s="153">
        <v>16.021232199261</v>
      </c>
      <c r="T153" s="153">
        <v>16.0703380707774</v>
      </c>
      <c r="U153" s="153">
        <v>174.4</v>
      </c>
      <c r="V153" s="153">
        <v>175.93</v>
      </c>
      <c r="W153" s="153">
        <v>173.995</v>
      </c>
      <c r="X153" s="153">
        <v>169.756666666667</v>
      </c>
      <c r="Y153" s="153">
        <v>166.95249999999999</v>
      </c>
      <c r="Z153" s="153">
        <v>165.37200000000001</v>
      </c>
      <c r="AA153" s="153">
        <v>164.97499999999999</v>
      </c>
      <c r="AB153" s="153">
        <v>164.40875</v>
      </c>
      <c r="AC153" s="153">
        <v>164.66200000000001</v>
      </c>
      <c r="AD153" s="153">
        <v>164.2525</v>
      </c>
      <c r="AE153" s="153">
        <v>160.330625</v>
      </c>
      <c r="AF153" s="153">
        <v>159.32055555555601</v>
      </c>
      <c r="AG153" s="153">
        <v>158.23699999999999</v>
      </c>
      <c r="AH153" s="153">
        <v>155.84583333333299</v>
      </c>
      <c r="AI153" s="153" t="s">
        <v>51</v>
      </c>
      <c r="AJ153" s="153">
        <v>1.0450905919601601</v>
      </c>
      <c r="AK153" s="153">
        <v>25.241109823489399</v>
      </c>
      <c r="AL153" s="170">
        <v>0.177891034578461</v>
      </c>
      <c r="AM153" s="153">
        <v>0.32208749532527198</v>
      </c>
      <c r="AN153" s="153">
        <v>0.481953748108643</v>
      </c>
      <c r="AO153" s="153">
        <v>179.90582904506601</v>
      </c>
      <c r="AP153" s="153">
        <v>173.995</v>
      </c>
      <c r="AQ153" s="153">
        <v>168.084170954934</v>
      </c>
      <c r="AR153" s="153">
        <v>3.3932438468623798</v>
      </c>
      <c r="AS153" s="153">
        <v>175.7</v>
      </c>
      <c r="AT153" s="153">
        <v>6.2453135960138599</v>
      </c>
      <c r="AU153" s="153">
        <v>11.035977679051101</v>
      </c>
      <c r="AV153" s="153">
        <v>8.4567901234567806</v>
      </c>
      <c r="AW153" s="153">
        <v>6.8085106382978697</v>
      </c>
      <c r="AX153" s="153">
        <v>13.9429312581064</v>
      </c>
      <c r="AY153" s="153">
        <v>16.6666666666667</v>
      </c>
      <c r="AZ153" s="153">
        <v>30.341246290801202</v>
      </c>
      <c r="BA153" s="153">
        <v>94.358407079646</v>
      </c>
      <c r="BB153" s="153">
        <v>170.30769230769201</v>
      </c>
      <c r="BC153" s="153">
        <v>132.715231788079</v>
      </c>
      <c r="BE153" s="153" t="b">
        <f t="shared" si="89"/>
        <v>1</v>
      </c>
      <c r="BF153" s="153" t="b">
        <f t="shared" si="90"/>
        <v>0</v>
      </c>
      <c r="BG153" s="153" t="b">
        <f t="shared" si="91"/>
        <v>1</v>
      </c>
      <c r="BH153" s="153" t="b">
        <f t="shared" si="92"/>
        <v>1</v>
      </c>
      <c r="BI153" s="153" t="b">
        <f t="shared" si="93"/>
        <v>0</v>
      </c>
      <c r="BJ153" s="153" t="b">
        <f t="shared" si="94"/>
        <v>1</v>
      </c>
      <c r="BK153" s="153" t="b">
        <f t="shared" si="95"/>
        <v>1</v>
      </c>
      <c r="BL153" s="153" t="b">
        <f t="shared" si="96"/>
        <v>0</v>
      </c>
      <c r="BM153" s="153" t="b">
        <f t="shared" si="97"/>
        <v>1</v>
      </c>
      <c r="BN153" s="153" t="b">
        <f t="shared" si="98"/>
        <v>1</v>
      </c>
      <c r="BO153" s="153" t="b">
        <f t="shared" si="99"/>
        <v>0</v>
      </c>
      <c r="BP153" s="153" t="b">
        <f t="shared" si="100"/>
        <v>1</v>
      </c>
      <c r="BQ153" s="153" t="b">
        <f t="shared" si="101"/>
        <v>0</v>
      </c>
      <c r="BR153" s="153" t="b">
        <f t="shared" si="102"/>
        <v>1</v>
      </c>
      <c r="BS153" s="153" t="b">
        <f t="shared" si="103"/>
        <v>1</v>
      </c>
      <c r="BT153" s="153" t="b">
        <f t="shared" si="104"/>
        <v>1</v>
      </c>
      <c r="BU153" s="153" t="b">
        <f t="shared" si="105"/>
        <v>1</v>
      </c>
      <c r="BV153" s="153" t="b">
        <f t="shared" si="106"/>
        <v>1</v>
      </c>
      <c r="BW153" s="153" t="b">
        <f t="shared" si="107"/>
        <v>1</v>
      </c>
      <c r="BX153" s="153" t="b">
        <f t="shared" si="108"/>
        <v>0</v>
      </c>
      <c r="BY153" s="153" t="b">
        <f t="shared" si="109"/>
        <v>1</v>
      </c>
      <c r="BZ153" s="153" t="b">
        <f t="shared" si="110"/>
        <v>1</v>
      </c>
      <c r="CA153" s="153" t="b">
        <f t="shared" si="111"/>
        <v>1</v>
      </c>
      <c r="CB153" s="153" t="b">
        <f t="shared" si="112"/>
        <v>1</v>
      </c>
      <c r="CC153" s="153" t="b">
        <f t="shared" si="113"/>
        <v>1</v>
      </c>
      <c r="CD153" s="153">
        <f t="shared" si="87"/>
        <v>8</v>
      </c>
      <c r="CE153" s="153">
        <f t="shared" si="88"/>
        <v>4</v>
      </c>
      <c r="CF153" s="153">
        <f t="shared" si="114"/>
        <v>4</v>
      </c>
      <c r="CG153" s="153">
        <f t="shared" si="115"/>
        <v>11</v>
      </c>
      <c r="CH153" s="153">
        <f t="shared" si="116"/>
        <v>2</v>
      </c>
      <c r="CI153" s="153">
        <f t="shared" si="117"/>
        <v>9</v>
      </c>
      <c r="CJ153" s="171">
        <f t="shared" si="118"/>
        <v>13</v>
      </c>
      <c r="CK153" s="153">
        <f t="shared" si="119"/>
        <v>17</v>
      </c>
      <c r="CL153" s="153">
        <f t="shared" si="120"/>
        <v>22</v>
      </c>
      <c r="CM153" s="172">
        <f t="shared" si="121"/>
        <v>0.14419646074681097</v>
      </c>
      <c r="CN153" s="153" t="b">
        <f t="shared" si="122"/>
        <v>0</v>
      </c>
      <c r="CO153" s="153" t="b">
        <f t="shared" si="123"/>
        <v>0</v>
      </c>
      <c r="CP153" s="153" t="b">
        <f t="shared" si="124"/>
        <v>1</v>
      </c>
      <c r="CQ153" s="153" t="b">
        <f t="shared" si="125"/>
        <v>1</v>
      </c>
      <c r="CR153" s="153">
        <f t="shared" si="126"/>
        <v>2</v>
      </c>
    </row>
    <row r="154" spans="1:96" x14ac:dyDescent="0.25">
      <c r="A154" s="153" t="s">
        <v>359</v>
      </c>
      <c r="B154" s="170" t="s">
        <v>356</v>
      </c>
      <c r="C154" s="153" t="s">
        <v>360</v>
      </c>
      <c r="D154" s="153" t="s">
        <v>58</v>
      </c>
      <c r="E154" s="153">
        <v>37584680768.299896</v>
      </c>
      <c r="F154" s="153" t="s">
        <v>258</v>
      </c>
      <c r="G154" s="153">
        <v>53</v>
      </c>
      <c r="H154" s="153">
        <v>7.6761736929150999</v>
      </c>
      <c r="I154" s="153">
        <v>7.4576016936932703</v>
      </c>
      <c r="J154" s="153">
        <v>8.7433437427308007</v>
      </c>
      <c r="K154" s="153">
        <v>9.4466929233007093</v>
      </c>
      <c r="L154" s="153">
        <v>9.7492629086428195</v>
      </c>
      <c r="M154" s="153">
        <v>11.8157762612116</v>
      </c>
      <c r="N154" s="153">
        <v>20.552444629662801</v>
      </c>
      <c r="O154" s="153">
        <v>19.496978334159699</v>
      </c>
      <c r="P154" s="153">
        <v>19.055915787719201</v>
      </c>
      <c r="Q154" s="153">
        <v>23.7093776668532</v>
      </c>
      <c r="R154" s="153">
        <v>22.4317645003505</v>
      </c>
      <c r="S154" s="153">
        <v>21.4211162292853</v>
      </c>
      <c r="T154" s="153">
        <v>20.237227523701499</v>
      </c>
      <c r="U154" s="153">
        <v>83.01</v>
      </c>
      <c r="V154" s="153">
        <v>82.495000000000005</v>
      </c>
      <c r="W154" s="153">
        <v>81.805000000000007</v>
      </c>
      <c r="X154" s="153">
        <v>81.113333333333301</v>
      </c>
      <c r="Y154" s="153">
        <v>79.701250000000002</v>
      </c>
      <c r="Z154" s="153">
        <v>78.325000000000003</v>
      </c>
      <c r="AA154" s="153">
        <v>78.179166666666703</v>
      </c>
      <c r="AB154" s="153">
        <v>78.460000000000093</v>
      </c>
      <c r="AC154" s="153">
        <v>78.980500000000006</v>
      </c>
      <c r="AD154" s="153">
        <v>79.581249999999997</v>
      </c>
      <c r="AE154" s="153">
        <v>78.227500000000006</v>
      </c>
      <c r="AF154" s="153">
        <v>77.614999999999995</v>
      </c>
      <c r="AG154" s="153">
        <v>77.045500000000004</v>
      </c>
      <c r="AH154" s="153">
        <v>75.809375000000003</v>
      </c>
      <c r="AI154" s="153" t="s">
        <v>51</v>
      </c>
      <c r="AJ154" s="153">
        <v>1.01660706984834</v>
      </c>
      <c r="AK154" s="153">
        <v>23.101023730014301</v>
      </c>
      <c r="AL154" s="170">
        <v>9.3149095048135996E-2</v>
      </c>
      <c r="AM154" s="153">
        <v>0.347331668449611</v>
      </c>
      <c r="AN154" s="153">
        <v>0.43812375491609201</v>
      </c>
      <c r="AO154" s="153">
        <v>83.764311103425996</v>
      </c>
      <c r="AP154" s="153">
        <v>81.805000000000007</v>
      </c>
      <c r="AQ154" s="153">
        <v>79.845688896574003</v>
      </c>
      <c r="AR154" s="153">
        <v>1.12098724498893</v>
      </c>
      <c r="AS154" s="153">
        <v>84.35</v>
      </c>
      <c r="AT154" s="153">
        <v>7.6923076923076401</v>
      </c>
      <c r="AU154" s="153">
        <v>9.4807613682823799</v>
      </c>
      <c r="AV154" s="153">
        <v>5.30586766541823</v>
      </c>
      <c r="AW154" s="153">
        <v>6.36822194199243</v>
      </c>
      <c r="AX154" s="153">
        <v>7.8644501278772303</v>
      </c>
      <c r="AY154" s="153">
        <v>26.083707025411002</v>
      </c>
      <c r="AZ154" s="153">
        <v>29.456050641727501</v>
      </c>
      <c r="BA154" s="153">
        <v>90.524171461411598</v>
      </c>
      <c r="BB154" s="153">
        <v>247.718315868844</v>
      </c>
      <c r="BC154" s="153">
        <v>424.15316504272801</v>
      </c>
      <c r="BE154" s="153" t="b">
        <f t="shared" si="89"/>
        <v>0</v>
      </c>
      <c r="BF154" s="153" t="b">
        <f t="shared" si="90"/>
        <v>1</v>
      </c>
      <c r="BG154" s="153" t="b">
        <f t="shared" si="91"/>
        <v>1</v>
      </c>
      <c r="BH154" s="153" t="b">
        <f t="shared" si="92"/>
        <v>1</v>
      </c>
      <c r="BI154" s="153" t="b">
        <f t="shared" si="93"/>
        <v>1</v>
      </c>
      <c r="BJ154" s="153" t="b">
        <f t="shared" si="94"/>
        <v>1</v>
      </c>
      <c r="BK154" s="153" t="b">
        <f t="shared" si="95"/>
        <v>0</v>
      </c>
      <c r="BL154" s="153" t="b">
        <f t="shared" si="96"/>
        <v>0</v>
      </c>
      <c r="BM154" s="153" t="b">
        <f t="shared" si="97"/>
        <v>1</v>
      </c>
      <c r="BN154" s="153" t="b">
        <f t="shared" si="98"/>
        <v>0</v>
      </c>
      <c r="BO154" s="153" t="b">
        <f t="shared" si="99"/>
        <v>0</v>
      </c>
      <c r="BP154" s="153" t="b">
        <f t="shared" si="100"/>
        <v>0</v>
      </c>
      <c r="BQ154" s="153" t="b">
        <f t="shared" si="101"/>
        <v>1</v>
      </c>
      <c r="BR154" s="153" t="b">
        <f t="shared" si="102"/>
        <v>1</v>
      </c>
      <c r="BS154" s="153" t="b">
        <f t="shared" si="103"/>
        <v>1</v>
      </c>
      <c r="BT154" s="153" t="b">
        <f t="shared" si="104"/>
        <v>1</v>
      </c>
      <c r="BU154" s="153" t="b">
        <f t="shared" si="105"/>
        <v>1</v>
      </c>
      <c r="BV154" s="153" t="b">
        <f t="shared" si="106"/>
        <v>1</v>
      </c>
      <c r="BW154" s="153" t="b">
        <f t="shared" si="107"/>
        <v>0</v>
      </c>
      <c r="BX154" s="153" t="b">
        <f t="shared" si="108"/>
        <v>0</v>
      </c>
      <c r="BY154" s="153" t="b">
        <f t="shared" si="109"/>
        <v>0</v>
      </c>
      <c r="BZ154" s="153" t="b">
        <f t="shared" si="110"/>
        <v>1</v>
      </c>
      <c r="CA154" s="153" t="b">
        <f t="shared" si="111"/>
        <v>1</v>
      </c>
      <c r="CB154" s="153" t="b">
        <f t="shared" si="112"/>
        <v>1</v>
      </c>
      <c r="CC154" s="153" t="b">
        <f t="shared" si="113"/>
        <v>1</v>
      </c>
      <c r="CD154" s="153">
        <f t="shared" si="87"/>
        <v>6</v>
      </c>
      <c r="CE154" s="153">
        <f t="shared" si="88"/>
        <v>6</v>
      </c>
      <c r="CF154" s="153">
        <f t="shared" si="114"/>
        <v>0</v>
      </c>
      <c r="CG154" s="153">
        <f t="shared" si="115"/>
        <v>10</v>
      </c>
      <c r="CH154" s="153">
        <f t="shared" si="116"/>
        <v>3</v>
      </c>
      <c r="CI154" s="153">
        <f t="shared" si="117"/>
        <v>7</v>
      </c>
      <c r="CJ154" s="171">
        <f t="shared" si="118"/>
        <v>7</v>
      </c>
      <c r="CK154" s="153">
        <f t="shared" si="119"/>
        <v>7</v>
      </c>
      <c r="CL154" s="153">
        <f t="shared" si="120"/>
        <v>14</v>
      </c>
      <c r="CM154" s="172">
        <f t="shared" si="121"/>
        <v>0.25418257340147499</v>
      </c>
      <c r="CN154" s="153" t="b">
        <f t="shared" si="122"/>
        <v>0</v>
      </c>
      <c r="CO154" s="153" t="b">
        <f t="shared" si="123"/>
        <v>0</v>
      </c>
      <c r="CP154" s="153" t="b">
        <f t="shared" si="124"/>
        <v>1</v>
      </c>
      <c r="CQ154" s="153" t="b">
        <f t="shared" si="125"/>
        <v>1</v>
      </c>
      <c r="CR154" s="153">
        <f t="shared" si="126"/>
        <v>2</v>
      </c>
    </row>
    <row r="155" spans="1:96" x14ac:dyDescent="0.25">
      <c r="A155" s="153" t="s">
        <v>361</v>
      </c>
      <c r="B155" s="170" t="s">
        <v>357</v>
      </c>
      <c r="C155" s="153" t="s">
        <v>362</v>
      </c>
      <c r="D155" s="153" t="s">
        <v>54</v>
      </c>
      <c r="E155" s="153">
        <v>21333302248.670502</v>
      </c>
      <c r="F155" s="153" t="s">
        <v>258</v>
      </c>
      <c r="G155" s="153">
        <v>46</v>
      </c>
      <c r="H155" s="153">
        <v>20.163770407389201</v>
      </c>
      <c r="I155" s="153">
        <v>27.275244400454099</v>
      </c>
      <c r="J155" s="153">
        <v>23.514356232864198</v>
      </c>
      <c r="K155" s="153">
        <v>19.425543832259901</v>
      </c>
      <c r="L155" s="153">
        <v>17.424257011703499</v>
      </c>
      <c r="M155" s="153">
        <v>20.3683520300231</v>
      </c>
      <c r="N155" s="153">
        <v>19.5452554497964</v>
      </c>
      <c r="O155" s="153">
        <v>19.269974432116999</v>
      </c>
      <c r="P155" s="153">
        <v>18.901245305143402</v>
      </c>
      <c r="Q155" s="153">
        <v>20.111633603904298</v>
      </c>
      <c r="R155" s="153">
        <v>23.0896187985173</v>
      </c>
      <c r="S155" s="153">
        <v>21.7925139423992</v>
      </c>
      <c r="T155" s="153">
        <v>23.6617408491196</v>
      </c>
      <c r="U155" s="153">
        <v>317.2</v>
      </c>
      <c r="V155" s="153">
        <v>318.04000000000002</v>
      </c>
      <c r="W155" s="153">
        <v>312.63499999999999</v>
      </c>
      <c r="X155" s="153">
        <v>305.28333333333302</v>
      </c>
      <c r="Y155" s="153">
        <v>301.04750000000001</v>
      </c>
      <c r="Z155" s="153">
        <v>297.98</v>
      </c>
      <c r="AA155" s="153">
        <v>295.21499999999997</v>
      </c>
      <c r="AB155" s="153">
        <v>293.50749999999999</v>
      </c>
      <c r="AC155" s="153">
        <v>294.44799999999998</v>
      </c>
      <c r="AD155" s="153">
        <v>293.72416666666697</v>
      </c>
      <c r="AE155" s="153">
        <v>295.08375000000001</v>
      </c>
      <c r="AF155" s="153">
        <v>294.896111111111</v>
      </c>
      <c r="AG155" s="153">
        <v>292.93200000000002</v>
      </c>
      <c r="AH155" s="153">
        <v>286.91458333333298</v>
      </c>
      <c r="AI155" s="153" t="s">
        <v>51</v>
      </c>
      <c r="AJ155" s="153">
        <v>1.0172326683325801</v>
      </c>
      <c r="AK155" s="153">
        <v>19.798253460247899</v>
      </c>
      <c r="AL155" s="170">
        <v>0.22444979010268201</v>
      </c>
      <c r="AM155" s="153">
        <v>0.25077947896282199</v>
      </c>
      <c r="AN155" s="153">
        <v>0.41908382237452402</v>
      </c>
      <c r="AO155" s="153">
        <v>326.62632231063401</v>
      </c>
      <c r="AP155" s="153">
        <v>312.63499999999999</v>
      </c>
      <c r="AQ155" s="153">
        <v>298.64367768936597</v>
      </c>
      <c r="AR155" s="153">
        <v>6.63376188867898</v>
      </c>
      <c r="AS155" s="153">
        <v>319.10000000000002</v>
      </c>
      <c r="AT155" s="153">
        <v>7.0877240083227404</v>
      </c>
      <c r="AU155" s="153">
        <v>8.9331312386492705</v>
      </c>
      <c r="AV155" s="153">
        <v>8.6852861035422304</v>
      </c>
      <c r="AW155" s="153">
        <v>11.8079887876664</v>
      </c>
      <c r="AX155" s="153">
        <v>10.377032168799699</v>
      </c>
      <c r="AY155" s="153">
        <v>29.5574502639058</v>
      </c>
      <c r="AZ155" s="153">
        <v>30.939679934345499</v>
      </c>
      <c r="BA155" s="153">
        <v>47.390300230946899</v>
      </c>
      <c r="BB155" s="153">
        <v>59.311033449825302</v>
      </c>
      <c r="BC155" s="153">
        <v>-19.4843364106415</v>
      </c>
      <c r="BE155" s="153" t="b">
        <f t="shared" si="89"/>
        <v>1</v>
      </c>
      <c r="BF155" s="153" t="b">
        <f t="shared" si="90"/>
        <v>0</v>
      </c>
      <c r="BG155" s="153" t="b">
        <f t="shared" si="91"/>
        <v>0</v>
      </c>
      <c r="BH155" s="153" t="b">
        <f t="shared" si="92"/>
        <v>0</v>
      </c>
      <c r="BI155" s="153" t="b">
        <f t="shared" si="93"/>
        <v>1</v>
      </c>
      <c r="BJ155" s="153" t="b">
        <f t="shared" si="94"/>
        <v>0</v>
      </c>
      <c r="BK155" s="153" t="b">
        <f t="shared" si="95"/>
        <v>0</v>
      </c>
      <c r="BL155" s="153" t="b">
        <f t="shared" si="96"/>
        <v>0</v>
      </c>
      <c r="BM155" s="153" t="b">
        <f t="shared" si="97"/>
        <v>1</v>
      </c>
      <c r="BN155" s="153" t="b">
        <f t="shared" si="98"/>
        <v>1</v>
      </c>
      <c r="BO155" s="153" t="b">
        <f t="shared" si="99"/>
        <v>0</v>
      </c>
      <c r="BP155" s="153" t="b">
        <f t="shared" si="100"/>
        <v>1</v>
      </c>
      <c r="BQ155" s="153" t="b">
        <f t="shared" si="101"/>
        <v>0</v>
      </c>
      <c r="BR155" s="153" t="b">
        <f t="shared" si="102"/>
        <v>1</v>
      </c>
      <c r="BS155" s="153" t="b">
        <f t="shared" si="103"/>
        <v>1</v>
      </c>
      <c r="BT155" s="153" t="b">
        <f t="shared" si="104"/>
        <v>1</v>
      </c>
      <c r="BU155" s="153" t="b">
        <f t="shared" si="105"/>
        <v>1</v>
      </c>
      <c r="BV155" s="153" t="b">
        <f t="shared" si="106"/>
        <v>1</v>
      </c>
      <c r="BW155" s="153" t="b">
        <f t="shared" si="107"/>
        <v>1</v>
      </c>
      <c r="BX155" s="153" t="b">
        <f t="shared" si="108"/>
        <v>0</v>
      </c>
      <c r="BY155" s="153" t="b">
        <f t="shared" si="109"/>
        <v>1</v>
      </c>
      <c r="BZ155" s="153" t="b">
        <f t="shared" si="110"/>
        <v>0</v>
      </c>
      <c r="CA155" s="153" t="b">
        <f t="shared" si="111"/>
        <v>1</v>
      </c>
      <c r="CB155" s="153" t="b">
        <f t="shared" si="112"/>
        <v>1</v>
      </c>
      <c r="CC155" s="153" t="b">
        <f t="shared" si="113"/>
        <v>1</v>
      </c>
      <c r="CD155" s="153">
        <f t="shared" si="87"/>
        <v>5</v>
      </c>
      <c r="CE155" s="153">
        <f t="shared" si="88"/>
        <v>7</v>
      </c>
      <c r="CF155" s="153">
        <f t="shared" si="114"/>
        <v>-2</v>
      </c>
      <c r="CG155" s="153">
        <f t="shared" si="115"/>
        <v>10</v>
      </c>
      <c r="CH155" s="153">
        <f t="shared" si="116"/>
        <v>3</v>
      </c>
      <c r="CI155" s="153">
        <f t="shared" si="117"/>
        <v>7</v>
      </c>
      <c r="CJ155" s="171">
        <f t="shared" si="118"/>
        <v>5</v>
      </c>
      <c r="CK155" s="153">
        <f t="shared" si="119"/>
        <v>3</v>
      </c>
      <c r="CL155" s="153">
        <f t="shared" si="120"/>
        <v>12</v>
      </c>
      <c r="CM155" s="172">
        <f t="shared" si="121"/>
        <v>2.6329688860139977E-2</v>
      </c>
      <c r="CN155" s="153" t="b">
        <f t="shared" si="122"/>
        <v>0</v>
      </c>
      <c r="CO155" s="153" t="b">
        <f t="shared" si="123"/>
        <v>0</v>
      </c>
      <c r="CP155" s="153" t="b">
        <f t="shared" si="124"/>
        <v>1</v>
      </c>
      <c r="CQ155" s="153" t="b">
        <f t="shared" si="125"/>
        <v>1</v>
      </c>
      <c r="CR155" s="153">
        <f t="shared" si="126"/>
        <v>2</v>
      </c>
    </row>
    <row r="156" spans="1:96" x14ac:dyDescent="0.25">
      <c r="A156" s="153" t="s">
        <v>363</v>
      </c>
      <c r="B156" s="170" t="s">
        <v>359</v>
      </c>
      <c r="C156" s="153" t="s">
        <v>364</v>
      </c>
      <c r="D156" s="153" t="s">
        <v>101</v>
      </c>
      <c r="E156" s="153">
        <v>51894116042.950699</v>
      </c>
      <c r="F156" s="153" t="s">
        <v>258</v>
      </c>
      <c r="G156" s="153">
        <v>71</v>
      </c>
      <c r="H156" s="153">
        <v>40.146561557394399</v>
      </c>
      <c r="I156" s="153">
        <v>29.419330022824301</v>
      </c>
      <c r="J156" s="153">
        <v>24.2529268408821</v>
      </c>
      <c r="K156" s="153">
        <v>22.2428474872445</v>
      </c>
      <c r="L156" s="153">
        <v>23.430231932145201</v>
      </c>
      <c r="M156" s="153">
        <v>22.991875018703499</v>
      </c>
      <c r="N156" s="153">
        <v>22.161068626568099</v>
      </c>
      <c r="O156" s="153">
        <v>22.487180190472699</v>
      </c>
      <c r="P156" s="153">
        <v>21.771977286537101</v>
      </c>
      <c r="Q156" s="153">
        <v>22.629086113108301</v>
      </c>
      <c r="R156" s="153">
        <v>22.582310454588999</v>
      </c>
      <c r="S156" s="153">
        <v>21.774893064355201</v>
      </c>
      <c r="T156" s="153">
        <v>22.479907935134101</v>
      </c>
      <c r="U156" s="153">
        <v>542.6</v>
      </c>
      <c r="V156" s="153">
        <v>537.54999999999995</v>
      </c>
      <c r="W156" s="153">
        <v>535.1</v>
      </c>
      <c r="X156" s="153">
        <v>538.88333333333298</v>
      </c>
      <c r="Y156" s="153">
        <v>537.54999999999995</v>
      </c>
      <c r="Z156" s="153">
        <v>527.92200000000003</v>
      </c>
      <c r="AA156" s="153">
        <v>524.72</v>
      </c>
      <c r="AB156" s="153">
        <v>521.255</v>
      </c>
      <c r="AC156" s="153">
        <v>517.23900000000003</v>
      </c>
      <c r="AD156" s="153">
        <v>513.58916666666698</v>
      </c>
      <c r="AE156" s="153">
        <v>507.64749999999998</v>
      </c>
      <c r="AF156" s="153">
        <v>505.74333333333402</v>
      </c>
      <c r="AG156" s="153">
        <v>498.68</v>
      </c>
      <c r="AH156" s="153">
        <v>481.42750000000001</v>
      </c>
      <c r="AI156" s="153" t="s">
        <v>51</v>
      </c>
      <c r="AJ156" s="153">
        <v>1.05863880644903</v>
      </c>
      <c r="AK156" s="153">
        <v>249.947687156889</v>
      </c>
      <c r="AL156" s="170">
        <v>0.231283204367843</v>
      </c>
      <c r="AM156" s="153">
        <v>0.215725860838724</v>
      </c>
      <c r="AN156" s="153">
        <v>0.19511785927743899</v>
      </c>
      <c r="AO156" s="153">
        <v>550.62610704587496</v>
      </c>
      <c r="AP156" s="153">
        <v>535.1</v>
      </c>
      <c r="AQ156" s="153">
        <v>519.57389295412497</v>
      </c>
      <c r="AR156" s="153">
        <v>1.8207615325522399</v>
      </c>
      <c r="AS156" s="153">
        <v>541.5</v>
      </c>
      <c r="AT156" s="153">
        <v>2.5719708593315</v>
      </c>
      <c r="AU156" s="153">
        <v>8.5866688056468892</v>
      </c>
      <c r="AV156" s="153">
        <v>0.65055762081784396</v>
      </c>
      <c r="AW156" s="153">
        <v>5.3501945525291799</v>
      </c>
      <c r="AX156" s="153">
        <v>12.977258501982099</v>
      </c>
      <c r="AY156" s="153">
        <v>36.0552763819096</v>
      </c>
      <c r="AZ156" s="153">
        <v>12.204724409448801</v>
      </c>
      <c r="BA156" s="153">
        <v>-6.5573770491803298</v>
      </c>
      <c r="BB156" s="153">
        <v>-6.9587628865979401</v>
      </c>
      <c r="BC156" s="153">
        <v>-20.367647058823501</v>
      </c>
      <c r="BE156" s="153" t="b">
        <f t="shared" si="89"/>
        <v>0</v>
      </c>
      <c r="BF156" s="153" t="b">
        <f t="shared" si="90"/>
        <v>0</v>
      </c>
      <c r="BG156" s="153" t="b">
        <f t="shared" si="91"/>
        <v>0</v>
      </c>
      <c r="BH156" s="153" t="b">
        <f t="shared" si="92"/>
        <v>1</v>
      </c>
      <c r="BI156" s="153" t="b">
        <f t="shared" si="93"/>
        <v>0</v>
      </c>
      <c r="BJ156" s="153" t="b">
        <f t="shared" si="94"/>
        <v>0</v>
      </c>
      <c r="BK156" s="153" t="b">
        <f t="shared" si="95"/>
        <v>1</v>
      </c>
      <c r="BL156" s="153" t="b">
        <f t="shared" si="96"/>
        <v>0</v>
      </c>
      <c r="BM156" s="153" t="b">
        <f t="shared" si="97"/>
        <v>1</v>
      </c>
      <c r="BN156" s="153" t="b">
        <f t="shared" si="98"/>
        <v>0</v>
      </c>
      <c r="BO156" s="153" t="b">
        <f t="shared" si="99"/>
        <v>0</v>
      </c>
      <c r="BP156" s="153" t="b">
        <f t="shared" si="100"/>
        <v>1</v>
      </c>
      <c r="BQ156" s="153" t="b">
        <f t="shared" si="101"/>
        <v>1</v>
      </c>
      <c r="BR156" s="153" t="b">
        <f t="shared" si="102"/>
        <v>1</v>
      </c>
      <c r="BS156" s="153" t="b">
        <f t="shared" si="103"/>
        <v>0</v>
      </c>
      <c r="BT156" s="153" t="b">
        <f t="shared" si="104"/>
        <v>1</v>
      </c>
      <c r="BU156" s="153" t="b">
        <f t="shared" si="105"/>
        <v>1</v>
      </c>
      <c r="BV156" s="153" t="b">
        <f t="shared" si="106"/>
        <v>1</v>
      </c>
      <c r="BW156" s="153" t="b">
        <f t="shared" si="107"/>
        <v>1</v>
      </c>
      <c r="BX156" s="153" t="b">
        <f t="shared" si="108"/>
        <v>1</v>
      </c>
      <c r="BY156" s="153" t="b">
        <f t="shared" si="109"/>
        <v>1</v>
      </c>
      <c r="BZ156" s="153" t="b">
        <f t="shared" si="110"/>
        <v>1</v>
      </c>
      <c r="CA156" s="153" t="b">
        <f t="shared" si="111"/>
        <v>1</v>
      </c>
      <c r="CB156" s="153" t="b">
        <f t="shared" si="112"/>
        <v>1</v>
      </c>
      <c r="CC156" s="153" t="b">
        <f t="shared" si="113"/>
        <v>1</v>
      </c>
      <c r="CD156" s="153">
        <f t="shared" si="87"/>
        <v>4</v>
      </c>
      <c r="CE156" s="153">
        <f t="shared" si="88"/>
        <v>8</v>
      </c>
      <c r="CF156" s="153">
        <f t="shared" si="114"/>
        <v>-4</v>
      </c>
      <c r="CG156" s="153">
        <f t="shared" si="115"/>
        <v>12</v>
      </c>
      <c r="CH156" s="153">
        <f t="shared" si="116"/>
        <v>1</v>
      </c>
      <c r="CI156" s="153">
        <f t="shared" si="117"/>
        <v>11</v>
      </c>
      <c r="CJ156" s="171">
        <f t="shared" si="118"/>
        <v>7</v>
      </c>
      <c r="CK156" s="153">
        <f t="shared" si="119"/>
        <v>3</v>
      </c>
      <c r="CL156" s="153">
        <f t="shared" si="120"/>
        <v>18</v>
      </c>
      <c r="CM156" s="172">
        <f t="shared" si="121"/>
        <v>-1.5557343529119E-2</v>
      </c>
      <c r="CN156" s="153" t="b">
        <f t="shared" si="122"/>
        <v>1</v>
      </c>
      <c r="CO156" s="153" t="b">
        <f t="shared" si="123"/>
        <v>0</v>
      </c>
      <c r="CP156" s="153" t="b">
        <f t="shared" si="124"/>
        <v>1</v>
      </c>
      <c r="CQ156" s="153" t="b">
        <f t="shared" si="125"/>
        <v>1</v>
      </c>
      <c r="CR156" s="153">
        <f t="shared" si="126"/>
        <v>2</v>
      </c>
    </row>
    <row r="157" spans="1:96" x14ac:dyDescent="0.25">
      <c r="A157" s="153" t="s">
        <v>365</v>
      </c>
      <c r="B157" s="170" t="s">
        <v>361</v>
      </c>
      <c r="C157" s="153" t="s">
        <v>366</v>
      </c>
      <c r="D157" s="153" t="s">
        <v>83</v>
      </c>
      <c r="E157" s="153">
        <v>27167827125.443199</v>
      </c>
      <c r="F157" s="153" t="s">
        <v>258</v>
      </c>
      <c r="G157" s="153">
        <v>69</v>
      </c>
      <c r="H157" s="153">
        <v>47.259455904257102</v>
      </c>
      <c r="I157" s="153">
        <v>35.3969760312566</v>
      </c>
      <c r="J157" s="153">
        <v>26.8178942938112</v>
      </c>
      <c r="K157" s="153">
        <v>24.099957149268501</v>
      </c>
      <c r="L157" s="153">
        <v>21.594300849287499</v>
      </c>
      <c r="M157" s="153">
        <v>20.575986089645099</v>
      </c>
      <c r="N157" s="153">
        <v>19.475447121897801</v>
      </c>
      <c r="O157" s="153">
        <v>18.562619476397899</v>
      </c>
      <c r="P157" s="153">
        <v>18.746776878275401</v>
      </c>
      <c r="Q157" s="153">
        <v>18.3318143140032</v>
      </c>
      <c r="R157" s="153">
        <v>22.117223265247301</v>
      </c>
      <c r="S157" s="153">
        <v>20.966237440751499</v>
      </c>
      <c r="T157" s="153">
        <v>20.9783976101162</v>
      </c>
      <c r="U157" s="153">
        <v>84.7</v>
      </c>
      <c r="V157" s="153">
        <v>84.7</v>
      </c>
      <c r="W157" s="153">
        <v>84.814999999999998</v>
      </c>
      <c r="X157" s="153">
        <v>84.11</v>
      </c>
      <c r="Y157" s="153">
        <v>83.01</v>
      </c>
      <c r="Z157" s="153">
        <v>82.233000000000004</v>
      </c>
      <c r="AA157" s="153">
        <v>82.096666666666707</v>
      </c>
      <c r="AB157" s="153">
        <v>82.774375000000006</v>
      </c>
      <c r="AC157" s="153">
        <v>84.891999999999996</v>
      </c>
      <c r="AD157" s="153">
        <v>85.809166666666698</v>
      </c>
      <c r="AE157" s="153">
        <v>87.555000000000007</v>
      </c>
      <c r="AF157" s="153">
        <v>87.843611111111102</v>
      </c>
      <c r="AG157" s="153">
        <v>87.676249999999996</v>
      </c>
      <c r="AH157" s="153">
        <v>86.632083333333398</v>
      </c>
      <c r="AI157" s="153" t="s">
        <v>51</v>
      </c>
      <c r="AJ157" s="153">
        <v>0.937916482513793</v>
      </c>
      <c r="AK157" s="153">
        <v>19.555933646602501</v>
      </c>
      <c r="AL157" s="170">
        <v>0.41857699596044801</v>
      </c>
      <c r="AM157" s="153">
        <v>0.142566562957921</v>
      </c>
      <c r="AN157" s="153">
        <v>0.34362047692556702</v>
      </c>
      <c r="AO157" s="153">
        <v>87.209598087360405</v>
      </c>
      <c r="AP157" s="153">
        <v>84.814999999999998</v>
      </c>
      <c r="AQ157" s="153">
        <v>82.420401912639704</v>
      </c>
      <c r="AR157" s="153">
        <v>0.72631280171401602</v>
      </c>
      <c r="AS157" s="153">
        <v>82.45</v>
      </c>
      <c r="AT157" s="153">
        <v>0.263884328675834</v>
      </c>
      <c r="AU157" s="153">
        <v>-5.9608502872785198</v>
      </c>
      <c r="AV157" s="153">
        <v>-3.0570252792474899</v>
      </c>
      <c r="AW157" s="153">
        <v>-1.55223880597015</v>
      </c>
      <c r="AX157" s="153">
        <v>-18.366336633663401</v>
      </c>
      <c r="AY157" s="153">
        <v>7.4267100977198703</v>
      </c>
      <c r="AZ157" s="153">
        <v>-5.7175528873642101</v>
      </c>
      <c r="BA157" s="153">
        <v>36.506622516556298</v>
      </c>
      <c r="BB157" s="153">
        <v>181.880341880342</v>
      </c>
      <c r="BC157" s="153" t="s">
        <v>55</v>
      </c>
      <c r="BE157" s="153" t="b">
        <f t="shared" si="89"/>
        <v>0</v>
      </c>
      <c r="BF157" s="153" t="b">
        <f t="shared" si="90"/>
        <v>0</v>
      </c>
      <c r="BG157" s="153" t="b">
        <f t="shared" si="91"/>
        <v>0</v>
      </c>
      <c r="BH157" s="153" t="b">
        <f t="shared" si="92"/>
        <v>0</v>
      </c>
      <c r="BI157" s="153" t="b">
        <f t="shared" si="93"/>
        <v>0</v>
      </c>
      <c r="BJ157" s="153" t="b">
        <f t="shared" si="94"/>
        <v>0</v>
      </c>
      <c r="BK157" s="153" t="b">
        <f t="shared" si="95"/>
        <v>0</v>
      </c>
      <c r="BL157" s="153" t="b">
        <f t="shared" si="96"/>
        <v>1</v>
      </c>
      <c r="BM157" s="153" t="b">
        <f t="shared" si="97"/>
        <v>0</v>
      </c>
      <c r="BN157" s="153" t="b">
        <f t="shared" si="98"/>
        <v>1</v>
      </c>
      <c r="BO157" s="153" t="b">
        <f t="shared" si="99"/>
        <v>0</v>
      </c>
      <c r="BP157" s="153" t="b">
        <f t="shared" si="100"/>
        <v>1</v>
      </c>
      <c r="BQ157" s="153" t="b">
        <f t="shared" si="101"/>
        <v>0</v>
      </c>
      <c r="BR157" s="153" t="b">
        <f t="shared" si="102"/>
        <v>0</v>
      </c>
      <c r="BS157" s="153" t="b">
        <f t="shared" si="103"/>
        <v>1</v>
      </c>
      <c r="BT157" s="153" t="b">
        <f t="shared" si="104"/>
        <v>1</v>
      </c>
      <c r="BU157" s="153" t="b">
        <f t="shared" si="105"/>
        <v>1</v>
      </c>
      <c r="BV157" s="153" t="b">
        <f t="shared" si="106"/>
        <v>1</v>
      </c>
      <c r="BW157" s="153" t="b">
        <f t="shared" si="107"/>
        <v>0</v>
      </c>
      <c r="BX157" s="153" t="b">
        <f t="shared" si="108"/>
        <v>0</v>
      </c>
      <c r="BY157" s="153" t="b">
        <f t="shared" si="109"/>
        <v>0</v>
      </c>
      <c r="BZ157" s="153" t="b">
        <f t="shared" si="110"/>
        <v>0</v>
      </c>
      <c r="CA157" s="153" t="b">
        <f t="shared" si="111"/>
        <v>0</v>
      </c>
      <c r="CB157" s="153" t="b">
        <f t="shared" si="112"/>
        <v>1</v>
      </c>
      <c r="CC157" s="153" t="b">
        <f t="shared" si="113"/>
        <v>1</v>
      </c>
      <c r="CD157" s="153">
        <f t="shared" si="87"/>
        <v>3</v>
      </c>
      <c r="CE157" s="153">
        <f t="shared" si="88"/>
        <v>9</v>
      </c>
      <c r="CF157" s="153">
        <f t="shared" si="114"/>
        <v>-6</v>
      </c>
      <c r="CG157" s="153">
        <f t="shared" si="115"/>
        <v>6</v>
      </c>
      <c r="CH157" s="153">
        <f t="shared" si="116"/>
        <v>7</v>
      </c>
      <c r="CI157" s="153">
        <f t="shared" si="117"/>
        <v>-1</v>
      </c>
      <c r="CJ157" s="171">
        <f t="shared" si="118"/>
        <v>-7</v>
      </c>
      <c r="CK157" s="153">
        <f t="shared" si="119"/>
        <v>-13</v>
      </c>
      <c r="CL157" s="153">
        <f t="shared" si="120"/>
        <v>-8</v>
      </c>
      <c r="CM157" s="172">
        <f t="shared" si="121"/>
        <v>-0.27601043300252703</v>
      </c>
      <c r="CN157" s="153" t="b">
        <f t="shared" si="122"/>
        <v>1</v>
      </c>
      <c r="CO157" s="153" t="b">
        <f t="shared" si="123"/>
        <v>1</v>
      </c>
      <c r="CP157" s="153" t="b">
        <f t="shared" si="124"/>
        <v>1</v>
      </c>
      <c r="CQ157" s="153" t="b">
        <f t="shared" si="125"/>
        <v>0</v>
      </c>
      <c r="CR157" s="153">
        <f t="shared" si="126"/>
        <v>1</v>
      </c>
    </row>
    <row r="158" spans="1:96" x14ac:dyDescent="0.25">
      <c r="A158" s="153" t="s">
        <v>367</v>
      </c>
      <c r="B158" s="170" t="s">
        <v>363</v>
      </c>
      <c r="C158" s="153" t="s">
        <v>368</v>
      </c>
      <c r="D158" s="153" t="s">
        <v>58</v>
      </c>
      <c r="E158" s="153">
        <v>21348665426.381199</v>
      </c>
      <c r="F158" s="153" t="s">
        <v>258</v>
      </c>
      <c r="G158" s="153">
        <v>68</v>
      </c>
      <c r="H158" s="153">
        <v>23.6826352929214</v>
      </c>
      <c r="I158" s="153">
        <v>28.885797050342699</v>
      </c>
      <c r="J158" s="153">
        <v>23.3387263670833</v>
      </c>
      <c r="K158" s="153">
        <v>21.983410374628999</v>
      </c>
      <c r="L158" s="153">
        <v>21.584240818475902</v>
      </c>
      <c r="M158" s="153">
        <v>22.724301342311801</v>
      </c>
      <c r="N158" s="153">
        <v>21.905463709830599</v>
      </c>
      <c r="O158" s="153">
        <v>22.966701627144499</v>
      </c>
      <c r="P158" s="153">
        <v>22.813689524032799</v>
      </c>
      <c r="Q158" s="153">
        <v>22.431460574743301</v>
      </c>
      <c r="R158" s="153">
        <v>21.775619264358902</v>
      </c>
      <c r="S158" s="153">
        <v>23.025897622601398</v>
      </c>
      <c r="T158" s="153">
        <v>21.300704836941701</v>
      </c>
      <c r="U158" s="153">
        <v>82.07</v>
      </c>
      <c r="V158" s="153">
        <v>83.344999999999999</v>
      </c>
      <c r="W158" s="153">
        <v>85.48</v>
      </c>
      <c r="X158" s="153">
        <v>86.03</v>
      </c>
      <c r="Y158" s="153">
        <v>86.246250000000003</v>
      </c>
      <c r="Z158" s="153">
        <v>87.489000000000004</v>
      </c>
      <c r="AA158" s="153">
        <v>88.947500000000005</v>
      </c>
      <c r="AB158" s="153">
        <v>91.449375000000003</v>
      </c>
      <c r="AC158" s="153">
        <v>94.266499999999994</v>
      </c>
      <c r="AD158" s="153">
        <v>95.490833333333399</v>
      </c>
      <c r="AE158" s="153">
        <v>94.066874999999996</v>
      </c>
      <c r="AF158" s="153">
        <v>92.985277777777796</v>
      </c>
      <c r="AG158" s="153">
        <v>90.927499999999995</v>
      </c>
      <c r="AH158" s="153">
        <v>87.767708333333402</v>
      </c>
      <c r="AI158" s="153" t="s">
        <v>51</v>
      </c>
      <c r="AJ158" s="153">
        <v>0.96218415770806298</v>
      </c>
      <c r="AK158" s="153">
        <v>13.182762991811</v>
      </c>
      <c r="AL158" s="170">
        <v>0.32751009095725703</v>
      </c>
      <c r="AM158" s="153">
        <v>0.120060805665082</v>
      </c>
      <c r="AN158" s="153">
        <v>0.29975119875041301</v>
      </c>
      <c r="AO158" s="153">
        <v>91.044476615099597</v>
      </c>
      <c r="AP158" s="153">
        <v>85.48</v>
      </c>
      <c r="AQ158" s="153">
        <v>79.915523384900396</v>
      </c>
      <c r="AR158" s="153">
        <v>-1.4240752103799601</v>
      </c>
      <c r="AS158" s="153">
        <v>81.55</v>
      </c>
      <c r="AT158" s="153">
        <v>-6.78828195544581</v>
      </c>
      <c r="AU158" s="153">
        <v>-10.313161584779101</v>
      </c>
      <c r="AV158" s="153">
        <v>-6.2643678160919603</v>
      </c>
      <c r="AW158" s="153">
        <v>-14.6073298429319</v>
      </c>
      <c r="AX158" s="153">
        <v>-14.963503649634999</v>
      </c>
      <c r="AY158" s="153">
        <v>9.0240641711229994</v>
      </c>
      <c r="AZ158" s="153">
        <v>28.4251968503937</v>
      </c>
      <c r="BA158" s="153">
        <v>67.213450891941704</v>
      </c>
      <c r="BB158" s="153">
        <v>161.378205128205</v>
      </c>
      <c r="BC158" s="153">
        <v>28.4251968503937</v>
      </c>
      <c r="BE158" s="153" t="b">
        <f t="shared" si="89"/>
        <v>1</v>
      </c>
      <c r="BF158" s="153" t="b">
        <f t="shared" si="90"/>
        <v>0</v>
      </c>
      <c r="BG158" s="153" t="b">
        <f t="shared" si="91"/>
        <v>0</v>
      </c>
      <c r="BH158" s="153" t="b">
        <f t="shared" si="92"/>
        <v>0</v>
      </c>
      <c r="BI158" s="153" t="b">
        <f t="shared" si="93"/>
        <v>1</v>
      </c>
      <c r="BJ158" s="153" t="b">
        <f t="shared" si="94"/>
        <v>0</v>
      </c>
      <c r="BK158" s="153" t="b">
        <f t="shared" si="95"/>
        <v>1</v>
      </c>
      <c r="BL158" s="153" t="b">
        <f t="shared" si="96"/>
        <v>0</v>
      </c>
      <c r="BM158" s="153" t="b">
        <f t="shared" si="97"/>
        <v>0</v>
      </c>
      <c r="BN158" s="153" t="b">
        <f t="shared" si="98"/>
        <v>0</v>
      </c>
      <c r="BO158" s="153" t="b">
        <f t="shared" si="99"/>
        <v>1</v>
      </c>
      <c r="BP158" s="153" t="b">
        <f t="shared" si="100"/>
        <v>0</v>
      </c>
      <c r="BQ158" s="153" t="b">
        <f t="shared" si="101"/>
        <v>0</v>
      </c>
      <c r="BR158" s="153" t="b">
        <f t="shared" si="102"/>
        <v>0</v>
      </c>
      <c r="BS158" s="153" t="b">
        <f t="shared" si="103"/>
        <v>0</v>
      </c>
      <c r="BT158" s="153" t="b">
        <f t="shared" si="104"/>
        <v>0</v>
      </c>
      <c r="BU158" s="153" t="b">
        <f t="shared" si="105"/>
        <v>0</v>
      </c>
      <c r="BV158" s="153" t="b">
        <f t="shared" si="106"/>
        <v>0</v>
      </c>
      <c r="BW158" s="153" t="b">
        <f t="shared" si="107"/>
        <v>0</v>
      </c>
      <c r="BX158" s="153" t="b">
        <f t="shared" si="108"/>
        <v>0</v>
      </c>
      <c r="BY158" s="153" t="b">
        <f t="shared" si="109"/>
        <v>0</v>
      </c>
      <c r="BZ158" s="153" t="b">
        <f t="shared" si="110"/>
        <v>1</v>
      </c>
      <c r="CA158" s="153" t="b">
        <f t="shared" si="111"/>
        <v>1</v>
      </c>
      <c r="CB158" s="153" t="b">
        <f t="shared" si="112"/>
        <v>1</v>
      </c>
      <c r="CC158" s="153" t="b">
        <f t="shared" si="113"/>
        <v>1</v>
      </c>
      <c r="CD158" s="153">
        <f t="shared" si="87"/>
        <v>4</v>
      </c>
      <c r="CE158" s="153">
        <f t="shared" si="88"/>
        <v>8</v>
      </c>
      <c r="CF158" s="153">
        <f t="shared" si="114"/>
        <v>-4</v>
      </c>
      <c r="CG158" s="153">
        <f t="shared" si="115"/>
        <v>4</v>
      </c>
      <c r="CH158" s="153">
        <f t="shared" si="116"/>
        <v>9</v>
      </c>
      <c r="CI158" s="153">
        <f t="shared" si="117"/>
        <v>-5</v>
      </c>
      <c r="CJ158" s="171">
        <f t="shared" si="118"/>
        <v>-9</v>
      </c>
      <c r="CK158" s="153">
        <f t="shared" si="119"/>
        <v>-13</v>
      </c>
      <c r="CL158" s="153">
        <f t="shared" si="120"/>
        <v>-14</v>
      </c>
      <c r="CM158" s="172">
        <f t="shared" si="121"/>
        <v>-0.20744928529217505</v>
      </c>
      <c r="CN158" s="153" t="b">
        <f t="shared" si="122"/>
        <v>1</v>
      </c>
      <c r="CO158" s="153" t="b">
        <f t="shared" si="123"/>
        <v>1</v>
      </c>
      <c r="CP158" s="153" t="b">
        <f t="shared" si="124"/>
        <v>0</v>
      </c>
      <c r="CQ158" s="153" t="b">
        <f t="shared" si="125"/>
        <v>0</v>
      </c>
      <c r="CR158" s="153">
        <f t="shared" si="126"/>
        <v>0</v>
      </c>
    </row>
    <row r="159" spans="1:96" x14ac:dyDescent="0.25">
      <c r="A159" s="153" t="s">
        <v>369</v>
      </c>
      <c r="B159" s="170" t="s">
        <v>365</v>
      </c>
      <c r="C159" s="153" t="s">
        <v>370</v>
      </c>
      <c r="D159" s="153" t="s">
        <v>58</v>
      </c>
      <c r="E159" s="153">
        <v>23910085144.5448</v>
      </c>
      <c r="F159" s="153" t="s">
        <v>258</v>
      </c>
      <c r="G159" s="153">
        <v>48</v>
      </c>
      <c r="H159" s="153">
        <v>11.844111381843099</v>
      </c>
      <c r="I159" s="153">
        <v>13.924670322997899</v>
      </c>
      <c r="J159" s="153">
        <v>13.28069876614</v>
      </c>
      <c r="K159" s="153">
        <v>17.014329419460601</v>
      </c>
      <c r="L159" s="153">
        <v>20.295546399114102</v>
      </c>
      <c r="M159" s="153">
        <v>18.911153165718702</v>
      </c>
      <c r="N159" s="153">
        <v>19.066617521252901</v>
      </c>
      <c r="O159" s="153">
        <v>20.4229078861602</v>
      </c>
      <c r="P159" s="153">
        <v>23.6794717888402</v>
      </c>
      <c r="Q159" s="153">
        <v>22.314873264712698</v>
      </c>
      <c r="R159" s="153">
        <v>22.3925020013249</v>
      </c>
      <c r="S159" s="153">
        <v>21.200584501419499</v>
      </c>
      <c r="T159" s="153">
        <v>20.7857138874434</v>
      </c>
      <c r="U159" s="153">
        <v>331.08</v>
      </c>
      <c r="V159" s="153">
        <v>329.24</v>
      </c>
      <c r="W159" s="153">
        <v>325.55</v>
      </c>
      <c r="X159" s="153">
        <v>319.15333333333302</v>
      </c>
      <c r="Y159" s="153">
        <v>311.84249999999997</v>
      </c>
      <c r="Z159" s="153">
        <v>306.57</v>
      </c>
      <c r="AA159" s="153">
        <v>304.29333333333301</v>
      </c>
      <c r="AB159" s="153">
        <v>303.88875000000002</v>
      </c>
      <c r="AC159" s="153">
        <v>308.04300000000001</v>
      </c>
      <c r="AD159" s="153">
        <v>311.26833333333298</v>
      </c>
      <c r="AE159" s="153">
        <v>308.29812500000003</v>
      </c>
      <c r="AF159" s="153">
        <v>305.21555555555602</v>
      </c>
      <c r="AG159" s="153">
        <v>300.73050000000001</v>
      </c>
      <c r="AH159" s="153">
        <v>293.92916666666702</v>
      </c>
      <c r="AI159" s="153" t="s">
        <v>51</v>
      </c>
      <c r="AJ159" s="153">
        <v>1.0194177178570201</v>
      </c>
      <c r="AK159" s="153">
        <v>16.966194250260301</v>
      </c>
      <c r="AL159" s="170">
        <v>7.5901079414542993E-2</v>
      </c>
      <c r="AM159" s="153">
        <v>0.27516870504000501</v>
      </c>
      <c r="AN159" s="153">
        <v>0.47387437970990098</v>
      </c>
      <c r="AO159" s="153">
        <v>335.52807596682999</v>
      </c>
      <c r="AP159" s="153">
        <v>325.55</v>
      </c>
      <c r="AQ159" s="153">
        <v>315.57192403316998</v>
      </c>
      <c r="AR159" s="153">
        <v>6.9103021047275499</v>
      </c>
      <c r="AS159" s="153">
        <v>332.7</v>
      </c>
      <c r="AT159" s="153">
        <v>8.5233388785595192</v>
      </c>
      <c r="AU159" s="153">
        <v>10.630614453805</v>
      </c>
      <c r="AV159" s="153">
        <v>8.3713355048859892</v>
      </c>
      <c r="AW159" s="153">
        <v>9.2969776609724093</v>
      </c>
      <c r="AX159" s="153">
        <v>4.4583987441130297</v>
      </c>
      <c r="AY159" s="153">
        <v>27.863182167563401</v>
      </c>
      <c r="AZ159" s="153">
        <v>50.884353741496597</v>
      </c>
      <c r="BA159" s="153">
        <v>61.897810218978101</v>
      </c>
      <c r="BB159" s="153">
        <v>263.606557377049</v>
      </c>
      <c r="BC159" s="153" t="s">
        <v>55</v>
      </c>
      <c r="BE159" s="153" t="b">
        <f t="shared" si="89"/>
        <v>1</v>
      </c>
      <c r="BF159" s="153" t="b">
        <f t="shared" si="90"/>
        <v>0</v>
      </c>
      <c r="BG159" s="153" t="b">
        <f t="shared" si="91"/>
        <v>1</v>
      </c>
      <c r="BH159" s="153" t="b">
        <f t="shared" si="92"/>
        <v>1</v>
      </c>
      <c r="BI159" s="153" t="b">
        <f t="shared" si="93"/>
        <v>0</v>
      </c>
      <c r="BJ159" s="153" t="b">
        <f t="shared" si="94"/>
        <v>1</v>
      </c>
      <c r="BK159" s="153" t="b">
        <f t="shared" si="95"/>
        <v>1</v>
      </c>
      <c r="BL159" s="153" t="b">
        <f t="shared" si="96"/>
        <v>1</v>
      </c>
      <c r="BM159" s="153" t="b">
        <f t="shared" si="97"/>
        <v>0</v>
      </c>
      <c r="BN159" s="153" t="b">
        <f t="shared" si="98"/>
        <v>1</v>
      </c>
      <c r="BO159" s="153" t="b">
        <f t="shared" si="99"/>
        <v>0</v>
      </c>
      <c r="BP159" s="153" t="b">
        <f t="shared" si="100"/>
        <v>0</v>
      </c>
      <c r="BQ159" s="153" t="b">
        <f t="shared" si="101"/>
        <v>1</v>
      </c>
      <c r="BR159" s="153" t="b">
        <f t="shared" si="102"/>
        <v>1</v>
      </c>
      <c r="BS159" s="153" t="b">
        <f t="shared" si="103"/>
        <v>1</v>
      </c>
      <c r="BT159" s="153" t="b">
        <f t="shared" si="104"/>
        <v>1</v>
      </c>
      <c r="BU159" s="153" t="b">
        <f t="shared" si="105"/>
        <v>1</v>
      </c>
      <c r="BV159" s="153" t="b">
        <f t="shared" si="106"/>
        <v>1</v>
      </c>
      <c r="BW159" s="153" t="b">
        <f t="shared" si="107"/>
        <v>1</v>
      </c>
      <c r="BX159" s="153" t="b">
        <f t="shared" si="108"/>
        <v>0</v>
      </c>
      <c r="BY159" s="153" t="b">
        <f t="shared" si="109"/>
        <v>0</v>
      </c>
      <c r="BZ159" s="153" t="b">
        <f t="shared" si="110"/>
        <v>1</v>
      </c>
      <c r="CA159" s="153" t="b">
        <f t="shared" si="111"/>
        <v>1</v>
      </c>
      <c r="CB159" s="153" t="b">
        <f t="shared" si="112"/>
        <v>1</v>
      </c>
      <c r="CC159" s="153" t="b">
        <f t="shared" si="113"/>
        <v>1</v>
      </c>
      <c r="CD159" s="153">
        <f t="shared" si="87"/>
        <v>7</v>
      </c>
      <c r="CE159" s="153">
        <f t="shared" si="88"/>
        <v>5</v>
      </c>
      <c r="CF159" s="153">
        <f t="shared" si="114"/>
        <v>2</v>
      </c>
      <c r="CG159" s="153">
        <f t="shared" si="115"/>
        <v>11</v>
      </c>
      <c r="CH159" s="153">
        <f t="shared" si="116"/>
        <v>2</v>
      </c>
      <c r="CI159" s="153">
        <f t="shared" si="117"/>
        <v>9</v>
      </c>
      <c r="CJ159" s="171">
        <f t="shared" si="118"/>
        <v>11</v>
      </c>
      <c r="CK159" s="153">
        <f t="shared" si="119"/>
        <v>13</v>
      </c>
      <c r="CL159" s="153">
        <f t="shared" si="120"/>
        <v>20</v>
      </c>
      <c r="CM159" s="172">
        <f t="shared" si="121"/>
        <v>0.19926762562546202</v>
      </c>
      <c r="CN159" s="153" t="b">
        <f t="shared" si="122"/>
        <v>0</v>
      </c>
      <c r="CO159" s="153" t="b">
        <f t="shared" si="123"/>
        <v>0</v>
      </c>
      <c r="CP159" s="153" t="b">
        <f t="shared" si="124"/>
        <v>1</v>
      </c>
      <c r="CQ159" s="153" t="b">
        <f t="shared" si="125"/>
        <v>1</v>
      </c>
      <c r="CR159" s="153">
        <f t="shared" si="126"/>
        <v>2</v>
      </c>
    </row>
    <row r="160" spans="1:96" x14ac:dyDescent="0.25">
      <c r="A160" s="153" t="s">
        <v>371</v>
      </c>
      <c r="B160" s="170" t="s">
        <v>367</v>
      </c>
      <c r="C160" s="153" t="s">
        <v>281</v>
      </c>
      <c r="D160" s="153" t="s">
        <v>101</v>
      </c>
      <c r="E160" s="153">
        <v>16962940204.788799</v>
      </c>
      <c r="F160" s="153" t="s">
        <v>70</v>
      </c>
      <c r="G160" s="153">
        <v>42</v>
      </c>
      <c r="H160" s="153">
        <v>26.6770314122437</v>
      </c>
      <c r="I160" s="153">
        <v>19.964346000066399</v>
      </c>
      <c r="J160" s="153">
        <v>17.027630675212102</v>
      </c>
      <c r="K160" s="153">
        <v>16.446625365176502</v>
      </c>
      <c r="L160" s="153">
        <v>14.633222510444799</v>
      </c>
      <c r="M160" s="153">
        <v>14.438005266301399</v>
      </c>
      <c r="N160" s="153">
        <v>14.0794011164826</v>
      </c>
      <c r="O160" s="153">
        <v>15.5102883259047</v>
      </c>
      <c r="P160" s="153">
        <v>14.632463723467501</v>
      </c>
      <c r="Q160" s="153">
        <v>14.225487583647601</v>
      </c>
      <c r="R160" s="153">
        <v>14.2264739659793</v>
      </c>
      <c r="S160" s="153">
        <v>13.561556467683101</v>
      </c>
      <c r="T160" s="153">
        <v>14.204019196088099</v>
      </c>
      <c r="U160" s="153">
        <v>3.9003999999999999</v>
      </c>
      <c r="V160" s="153">
        <v>3.9904000000000002</v>
      </c>
      <c r="W160" s="153">
        <v>4.0354000000000001</v>
      </c>
      <c r="X160" s="153">
        <v>4.0289999999999999</v>
      </c>
      <c r="Y160" s="153">
        <v>4.0190000000000001</v>
      </c>
      <c r="Z160" s="153">
        <v>3.9974400000000001</v>
      </c>
      <c r="AA160" s="153">
        <v>3.9915333333333298</v>
      </c>
      <c r="AB160" s="153">
        <v>4.0000249999999999</v>
      </c>
      <c r="AC160" s="153">
        <v>4.0009199999999998</v>
      </c>
      <c r="AD160" s="153">
        <v>4.0038166666666699</v>
      </c>
      <c r="AE160" s="153">
        <v>3.9586125000000001</v>
      </c>
      <c r="AF160" s="153">
        <v>3.9387666666666701</v>
      </c>
      <c r="AG160" s="153">
        <v>3.92191</v>
      </c>
      <c r="AH160" s="153">
        <v>3.8884583333333298</v>
      </c>
      <c r="AI160" s="153" t="s">
        <v>51</v>
      </c>
      <c r="AJ160" s="153">
        <v>1.01925847354988</v>
      </c>
      <c r="AK160" s="153">
        <v>1.36855246117768</v>
      </c>
      <c r="AL160" s="170">
        <v>0.36202989112842199</v>
      </c>
      <c r="AM160" s="153">
        <v>0.12887571516219801</v>
      </c>
      <c r="AN160" s="153">
        <v>0.355762208977423</v>
      </c>
      <c r="AO160" s="153">
        <v>4.20160517440807</v>
      </c>
      <c r="AP160" s="153">
        <v>4.0354000000000001</v>
      </c>
      <c r="AQ160" s="153">
        <v>3.8691948255919302</v>
      </c>
      <c r="AR160" s="153">
        <v>-3.2645387186950002E-3</v>
      </c>
      <c r="AS160" s="153">
        <v>3.91</v>
      </c>
      <c r="AT160" s="153">
        <v>-2.1873999359590002</v>
      </c>
      <c r="AU160" s="153">
        <v>-0.30367856478090699</v>
      </c>
      <c r="AV160" s="153">
        <v>-2.63944223107569</v>
      </c>
      <c r="AW160" s="153">
        <v>-1.9558676028084201</v>
      </c>
      <c r="AX160" s="153">
        <v>3.1662269129287601</v>
      </c>
      <c r="AY160" s="153">
        <v>5.10752688172043</v>
      </c>
      <c r="AZ160" s="153">
        <v>-16.595563139931699</v>
      </c>
      <c r="BA160" s="153">
        <v>-25.239005736137699</v>
      </c>
      <c r="BB160" s="153">
        <v>-23.483365949119399</v>
      </c>
      <c r="BC160" s="153">
        <v>-41.418751070905699</v>
      </c>
      <c r="BE160" s="153" t="b">
        <f t="shared" si="89"/>
        <v>0</v>
      </c>
      <c r="BF160" s="153" t="b">
        <f t="shared" si="90"/>
        <v>0</v>
      </c>
      <c r="BG160" s="153" t="b">
        <f t="shared" si="91"/>
        <v>0</v>
      </c>
      <c r="BH160" s="153" t="b">
        <f t="shared" si="92"/>
        <v>0</v>
      </c>
      <c r="BI160" s="153" t="b">
        <f t="shared" si="93"/>
        <v>0</v>
      </c>
      <c r="BJ160" s="153" t="b">
        <f t="shared" si="94"/>
        <v>0</v>
      </c>
      <c r="BK160" s="153" t="b">
        <f t="shared" si="95"/>
        <v>1</v>
      </c>
      <c r="BL160" s="153" t="b">
        <f t="shared" si="96"/>
        <v>0</v>
      </c>
      <c r="BM160" s="153" t="b">
        <f t="shared" si="97"/>
        <v>0</v>
      </c>
      <c r="BN160" s="153" t="b">
        <f t="shared" si="98"/>
        <v>1</v>
      </c>
      <c r="BO160" s="153" t="b">
        <f t="shared" si="99"/>
        <v>0</v>
      </c>
      <c r="BP160" s="153" t="b">
        <f t="shared" si="100"/>
        <v>1</v>
      </c>
      <c r="BQ160" s="153" t="b">
        <f t="shared" si="101"/>
        <v>0</v>
      </c>
      <c r="BR160" s="153" t="b">
        <f t="shared" si="102"/>
        <v>0</v>
      </c>
      <c r="BS160" s="153" t="b">
        <f t="shared" si="103"/>
        <v>1</v>
      </c>
      <c r="BT160" s="153" t="b">
        <f t="shared" si="104"/>
        <v>1</v>
      </c>
      <c r="BU160" s="153" t="b">
        <f t="shared" si="105"/>
        <v>1</v>
      </c>
      <c r="BV160" s="153" t="b">
        <f t="shared" si="106"/>
        <v>1</v>
      </c>
      <c r="BW160" s="153" t="b">
        <f t="shared" si="107"/>
        <v>0</v>
      </c>
      <c r="BX160" s="153" t="b">
        <f t="shared" si="108"/>
        <v>0</v>
      </c>
      <c r="BY160" s="153" t="b">
        <f t="shared" si="109"/>
        <v>0</v>
      </c>
      <c r="BZ160" s="153" t="b">
        <f t="shared" si="110"/>
        <v>1</v>
      </c>
      <c r="CA160" s="153" t="b">
        <f t="shared" si="111"/>
        <v>1</v>
      </c>
      <c r="CB160" s="153" t="b">
        <f t="shared" si="112"/>
        <v>1</v>
      </c>
      <c r="CC160" s="153" t="b">
        <f t="shared" si="113"/>
        <v>1</v>
      </c>
      <c r="CD160" s="153">
        <f t="shared" si="87"/>
        <v>3</v>
      </c>
      <c r="CE160" s="153">
        <f t="shared" si="88"/>
        <v>9</v>
      </c>
      <c r="CF160" s="153">
        <f t="shared" si="114"/>
        <v>-6</v>
      </c>
      <c r="CG160" s="153">
        <f t="shared" si="115"/>
        <v>8</v>
      </c>
      <c r="CH160" s="153">
        <f t="shared" si="116"/>
        <v>5</v>
      </c>
      <c r="CI160" s="153">
        <f t="shared" si="117"/>
        <v>3</v>
      </c>
      <c r="CJ160" s="171">
        <f t="shared" si="118"/>
        <v>-3</v>
      </c>
      <c r="CK160" s="153">
        <f t="shared" si="119"/>
        <v>-9</v>
      </c>
      <c r="CL160" s="153">
        <f t="shared" si="120"/>
        <v>0</v>
      </c>
      <c r="CM160" s="172">
        <f t="shared" si="121"/>
        <v>-0.23315417596622398</v>
      </c>
      <c r="CN160" s="153" t="b">
        <f t="shared" si="122"/>
        <v>1</v>
      </c>
      <c r="CO160" s="153" t="b">
        <f t="shared" si="123"/>
        <v>1</v>
      </c>
      <c r="CP160" s="153" t="b">
        <f t="shared" si="124"/>
        <v>0</v>
      </c>
      <c r="CQ160" s="153" t="b">
        <f t="shared" si="125"/>
        <v>0</v>
      </c>
      <c r="CR160" s="153">
        <f t="shared" si="126"/>
        <v>0</v>
      </c>
    </row>
    <row r="161" spans="1:96" x14ac:dyDescent="0.25">
      <c r="A161" s="153" t="s">
        <v>372</v>
      </c>
      <c r="B161" s="170" t="s">
        <v>369</v>
      </c>
      <c r="C161" s="153" t="s">
        <v>373</v>
      </c>
      <c r="D161" s="153" t="s">
        <v>83</v>
      </c>
      <c r="E161" s="153">
        <v>44919994718.305199</v>
      </c>
      <c r="F161" s="153" t="s">
        <v>258</v>
      </c>
      <c r="G161" s="153">
        <v>45</v>
      </c>
      <c r="H161" s="153">
        <v>40.526981623018699</v>
      </c>
      <c r="I161" s="153">
        <v>32.985168952488202</v>
      </c>
      <c r="J161" s="153">
        <v>32.971459847856103</v>
      </c>
      <c r="K161" s="153">
        <v>37.989996677771501</v>
      </c>
      <c r="L161" s="153">
        <v>34.378697154177203</v>
      </c>
      <c r="M161" s="153">
        <v>35.053122458441699</v>
      </c>
      <c r="N161" s="153">
        <v>35.905493531586004</v>
      </c>
      <c r="O161" s="153">
        <v>36.657764231667699</v>
      </c>
      <c r="P161" s="153">
        <v>36.2222109660256</v>
      </c>
      <c r="Q161" s="153">
        <v>38.295989099559499</v>
      </c>
      <c r="R161" s="153">
        <v>41.565420500839998</v>
      </c>
      <c r="S161" s="153">
        <v>40.2183759600087</v>
      </c>
      <c r="T161" s="153">
        <v>38.689790891323703</v>
      </c>
      <c r="U161" s="153">
        <v>46.795999999999999</v>
      </c>
      <c r="V161" s="153">
        <v>48.353999999999999</v>
      </c>
      <c r="W161" s="153">
        <v>47.628999999999998</v>
      </c>
      <c r="X161" s="153">
        <v>47.141666666666701</v>
      </c>
      <c r="Y161" s="153">
        <v>47.734250000000003</v>
      </c>
      <c r="Z161" s="153">
        <v>48.165799999999997</v>
      </c>
      <c r="AA161" s="153">
        <v>48.669833333333401</v>
      </c>
      <c r="AB161" s="153">
        <v>50.676124999999999</v>
      </c>
      <c r="AC161" s="153">
        <v>51.043900000000001</v>
      </c>
      <c r="AD161" s="153">
        <v>50.298583333333397</v>
      </c>
      <c r="AE161" s="153">
        <v>48.098999999999997</v>
      </c>
      <c r="AF161" s="153">
        <v>46.522777777777797</v>
      </c>
      <c r="AG161" s="153">
        <v>45.219700000000003</v>
      </c>
      <c r="AH161" s="153">
        <v>43.325458333333302</v>
      </c>
      <c r="AI161" s="153" t="s">
        <v>51</v>
      </c>
      <c r="AJ161" s="153">
        <v>0.95716096117044003</v>
      </c>
      <c r="AK161" s="153" t="s">
        <v>55</v>
      </c>
      <c r="AL161" s="153">
        <v>0.33018377280598299</v>
      </c>
      <c r="AM161" s="153">
        <v>0.215874316825375</v>
      </c>
      <c r="AN161" s="153">
        <v>0.26268752895041197</v>
      </c>
      <c r="AO161" s="153">
        <v>51.511498679973599</v>
      </c>
      <c r="AP161" s="153">
        <v>47.628999999999998</v>
      </c>
      <c r="AQ161" s="153">
        <v>43.746501320026397</v>
      </c>
      <c r="AR161" s="153">
        <v>2.3363249896253001E-2</v>
      </c>
      <c r="AS161" s="153">
        <v>46.79</v>
      </c>
      <c r="AT161" s="153">
        <v>-2.8563835750678201</v>
      </c>
      <c r="AU161" s="153">
        <v>3.4726015431327402</v>
      </c>
      <c r="AV161" s="153">
        <v>0</v>
      </c>
      <c r="AW161" s="153">
        <v>0</v>
      </c>
      <c r="AX161" s="153">
        <v>0.73196986006457798</v>
      </c>
      <c r="AY161" s="153">
        <v>34.068767908309503</v>
      </c>
      <c r="AZ161" s="153">
        <v>58.341793570219899</v>
      </c>
      <c r="BA161" s="153">
        <v>43.483593989573798</v>
      </c>
      <c r="BB161" s="153">
        <v>34.415397874174097</v>
      </c>
      <c r="BC161" s="153">
        <v>-42.412307692307699</v>
      </c>
      <c r="BE161" s="153" t="b">
        <f t="shared" si="89"/>
        <v>0</v>
      </c>
      <c r="BF161" s="153" t="b">
        <f t="shared" si="90"/>
        <v>0</v>
      </c>
      <c r="BG161" s="153" t="b">
        <f t="shared" si="91"/>
        <v>1</v>
      </c>
      <c r="BH161" s="153" t="b">
        <f t="shared" si="92"/>
        <v>0</v>
      </c>
      <c r="BI161" s="153" t="b">
        <f t="shared" si="93"/>
        <v>1</v>
      </c>
      <c r="BJ161" s="153" t="b">
        <f t="shared" si="94"/>
        <v>1</v>
      </c>
      <c r="BK161" s="153" t="b">
        <f t="shared" si="95"/>
        <v>1</v>
      </c>
      <c r="BL161" s="153" t="b">
        <f t="shared" si="96"/>
        <v>0</v>
      </c>
      <c r="BM161" s="153" t="b">
        <f t="shared" si="97"/>
        <v>1</v>
      </c>
      <c r="BN161" s="153" t="b">
        <f t="shared" si="98"/>
        <v>1</v>
      </c>
      <c r="BO161" s="153" t="b">
        <f t="shared" si="99"/>
        <v>0</v>
      </c>
      <c r="BP161" s="153" t="b">
        <f t="shared" si="100"/>
        <v>0</v>
      </c>
      <c r="BQ161" s="153" t="b">
        <f t="shared" si="101"/>
        <v>0</v>
      </c>
      <c r="BR161" s="153" t="b">
        <f t="shared" si="102"/>
        <v>1</v>
      </c>
      <c r="BS161" s="153" t="b">
        <f t="shared" si="103"/>
        <v>1</v>
      </c>
      <c r="BT161" s="153" t="b">
        <f t="shared" si="104"/>
        <v>0</v>
      </c>
      <c r="BU161" s="153" t="b">
        <f t="shared" si="105"/>
        <v>0</v>
      </c>
      <c r="BV161" s="153" t="b">
        <f t="shared" si="106"/>
        <v>0</v>
      </c>
      <c r="BW161" s="153" t="b">
        <f t="shared" si="107"/>
        <v>0</v>
      </c>
      <c r="BX161" s="153" t="b">
        <f t="shared" si="108"/>
        <v>0</v>
      </c>
      <c r="BY161" s="153" t="b">
        <f t="shared" si="109"/>
        <v>1</v>
      </c>
      <c r="BZ161" s="153" t="b">
        <f t="shared" si="110"/>
        <v>1</v>
      </c>
      <c r="CA161" s="153" t="b">
        <f t="shared" si="111"/>
        <v>1</v>
      </c>
      <c r="CB161" s="153" t="b">
        <f t="shared" si="112"/>
        <v>1</v>
      </c>
      <c r="CC161" s="153" t="b">
        <f t="shared" si="113"/>
        <v>1</v>
      </c>
      <c r="CD161" s="153">
        <f t="shared" si="87"/>
        <v>6</v>
      </c>
      <c r="CE161" s="153">
        <f t="shared" si="88"/>
        <v>6</v>
      </c>
      <c r="CF161" s="153">
        <f t="shared" si="114"/>
        <v>0</v>
      </c>
      <c r="CG161" s="153">
        <f t="shared" si="115"/>
        <v>7</v>
      </c>
      <c r="CH161" s="153">
        <f t="shared" si="116"/>
        <v>6</v>
      </c>
      <c r="CI161" s="153">
        <f t="shared" si="117"/>
        <v>1</v>
      </c>
      <c r="CJ161" s="171">
        <f t="shared" si="118"/>
        <v>1</v>
      </c>
      <c r="CK161" s="153">
        <f t="shared" si="119"/>
        <v>1</v>
      </c>
      <c r="CL161" s="153">
        <f t="shared" si="120"/>
        <v>2</v>
      </c>
      <c r="CM161" s="172">
        <f t="shared" si="121"/>
        <v>-0.11430945598060799</v>
      </c>
      <c r="CN161" s="153" t="b">
        <f t="shared" si="122"/>
        <v>1</v>
      </c>
      <c r="CO161" s="153" t="b">
        <f t="shared" si="123"/>
        <v>1</v>
      </c>
      <c r="CP161" s="153" t="b">
        <f t="shared" si="124"/>
        <v>0</v>
      </c>
      <c r="CQ161" s="153" t="b">
        <f t="shared" si="125"/>
        <v>1</v>
      </c>
      <c r="CR161" s="153">
        <f t="shared" si="126"/>
        <v>1</v>
      </c>
    </row>
    <row r="162" spans="1:96" x14ac:dyDescent="0.25">
      <c r="A162" s="153" t="s">
        <v>374</v>
      </c>
      <c r="B162" s="170" t="s">
        <v>371</v>
      </c>
      <c r="C162" s="153" t="s">
        <v>375</v>
      </c>
      <c r="D162" s="153" t="s">
        <v>54</v>
      </c>
      <c r="E162" s="153">
        <v>21437746618.5924</v>
      </c>
      <c r="F162" s="153" t="s">
        <v>258</v>
      </c>
      <c r="G162" s="153">
        <v>20</v>
      </c>
      <c r="H162" s="153">
        <v>38.027658621677297</v>
      </c>
      <c r="I162" s="153">
        <v>30.988111373488199</v>
      </c>
      <c r="J162" s="153">
        <v>27.439283873623999</v>
      </c>
      <c r="K162" s="153">
        <v>23.630020621938201</v>
      </c>
      <c r="L162" s="153">
        <v>23.846530541526398</v>
      </c>
      <c r="M162" s="153">
        <v>23.9098927009893</v>
      </c>
      <c r="N162" s="153">
        <v>25.452041600974201</v>
      </c>
      <c r="O162" s="153">
        <v>25.432490689122801</v>
      </c>
      <c r="P162" s="153">
        <v>24.313948625621801</v>
      </c>
      <c r="Q162" s="153">
        <v>23.576365815293101</v>
      </c>
      <c r="R162" s="153">
        <v>23.087075732615801</v>
      </c>
      <c r="S162" s="153">
        <v>22.810227663022498</v>
      </c>
      <c r="T162" s="153">
        <v>21.998547651719502</v>
      </c>
      <c r="U162" s="153">
        <v>69.790000000000006</v>
      </c>
      <c r="V162" s="153">
        <v>67.974999999999994</v>
      </c>
      <c r="W162" s="153">
        <v>67.307500000000005</v>
      </c>
      <c r="X162" s="153">
        <v>67.236666666666693</v>
      </c>
      <c r="Y162" s="153">
        <v>67.112499999999997</v>
      </c>
      <c r="Z162" s="153">
        <v>66.561000000000007</v>
      </c>
      <c r="AA162" s="153">
        <v>66.552499999999995</v>
      </c>
      <c r="AB162" s="153">
        <v>67.428124999999994</v>
      </c>
      <c r="AC162" s="153">
        <v>68.667500000000004</v>
      </c>
      <c r="AD162" s="153">
        <v>68.98</v>
      </c>
      <c r="AE162" s="153">
        <v>68.215937499999995</v>
      </c>
      <c r="AF162" s="153">
        <v>68.339444444444496</v>
      </c>
      <c r="AG162" s="153">
        <v>68.354500000000002</v>
      </c>
      <c r="AH162" s="153">
        <v>67.801458333333301</v>
      </c>
      <c r="AI162" s="153" t="s">
        <v>51</v>
      </c>
      <c r="AJ162" s="153">
        <v>0.97376178598336605</v>
      </c>
      <c r="AK162" s="153">
        <v>14.813426478105301</v>
      </c>
      <c r="AL162" s="170">
        <v>8.9959587531740007E-2</v>
      </c>
      <c r="AM162" s="153">
        <v>0.47972595377428501</v>
      </c>
      <c r="AN162" s="153">
        <v>0.33754621104259303</v>
      </c>
      <c r="AO162" s="153">
        <v>71.765669467393096</v>
      </c>
      <c r="AP162" s="153">
        <v>67.307500000000005</v>
      </c>
      <c r="AQ162" s="153">
        <v>62.849330532606999</v>
      </c>
      <c r="AR162" s="153">
        <v>0.23502809567004501</v>
      </c>
      <c r="AS162" s="153">
        <v>72.45</v>
      </c>
      <c r="AT162" s="153">
        <v>8.8475233244692806</v>
      </c>
      <c r="AU162" s="153">
        <v>5.9915587123013001</v>
      </c>
      <c r="AV162" s="153">
        <v>6.77966101694917</v>
      </c>
      <c r="AW162" s="153">
        <v>6.77966101694917</v>
      </c>
      <c r="AX162" s="153">
        <v>11.034482758620699</v>
      </c>
      <c r="AY162" s="153">
        <v>7.6523031203566196</v>
      </c>
      <c r="AZ162" s="153" t="s">
        <v>55</v>
      </c>
      <c r="BA162" s="153" t="s">
        <v>55</v>
      </c>
      <c r="BB162" s="153" t="s">
        <v>55</v>
      </c>
      <c r="BC162" s="153" t="s">
        <v>55</v>
      </c>
      <c r="BE162" s="153" t="b">
        <f t="shared" si="89"/>
        <v>0</v>
      </c>
      <c r="BF162" s="153" t="b">
        <f t="shared" si="90"/>
        <v>0</v>
      </c>
      <c r="BG162" s="153" t="b">
        <f t="shared" si="91"/>
        <v>0</v>
      </c>
      <c r="BH162" s="153" t="b">
        <f t="shared" si="92"/>
        <v>1</v>
      </c>
      <c r="BI162" s="153" t="b">
        <f t="shared" si="93"/>
        <v>1</v>
      </c>
      <c r="BJ162" s="153" t="b">
        <f t="shared" si="94"/>
        <v>1</v>
      </c>
      <c r="BK162" s="153" t="b">
        <f t="shared" si="95"/>
        <v>0</v>
      </c>
      <c r="BL162" s="153" t="b">
        <f t="shared" si="96"/>
        <v>0</v>
      </c>
      <c r="BM162" s="153" t="b">
        <f t="shared" si="97"/>
        <v>0</v>
      </c>
      <c r="BN162" s="153" t="b">
        <f t="shared" si="98"/>
        <v>0</v>
      </c>
      <c r="BO162" s="153" t="b">
        <f t="shared" si="99"/>
        <v>0</v>
      </c>
      <c r="BP162" s="153" t="b">
        <f t="shared" si="100"/>
        <v>0</v>
      </c>
      <c r="BQ162" s="153" t="b">
        <f t="shared" si="101"/>
        <v>1</v>
      </c>
      <c r="BR162" s="153" t="b">
        <f t="shared" si="102"/>
        <v>1</v>
      </c>
      <c r="BS162" s="153" t="b">
        <f t="shared" si="103"/>
        <v>1</v>
      </c>
      <c r="BT162" s="153" t="b">
        <f t="shared" si="104"/>
        <v>1</v>
      </c>
      <c r="BU162" s="153" t="b">
        <f t="shared" si="105"/>
        <v>1</v>
      </c>
      <c r="BV162" s="153" t="b">
        <f t="shared" si="106"/>
        <v>1</v>
      </c>
      <c r="BW162" s="153" t="b">
        <f t="shared" si="107"/>
        <v>0</v>
      </c>
      <c r="BX162" s="153" t="b">
        <f t="shared" si="108"/>
        <v>0</v>
      </c>
      <c r="BY162" s="153" t="b">
        <f t="shared" si="109"/>
        <v>0</v>
      </c>
      <c r="BZ162" s="153" t="b">
        <f t="shared" si="110"/>
        <v>1</v>
      </c>
      <c r="CA162" s="153" t="b">
        <f t="shared" si="111"/>
        <v>0</v>
      </c>
      <c r="CB162" s="153" t="b">
        <f t="shared" si="112"/>
        <v>0</v>
      </c>
      <c r="CC162" s="153" t="b">
        <f t="shared" si="113"/>
        <v>1</v>
      </c>
      <c r="CD162" s="153">
        <f t="shared" si="87"/>
        <v>3</v>
      </c>
      <c r="CE162" s="153">
        <f t="shared" si="88"/>
        <v>9</v>
      </c>
      <c r="CF162" s="153">
        <f t="shared" si="114"/>
        <v>-6</v>
      </c>
      <c r="CG162" s="153">
        <f t="shared" si="115"/>
        <v>8</v>
      </c>
      <c r="CH162" s="153">
        <f t="shared" si="116"/>
        <v>5</v>
      </c>
      <c r="CI162" s="153">
        <f t="shared" si="117"/>
        <v>3</v>
      </c>
      <c r="CJ162" s="171">
        <f t="shared" si="118"/>
        <v>-3</v>
      </c>
      <c r="CK162" s="153">
        <f t="shared" si="119"/>
        <v>-9</v>
      </c>
      <c r="CL162" s="153">
        <f t="shared" si="120"/>
        <v>0</v>
      </c>
      <c r="CM162" s="172">
        <f t="shared" si="121"/>
        <v>0.38976636624254501</v>
      </c>
      <c r="CN162" s="153" t="b">
        <f t="shared" si="122"/>
        <v>0</v>
      </c>
      <c r="CO162" s="153" t="b">
        <f t="shared" si="123"/>
        <v>0</v>
      </c>
      <c r="CP162" s="153" t="b">
        <f t="shared" si="124"/>
        <v>1</v>
      </c>
      <c r="CQ162" s="153" t="b">
        <f t="shared" si="125"/>
        <v>1</v>
      </c>
      <c r="CR162" s="153">
        <f t="shared" si="126"/>
        <v>2</v>
      </c>
    </row>
    <row r="163" spans="1:96" x14ac:dyDescent="0.25">
      <c r="A163" s="153" t="s">
        <v>376</v>
      </c>
      <c r="B163" s="170" t="s">
        <v>372</v>
      </c>
      <c r="C163" s="153" t="s">
        <v>377</v>
      </c>
      <c r="D163" s="153" t="s">
        <v>73</v>
      </c>
      <c r="E163" s="153">
        <v>16347123105.5641</v>
      </c>
      <c r="F163" s="153" t="s">
        <v>258</v>
      </c>
      <c r="G163" s="153">
        <v>26</v>
      </c>
      <c r="H163" s="153">
        <v>21.7937552014088</v>
      </c>
      <c r="I163" s="153">
        <v>31.7536089809165</v>
      </c>
      <c r="J163" s="153">
        <v>29.248753352626</v>
      </c>
      <c r="K163" s="153">
        <v>29.493127807755499</v>
      </c>
      <c r="L163" s="153">
        <v>33.242414411082898</v>
      </c>
      <c r="M163" s="153">
        <v>32.617010735312803</v>
      </c>
      <c r="N163" s="153">
        <v>37.792167604382897</v>
      </c>
      <c r="O163" s="153">
        <v>34.965963623550003</v>
      </c>
      <c r="P163" s="153">
        <v>33.619508298665799</v>
      </c>
      <c r="Q163" s="153">
        <v>32.909303206440804</v>
      </c>
      <c r="R163" s="153">
        <v>32.400265591434497</v>
      </c>
      <c r="S163" s="153">
        <v>34.4228303852762</v>
      </c>
      <c r="T163" s="153">
        <v>32.879502622892502</v>
      </c>
      <c r="U163" s="153">
        <v>301.39999999999998</v>
      </c>
      <c r="V163" s="153">
        <v>298.08999999999997</v>
      </c>
      <c r="W163" s="153">
        <v>293.90499999999997</v>
      </c>
      <c r="X163" s="153">
        <v>285.39</v>
      </c>
      <c r="Y163" s="153">
        <v>281.79000000000002</v>
      </c>
      <c r="Z163" s="153">
        <v>284.96600000000001</v>
      </c>
      <c r="AA163" s="153">
        <v>286.61</v>
      </c>
      <c r="AB163" s="153">
        <v>292.93374999999997</v>
      </c>
      <c r="AC163" s="153">
        <v>301.91000000000003</v>
      </c>
      <c r="AD163" s="153">
        <v>309.613333333333</v>
      </c>
      <c r="AE163" s="153">
        <v>321.77499999999998</v>
      </c>
      <c r="AF163" s="153">
        <v>324.34388888888901</v>
      </c>
      <c r="AG163" s="153">
        <v>318.94850000000002</v>
      </c>
      <c r="AH163" s="153">
        <v>308.19583333333298</v>
      </c>
      <c r="AI163" s="153" t="s">
        <v>51</v>
      </c>
      <c r="AJ163" s="153">
        <v>0.89345458592844995</v>
      </c>
      <c r="AK163" s="153">
        <v>160.57419345816601</v>
      </c>
      <c r="AL163" s="170">
        <v>9.6548260916861001E-2</v>
      </c>
      <c r="AM163" s="153">
        <v>0.25671024878158399</v>
      </c>
      <c r="AN163" s="153">
        <v>0.474560112256601</v>
      </c>
      <c r="AO163" s="153">
        <v>306.26274655832901</v>
      </c>
      <c r="AP163" s="153">
        <v>293.90499999999997</v>
      </c>
      <c r="AQ163" s="153">
        <v>281.54725344167099</v>
      </c>
      <c r="AR163" s="153">
        <v>4.5058066214395698</v>
      </c>
      <c r="AS163" s="153">
        <v>306.2</v>
      </c>
      <c r="AT163" s="153">
        <v>7.4514152565569303</v>
      </c>
      <c r="AU163" s="153">
        <v>-3.9970402745270399</v>
      </c>
      <c r="AV163" s="153">
        <v>11.1433756805808</v>
      </c>
      <c r="AW163" s="153">
        <v>-3.68040264234036</v>
      </c>
      <c r="AX163" s="153">
        <v>-14.826147426981899</v>
      </c>
      <c r="AY163" s="153">
        <v>-7.5483091787439598</v>
      </c>
      <c r="AZ163" s="153">
        <v>158.39662447257399</v>
      </c>
      <c r="BA163" s="153" t="s">
        <v>55</v>
      </c>
      <c r="BB163" s="153" t="s">
        <v>55</v>
      </c>
      <c r="BC163" s="153" t="s">
        <v>55</v>
      </c>
      <c r="BE163" s="153" t="b">
        <f t="shared" si="89"/>
        <v>1</v>
      </c>
      <c r="BF163" s="153" t="b">
        <f t="shared" si="90"/>
        <v>0</v>
      </c>
      <c r="BG163" s="153" t="b">
        <f t="shared" si="91"/>
        <v>1</v>
      </c>
      <c r="BH163" s="153" t="b">
        <f t="shared" si="92"/>
        <v>1</v>
      </c>
      <c r="BI163" s="153" t="b">
        <f t="shared" si="93"/>
        <v>0</v>
      </c>
      <c r="BJ163" s="153" t="b">
        <f t="shared" si="94"/>
        <v>1</v>
      </c>
      <c r="BK163" s="153" t="b">
        <f t="shared" si="95"/>
        <v>0</v>
      </c>
      <c r="BL163" s="153" t="b">
        <f t="shared" si="96"/>
        <v>0</v>
      </c>
      <c r="BM163" s="153" t="b">
        <f t="shared" si="97"/>
        <v>0</v>
      </c>
      <c r="BN163" s="153" t="b">
        <f t="shared" si="98"/>
        <v>0</v>
      </c>
      <c r="BO163" s="153" t="b">
        <f t="shared" si="99"/>
        <v>1</v>
      </c>
      <c r="BP163" s="153" t="b">
        <f t="shared" si="100"/>
        <v>0</v>
      </c>
      <c r="BQ163" s="153" t="b">
        <f t="shared" si="101"/>
        <v>1</v>
      </c>
      <c r="BR163" s="153" t="b">
        <f t="shared" si="102"/>
        <v>1</v>
      </c>
      <c r="BS163" s="153" t="b">
        <f t="shared" si="103"/>
        <v>1</v>
      </c>
      <c r="BT163" s="153" t="b">
        <f t="shared" si="104"/>
        <v>1</v>
      </c>
      <c r="BU163" s="153" t="b">
        <f t="shared" si="105"/>
        <v>0</v>
      </c>
      <c r="BV163" s="153" t="b">
        <f t="shared" si="106"/>
        <v>0</v>
      </c>
      <c r="BW163" s="153" t="b">
        <f t="shared" si="107"/>
        <v>0</v>
      </c>
      <c r="BX163" s="153" t="b">
        <f t="shared" si="108"/>
        <v>0</v>
      </c>
      <c r="BY163" s="153" t="b">
        <f t="shared" si="109"/>
        <v>0</v>
      </c>
      <c r="BZ163" s="153" t="b">
        <f t="shared" si="110"/>
        <v>0</v>
      </c>
      <c r="CA163" s="153" t="b">
        <f t="shared" si="111"/>
        <v>0</v>
      </c>
      <c r="CB163" s="153" t="b">
        <f t="shared" si="112"/>
        <v>1</v>
      </c>
      <c r="CC163" s="153" t="b">
        <f t="shared" si="113"/>
        <v>1</v>
      </c>
      <c r="CD163" s="153">
        <f t="shared" si="87"/>
        <v>5</v>
      </c>
      <c r="CE163" s="153">
        <f t="shared" si="88"/>
        <v>7</v>
      </c>
      <c r="CF163" s="153">
        <f t="shared" si="114"/>
        <v>-2</v>
      </c>
      <c r="CG163" s="153">
        <f t="shared" si="115"/>
        <v>6</v>
      </c>
      <c r="CH163" s="153">
        <f t="shared" si="116"/>
        <v>7</v>
      </c>
      <c r="CI163" s="153">
        <f t="shared" si="117"/>
        <v>-1</v>
      </c>
      <c r="CJ163" s="171">
        <f t="shared" si="118"/>
        <v>-3</v>
      </c>
      <c r="CK163" s="153">
        <f t="shared" si="119"/>
        <v>-5</v>
      </c>
      <c r="CL163" s="153">
        <f t="shared" si="120"/>
        <v>-4</v>
      </c>
      <c r="CM163" s="172">
        <f t="shared" si="121"/>
        <v>0.16016198786472299</v>
      </c>
      <c r="CN163" s="153" t="b">
        <f t="shared" si="122"/>
        <v>0</v>
      </c>
      <c r="CO163" s="153" t="b">
        <f t="shared" si="123"/>
        <v>0</v>
      </c>
      <c r="CP163" s="153" t="b">
        <f t="shared" si="124"/>
        <v>1</v>
      </c>
      <c r="CQ163" s="153" t="b">
        <f t="shared" si="125"/>
        <v>0</v>
      </c>
      <c r="CR163" s="153">
        <f t="shared" si="126"/>
        <v>1</v>
      </c>
    </row>
    <row r="164" spans="1:96" x14ac:dyDescent="0.25">
      <c r="A164" s="153" t="s">
        <v>378</v>
      </c>
      <c r="B164" s="170" t="s">
        <v>374</v>
      </c>
      <c r="C164" s="153" t="s">
        <v>379</v>
      </c>
      <c r="D164" s="153" t="s">
        <v>92</v>
      </c>
      <c r="E164" s="153">
        <v>14012068633.755699</v>
      </c>
      <c r="F164" s="153" t="s">
        <v>258</v>
      </c>
      <c r="G164" s="153">
        <v>16</v>
      </c>
      <c r="H164" s="153">
        <v>67.9194249374479</v>
      </c>
      <c r="I164" s="153">
        <v>55.819029168320498</v>
      </c>
      <c r="J164" s="153">
        <v>41.5078100001382</v>
      </c>
      <c r="K164" s="153">
        <v>42.576678971121602</v>
      </c>
      <c r="L164" s="153">
        <v>38.060426530734397</v>
      </c>
      <c r="M164" s="153">
        <v>34.9160454614507</v>
      </c>
      <c r="N164" s="153">
        <v>32.374135262876699</v>
      </c>
      <c r="O164" s="153">
        <v>31.1181730671289</v>
      </c>
      <c r="P164" s="153">
        <v>29.471941016787898</v>
      </c>
      <c r="Q164" s="153">
        <v>27.726808388836101</v>
      </c>
      <c r="R164" s="153">
        <v>27.742073304797501</v>
      </c>
      <c r="S164" s="153">
        <v>26.5870658019773</v>
      </c>
      <c r="T164" s="153">
        <v>25.851840876634299</v>
      </c>
      <c r="U164" s="153">
        <v>62.6</v>
      </c>
      <c r="V164" s="153">
        <v>62.56</v>
      </c>
      <c r="W164" s="153">
        <v>63.225000000000001</v>
      </c>
      <c r="X164" s="153">
        <v>64.593333333333305</v>
      </c>
      <c r="Y164" s="153">
        <v>67.282499999999999</v>
      </c>
      <c r="Z164" s="153">
        <v>69.093000000000004</v>
      </c>
      <c r="AA164" s="153">
        <v>70.599166666666704</v>
      </c>
      <c r="AB164" s="153">
        <v>72.171250000000001</v>
      </c>
      <c r="AC164" s="153">
        <v>72.334999999999994</v>
      </c>
      <c r="AD164" s="153">
        <v>72.152083333333294</v>
      </c>
      <c r="AE164" s="153">
        <v>71.217267969062505</v>
      </c>
      <c r="AF164" s="153">
        <v>71.434973820555598</v>
      </c>
      <c r="AG164" s="153">
        <v>71.286069319749998</v>
      </c>
      <c r="AH164" s="153">
        <v>70.433179057708301</v>
      </c>
      <c r="AI164" s="153" t="s">
        <v>51</v>
      </c>
      <c r="AJ164" s="153">
        <v>0.96923565374444898</v>
      </c>
      <c r="AK164" s="153">
        <v>25.425237249127999</v>
      </c>
      <c r="AL164" s="170">
        <v>0.11754959563721799</v>
      </c>
      <c r="AM164" s="153">
        <v>0.52439485483051496</v>
      </c>
      <c r="AN164" s="153">
        <v>0.48094090553483598</v>
      </c>
      <c r="AO164" s="153">
        <v>66.389411477668602</v>
      </c>
      <c r="AP164" s="153">
        <v>63.225000000000001</v>
      </c>
      <c r="AQ164" s="153">
        <v>60.0605885223314</v>
      </c>
      <c r="AR164" s="153">
        <v>-2.16014791578176</v>
      </c>
      <c r="AS164" s="153">
        <v>67.849999999999994</v>
      </c>
      <c r="AT164" s="153">
        <v>-1.79902450320586</v>
      </c>
      <c r="AU164" s="153">
        <v>-4.8201133160220699</v>
      </c>
      <c r="AV164" s="153">
        <v>9.0836012861736197</v>
      </c>
      <c r="AW164" s="153">
        <v>-13.895939086294399</v>
      </c>
      <c r="AX164" s="153">
        <v>5.64104956900381</v>
      </c>
      <c r="AY164" s="153">
        <v>-1.41158550412012</v>
      </c>
      <c r="AZ164" s="153">
        <v>-12.2345544427893</v>
      </c>
      <c r="BA164" s="153">
        <v>108.78771674373201</v>
      </c>
      <c r="BB164" s="153">
        <v>547.23707086238596</v>
      </c>
      <c r="BC164" s="153">
        <v>3137.072970701</v>
      </c>
      <c r="BE164" s="153" t="b">
        <f t="shared" si="89"/>
        <v>0</v>
      </c>
      <c r="BF164" s="153" t="b">
        <f t="shared" si="90"/>
        <v>0</v>
      </c>
      <c r="BG164" s="153" t="b">
        <f t="shared" si="91"/>
        <v>1</v>
      </c>
      <c r="BH164" s="153" t="b">
        <f t="shared" si="92"/>
        <v>0</v>
      </c>
      <c r="BI164" s="153" t="b">
        <f t="shared" si="93"/>
        <v>0</v>
      </c>
      <c r="BJ164" s="153" t="b">
        <f t="shared" si="94"/>
        <v>0</v>
      </c>
      <c r="BK164" s="153" t="b">
        <f t="shared" si="95"/>
        <v>0</v>
      </c>
      <c r="BL164" s="153" t="b">
        <f t="shared" si="96"/>
        <v>0</v>
      </c>
      <c r="BM164" s="153" t="b">
        <f t="shared" si="97"/>
        <v>0</v>
      </c>
      <c r="BN164" s="153" t="b">
        <f t="shared" si="98"/>
        <v>1</v>
      </c>
      <c r="BO164" s="153" t="b">
        <f t="shared" si="99"/>
        <v>0</v>
      </c>
      <c r="BP164" s="153" t="b">
        <f t="shared" si="100"/>
        <v>0</v>
      </c>
      <c r="BQ164" s="153" t="b">
        <f t="shared" si="101"/>
        <v>1</v>
      </c>
      <c r="BR164" s="153" t="b">
        <f t="shared" si="102"/>
        <v>0</v>
      </c>
      <c r="BS164" s="153" t="b">
        <f t="shared" si="103"/>
        <v>0</v>
      </c>
      <c r="BT164" s="153" t="b">
        <f t="shared" si="104"/>
        <v>0</v>
      </c>
      <c r="BU164" s="153" t="b">
        <f t="shared" si="105"/>
        <v>0</v>
      </c>
      <c r="BV164" s="153" t="b">
        <f t="shared" si="106"/>
        <v>0</v>
      </c>
      <c r="BW164" s="153" t="b">
        <f t="shared" si="107"/>
        <v>0</v>
      </c>
      <c r="BX164" s="153" t="b">
        <f t="shared" si="108"/>
        <v>0</v>
      </c>
      <c r="BY164" s="153" t="b">
        <f t="shared" si="109"/>
        <v>1</v>
      </c>
      <c r="BZ164" s="153" t="b">
        <f t="shared" si="110"/>
        <v>1</v>
      </c>
      <c r="CA164" s="153" t="b">
        <f t="shared" si="111"/>
        <v>0</v>
      </c>
      <c r="CB164" s="153" t="b">
        <f t="shared" si="112"/>
        <v>1</v>
      </c>
      <c r="CC164" s="153" t="b">
        <f t="shared" si="113"/>
        <v>1</v>
      </c>
      <c r="CD164" s="153">
        <f t="shared" ref="CD164:CD195" si="127">COUNTIF(BE164:BP164,TRUE)</f>
        <v>2</v>
      </c>
      <c r="CE164" s="153">
        <f t="shared" ref="CE164:CE195" si="128">COUNTIF(BE164:BP164,FALSE)</f>
        <v>10</v>
      </c>
      <c r="CF164" s="153">
        <f t="shared" si="114"/>
        <v>-8</v>
      </c>
      <c r="CG164" s="153">
        <f t="shared" si="115"/>
        <v>5</v>
      </c>
      <c r="CH164" s="153">
        <f t="shared" si="116"/>
        <v>8</v>
      </c>
      <c r="CI164" s="153">
        <f t="shared" si="117"/>
        <v>-3</v>
      </c>
      <c r="CJ164" s="171">
        <f t="shared" si="118"/>
        <v>-11</v>
      </c>
      <c r="CK164" s="153">
        <f t="shared" si="119"/>
        <v>-19</v>
      </c>
      <c r="CL164" s="153">
        <f t="shared" si="120"/>
        <v>-14</v>
      </c>
      <c r="CM164" s="172">
        <f t="shared" si="121"/>
        <v>0.40684525919329695</v>
      </c>
      <c r="CN164" s="153" t="b">
        <f t="shared" si="122"/>
        <v>0</v>
      </c>
      <c r="CO164" s="153" t="b">
        <f t="shared" si="123"/>
        <v>0</v>
      </c>
      <c r="CP164" s="153" t="b">
        <f t="shared" si="124"/>
        <v>0</v>
      </c>
      <c r="CQ164" s="153" t="b">
        <f t="shared" si="125"/>
        <v>0</v>
      </c>
      <c r="CR164" s="153">
        <f t="shared" si="126"/>
        <v>0</v>
      </c>
    </row>
    <row r="165" spans="1:96" x14ac:dyDescent="0.25">
      <c r="A165" s="153" t="s">
        <v>380</v>
      </c>
      <c r="B165" s="170" t="s">
        <v>376</v>
      </c>
      <c r="C165" s="153" t="s">
        <v>381</v>
      </c>
      <c r="D165" s="153" t="s">
        <v>58</v>
      </c>
      <c r="E165" s="153">
        <v>28152264817.806599</v>
      </c>
      <c r="F165" s="153" t="s">
        <v>258</v>
      </c>
      <c r="G165" s="153">
        <v>60</v>
      </c>
      <c r="H165" s="153">
        <v>27.8179622965988</v>
      </c>
      <c r="I165" s="153">
        <v>24.842895382354101</v>
      </c>
      <c r="J165" s="153">
        <v>19.909445984506799</v>
      </c>
      <c r="K165" s="153">
        <v>17.163335476673002</v>
      </c>
      <c r="L165" s="153">
        <v>16.1697161226055</v>
      </c>
      <c r="M165" s="153">
        <v>16.7970731387584</v>
      </c>
      <c r="N165" s="153">
        <v>16.821878910528199</v>
      </c>
      <c r="O165" s="153">
        <v>17.4041873307429</v>
      </c>
      <c r="P165" s="153">
        <v>18.021629753321498</v>
      </c>
      <c r="Q165" s="153">
        <v>17.601445812760101</v>
      </c>
      <c r="R165" s="153">
        <v>19.620889356118401</v>
      </c>
      <c r="S165" s="153">
        <v>19.274692301018799</v>
      </c>
      <c r="T165" s="153">
        <v>18.243625230785899</v>
      </c>
      <c r="U165" s="153">
        <v>225.58</v>
      </c>
      <c r="V165" s="153">
        <v>223.65</v>
      </c>
      <c r="W165" s="153">
        <v>219.85499999999999</v>
      </c>
      <c r="X165" s="153">
        <v>216.893333333333</v>
      </c>
      <c r="Y165" s="153">
        <v>212.435</v>
      </c>
      <c r="Z165" s="153">
        <v>208.57400000000001</v>
      </c>
      <c r="AA165" s="153">
        <v>207.191666666667</v>
      </c>
      <c r="AB165" s="153">
        <v>204.57875000000001</v>
      </c>
      <c r="AC165" s="153">
        <v>203.24199999999999</v>
      </c>
      <c r="AD165" s="153">
        <v>203.166666666667</v>
      </c>
      <c r="AE165" s="153">
        <v>197.77250000000001</v>
      </c>
      <c r="AF165" s="153">
        <v>194.82499999999999</v>
      </c>
      <c r="AG165" s="153">
        <v>193.0575</v>
      </c>
      <c r="AH165" s="153">
        <v>190.28708333333299</v>
      </c>
      <c r="AI165" s="153" t="s">
        <v>51</v>
      </c>
      <c r="AJ165" s="153">
        <v>1.0803724279036</v>
      </c>
      <c r="AK165" s="153">
        <v>21.1692587126802</v>
      </c>
      <c r="AL165" s="170">
        <v>5.5950488689010001E-2</v>
      </c>
      <c r="AM165" s="153">
        <v>0.31501231703065402</v>
      </c>
      <c r="AN165" s="153">
        <v>0.64849813384177901</v>
      </c>
      <c r="AO165" s="153">
        <v>229.26552070822601</v>
      </c>
      <c r="AP165" s="153">
        <v>219.85499999999999</v>
      </c>
      <c r="AQ165" s="153">
        <v>210.444479291774</v>
      </c>
      <c r="AR165" s="153">
        <v>4.3601803090337397</v>
      </c>
      <c r="AS165" s="153">
        <v>233.1</v>
      </c>
      <c r="AT165" s="153">
        <v>11.7588961231985</v>
      </c>
      <c r="AU165" s="153">
        <v>20.741229944446602</v>
      </c>
      <c r="AV165" s="153">
        <v>8.4186046511627897</v>
      </c>
      <c r="AW165" s="153">
        <v>17.018072289156599</v>
      </c>
      <c r="AX165" s="153">
        <v>12.337349397590399</v>
      </c>
      <c r="AY165" s="153">
        <v>38.174273858921197</v>
      </c>
      <c r="AZ165" s="153">
        <v>71.691799484581196</v>
      </c>
      <c r="BA165" s="153">
        <v>154.291163382072</v>
      </c>
      <c r="BB165" s="153">
        <v>270.00037000037003</v>
      </c>
      <c r="BC165" s="153">
        <v>367.75966508407998</v>
      </c>
      <c r="BE165" s="153" t="b">
        <f t="shared" si="89"/>
        <v>0</v>
      </c>
      <c r="BF165" s="153" t="b">
        <f t="shared" si="90"/>
        <v>0</v>
      </c>
      <c r="BG165" s="153" t="b">
        <f t="shared" si="91"/>
        <v>0</v>
      </c>
      <c r="BH165" s="153" t="b">
        <f t="shared" si="92"/>
        <v>0</v>
      </c>
      <c r="BI165" s="153" t="b">
        <f t="shared" si="93"/>
        <v>1</v>
      </c>
      <c r="BJ165" s="153" t="b">
        <f t="shared" si="94"/>
        <v>1</v>
      </c>
      <c r="BK165" s="153" t="b">
        <f t="shared" si="95"/>
        <v>1</v>
      </c>
      <c r="BL165" s="153" t="b">
        <f t="shared" si="96"/>
        <v>1</v>
      </c>
      <c r="BM165" s="153" t="b">
        <f t="shared" si="97"/>
        <v>0</v>
      </c>
      <c r="BN165" s="153" t="b">
        <f t="shared" si="98"/>
        <v>1</v>
      </c>
      <c r="BO165" s="153" t="b">
        <f t="shared" si="99"/>
        <v>0</v>
      </c>
      <c r="BP165" s="153" t="b">
        <f t="shared" si="100"/>
        <v>0</v>
      </c>
      <c r="BQ165" s="153" t="b">
        <f t="shared" si="101"/>
        <v>1</v>
      </c>
      <c r="BR165" s="153" t="b">
        <f t="shared" si="102"/>
        <v>1</v>
      </c>
      <c r="BS165" s="153" t="b">
        <f t="shared" si="103"/>
        <v>1</v>
      </c>
      <c r="BT165" s="153" t="b">
        <f t="shared" si="104"/>
        <v>1</v>
      </c>
      <c r="BU165" s="153" t="b">
        <f t="shared" si="105"/>
        <v>1</v>
      </c>
      <c r="BV165" s="153" t="b">
        <f t="shared" si="106"/>
        <v>1</v>
      </c>
      <c r="BW165" s="153" t="b">
        <f t="shared" si="107"/>
        <v>1</v>
      </c>
      <c r="BX165" s="153" t="b">
        <f t="shared" si="108"/>
        <v>1</v>
      </c>
      <c r="BY165" s="153" t="b">
        <f t="shared" si="109"/>
        <v>1</v>
      </c>
      <c r="BZ165" s="153" t="b">
        <f t="shared" si="110"/>
        <v>1</v>
      </c>
      <c r="CA165" s="153" t="b">
        <f t="shared" si="111"/>
        <v>1</v>
      </c>
      <c r="CB165" s="153" t="b">
        <f t="shared" si="112"/>
        <v>1</v>
      </c>
      <c r="CC165" s="153" t="b">
        <f t="shared" si="113"/>
        <v>1</v>
      </c>
      <c r="CD165" s="153">
        <f t="shared" si="127"/>
        <v>5</v>
      </c>
      <c r="CE165" s="153">
        <f t="shared" si="128"/>
        <v>7</v>
      </c>
      <c r="CF165" s="153">
        <f t="shared" si="114"/>
        <v>-2</v>
      </c>
      <c r="CG165" s="153">
        <f t="shared" si="115"/>
        <v>13</v>
      </c>
      <c r="CH165" s="153">
        <f t="shared" si="116"/>
        <v>0</v>
      </c>
      <c r="CI165" s="153">
        <f t="shared" si="117"/>
        <v>13</v>
      </c>
      <c r="CJ165" s="171">
        <f t="shared" si="118"/>
        <v>11</v>
      </c>
      <c r="CK165" s="153">
        <f t="shared" si="119"/>
        <v>9</v>
      </c>
      <c r="CL165" s="153">
        <f t="shared" si="120"/>
        <v>24</v>
      </c>
      <c r="CM165" s="172">
        <f t="shared" si="121"/>
        <v>0.25906182834164404</v>
      </c>
      <c r="CN165" s="153" t="b">
        <f t="shared" si="122"/>
        <v>0</v>
      </c>
      <c r="CO165" s="153" t="b">
        <f t="shared" si="123"/>
        <v>0</v>
      </c>
      <c r="CP165" s="153" t="b">
        <f t="shared" si="124"/>
        <v>1</v>
      </c>
      <c r="CQ165" s="153" t="b">
        <f t="shared" si="125"/>
        <v>1</v>
      </c>
      <c r="CR165" s="153">
        <f t="shared" si="126"/>
        <v>2</v>
      </c>
    </row>
    <row r="166" spans="1:96" x14ac:dyDescent="0.25">
      <c r="A166" s="153" t="s">
        <v>382</v>
      </c>
      <c r="B166" s="170" t="s">
        <v>378</v>
      </c>
      <c r="C166" s="153" t="s">
        <v>383</v>
      </c>
      <c r="D166" s="153" t="s">
        <v>249</v>
      </c>
      <c r="E166" s="153">
        <v>17888736676.729</v>
      </c>
      <c r="F166" s="153" t="s">
        <v>258</v>
      </c>
      <c r="G166" s="153">
        <v>78</v>
      </c>
      <c r="H166" s="153">
        <v>14.3013491313354</v>
      </c>
      <c r="I166" s="153">
        <v>18.701477352093299</v>
      </c>
      <c r="J166" s="153">
        <v>17.5864187430589</v>
      </c>
      <c r="K166" s="153">
        <v>17.326723251119201</v>
      </c>
      <c r="L166" s="153">
        <v>17.9165022771003</v>
      </c>
      <c r="M166" s="153">
        <v>16.223097420919601</v>
      </c>
      <c r="N166" s="153">
        <v>15.8925849186229</v>
      </c>
      <c r="O166" s="153">
        <v>15.762269002418</v>
      </c>
      <c r="P166" s="153">
        <v>15.1455677465954</v>
      </c>
      <c r="Q166" s="153">
        <v>15.7263219766572</v>
      </c>
      <c r="R166" s="153">
        <v>16.397402234623801</v>
      </c>
      <c r="S166" s="153">
        <v>16.008530711689001</v>
      </c>
      <c r="T166" s="153">
        <v>16.286692096451802</v>
      </c>
      <c r="U166" s="153">
        <v>100.35</v>
      </c>
      <c r="V166" s="153">
        <v>100.72499999999999</v>
      </c>
      <c r="W166" s="153">
        <v>101.32</v>
      </c>
      <c r="X166" s="153">
        <v>100.981666666667</v>
      </c>
      <c r="Y166" s="153">
        <v>100.1425</v>
      </c>
      <c r="Z166" s="153">
        <v>99.55</v>
      </c>
      <c r="AA166" s="153">
        <v>99.405000000000001</v>
      </c>
      <c r="AB166" s="153">
        <v>99.056250000000006</v>
      </c>
      <c r="AC166" s="153">
        <v>97.876000000000005</v>
      </c>
      <c r="AD166" s="153">
        <v>96.376249999999999</v>
      </c>
      <c r="AE166" s="153">
        <v>92.606250000000003</v>
      </c>
      <c r="AF166" s="153">
        <v>91.6169444444444</v>
      </c>
      <c r="AG166" s="153">
        <v>90.578000000000003</v>
      </c>
      <c r="AH166" s="153">
        <v>89.323541666666699</v>
      </c>
      <c r="AI166" s="153" t="s">
        <v>51</v>
      </c>
      <c r="AJ166" s="153">
        <v>1.09905275011592</v>
      </c>
      <c r="AK166" s="153">
        <v>10.993281278373001</v>
      </c>
      <c r="AL166" s="170">
        <v>0.211731495837539</v>
      </c>
      <c r="AM166" s="153">
        <v>0.22734953957434101</v>
      </c>
      <c r="AN166" s="153">
        <v>0.31634617292778699</v>
      </c>
      <c r="AO166" s="153">
        <v>104.32123307992001</v>
      </c>
      <c r="AP166" s="153">
        <v>101.32</v>
      </c>
      <c r="AQ166" s="153">
        <v>98.318766920079696</v>
      </c>
      <c r="AR166" s="153">
        <v>0.33261950445060801</v>
      </c>
      <c r="AS166" s="153">
        <v>100.9</v>
      </c>
      <c r="AT166" s="153">
        <v>1.35610246107485</v>
      </c>
      <c r="AU166" s="153">
        <v>11.3957031508755</v>
      </c>
      <c r="AV166" s="153">
        <v>1.0515773660490899</v>
      </c>
      <c r="AW166" s="153">
        <v>0.49800796812748999</v>
      </c>
      <c r="AX166" s="153">
        <v>21.3469633193025</v>
      </c>
      <c r="AY166" s="153">
        <v>20.119047619047599</v>
      </c>
      <c r="AZ166" s="153">
        <v>16.409800049583801</v>
      </c>
      <c r="BA166" s="153">
        <v>83.510645493012007</v>
      </c>
      <c r="BB166" s="153" t="s">
        <v>55</v>
      </c>
      <c r="BC166" s="153" t="s">
        <v>55</v>
      </c>
      <c r="BE166" s="153" t="b">
        <f t="shared" si="89"/>
        <v>1</v>
      </c>
      <c r="BF166" s="153" t="b">
        <f t="shared" si="90"/>
        <v>0</v>
      </c>
      <c r="BG166" s="153" t="b">
        <f t="shared" si="91"/>
        <v>0</v>
      </c>
      <c r="BH166" s="153" t="b">
        <f t="shared" si="92"/>
        <v>1</v>
      </c>
      <c r="BI166" s="153" t="b">
        <f t="shared" si="93"/>
        <v>0</v>
      </c>
      <c r="BJ166" s="153" t="b">
        <f t="shared" si="94"/>
        <v>0</v>
      </c>
      <c r="BK166" s="153" t="b">
        <f t="shared" si="95"/>
        <v>0</v>
      </c>
      <c r="BL166" s="153" t="b">
        <f t="shared" si="96"/>
        <v>0</v>
      </c>
      <c r="BM166" s="153" t="b">
        <f t="shared" si="97"/>
        <v>1</v>
      </c>
      <c r="BN166" s="153" t="b">
        <f t="shared" si="98"/>
        <v>1</v>
      </c>
      <c r="BO166" s="153" t="b">
        <f t="shared" si="99"/>
        <v>0</v>
      </c>
      <c r="BP166" s="153" t="b">
        <f t="shared" si="100"/>
        <v>1</v>
      </c>
      <c r="BQ166" s="153" t="b">
        <f t="shared" si="101"/>
        <v>0</v>
      </c>
      <c r="BR166" s="153" t="b">
        <f t="shared" si="102"/>
        <v>0</v>
      </c>
      <c r="BS166" s="153" t="b">
        <f t="shared" si="103"/>
        <v>1</v>
      </c>
      <c r="BT166" s="153" t="b">
        <f t="shared" si="104"/>
        <v>1</v>
      </c>
      <c r="BU166" s="153" t="b">
        <f t="shared" si="105"/>
        <v>1</v>
      </c>
      <c r="BV166" s="153" t="b">
        <f t="shared" si="106"/>
        <v>1</v>
      </c>
      <c r="BW166" s="153" t="b">
        <f t="shared" si="107"/>
        <v>1</v>
      </c>
      <c r="BX166" s="153" t="b">
        <f t="shared" si="108"/>
        <v>1</v>
      </c>
      <c r="BY166" s="153" t="b">
        <f t="shared" si="109"/>
        <v>1</v>
      </c>
      <c r="BZ166" s="153" t="b">
        <f t="shared" si="110"/>
        <v>1</v>
      </c>
      <c r="CA166" s="153" t="b">
        <f t="shared" si="111"/>
        <v>1</v>
      </c>
      <c r="CB166" s="153" t="b">
        <f t="shared" si="112"/>
        <v>1</v>
      </c>
      <c r="CC166" s="153" t="b">
        <f t="shared" si="113"/>
        <v>1</v>
      </c>
      <c r="CD166" s="153">
        <f t="shared" si="127"/>
        <v>5</v>
      </c>
      <c r="CE166" s="153">
        <f t="shared" si="128"/>
        <v>7</v>
      </c>
      <c r="CF166" s="153">
        <f t="shared" si="114"/>
        <v>-2</v>
      </c>
      <c r="CG166" s="153">
        <f t="shared" si="115"/>
        <v>11</v>
      </c>
      <c r="CH166" s="153">
        <f t="shared" si="116"/>
        <v>2</v>
      </c>
      <c r="CI166" s="153">
        <f t="shared" si="117"/>
        <v>9</v>
      </c>
      <c r="CJ166" s="171">
        <f t="shared" si="118"/>
        <v>7</v>
      </c>
      <c r="CK166" s="153">
        <f t="shared" si="119"/>
        <v>5</v>
      </c>
      <c r="CL166" s="153">
        <f t="shared" si="120"/>
        <v>16</v>
      </c>
      <c r="CM166" s="172">
        <f t="shared" si="121"/>
        <v>1.5618043736802006E-2</v>
      </c>
      <c r="CN166" s="153" t="b">
        <f t="shared" si="122"/>
        <v>0</v>
      </c>
      <c r="CO166" s="153" t="b">
        <f t="shared" si="123"/>
        <v>1</v>
      </c>
      <c r="CP166" s="153" t="b">
        <f t="shared" si="124"/>
        <v>1</v>
      </c>
      <c r="CQ166" s="153" t="b">
        <f t="shared" si="125"/>
        <v>1</v>
      </c>
      <c r="CR166" s="153">
        <f t="shared" si="126"/>
        <v>2</v>
      </c>
    </row>
    <row r="167" spans="1:96" x14ac:dyDescent="0.25">
      <c r="A167" s="153" t="s">
        <v>384</v>
      </c>
      <c r="B167" s="170" t="s">
        <v>380</v>
      </c>
      <c r="C167" s="153" t="s">
        <v>385</v>
      </c>
      <c r="D167" s="153" t="s">
        <v>101</v>
      </c>
      <c r="E167" s="153">
        <v>22889880182.617802</v>
      </c>
      <c r="F167" s="153" t="s">
        <v>258</v>
      </c>
      <c r="G167" s="153">
        <v>85</v>
      </c>
      <c r="H167" s="153">
        <v>9.7643024559431506</v>
      </c>
      <c r="I167" s="153">
        <v>25.772192318432499</v>
      </c>
      <c r="J167" s="153">
        <v>21.492811954887401</v>
      </c>
      <c r="K167" s="153">
        <v>20.526375676734901</v>
      </c>
      <c r="L167" s="153">
        <v>18.387881933691201</v>
      </c>
      <c r="M167" s="153">
        <v>17.181628603121698</v>
      </c>
      <c r="N167" s="153">
        <v>16.948814607594802</v>
      </c>
      <c r="O167" s="153">
        <v>17.058876679818301</v>
      </c>
      <c r="P167" s="153">
        <v>17.381778083024798</v>
      </c>
      <c r="Q167" s="153">
        <v>16.750679894298202</v>
      </c>
      <c r="R167" s="153">
        <v>19.354889211252502</v>
      </c>
      <c r="S167" s="153">
        <v>18.610235529579501</v>
      </c>
      <c r="T167" s="153">
        <v>18.235515477674401</v>
      </c>
      <c r="U167" s="153">
        <v>124.84</v>
      </c>
      <c r="V167" s="153">
        <v>123.29</v>
      </c>
      <c r="W167" s="153">
        <v>119.6</v>
      </c>
      <c r="X167" s="153">
        <v>118.503333333333</v>
      </c>
      <c r="Y167" s="153">
        <v>118.455</v>
      </c>
      <c r="Z167" s="153">
        <v>118.336</v>
      </c>
      <c r="AA167" s="153">
        <v>118.32666666666699</v>
      </c>
      <c r="AB167" s="153">
        <v>118.40375</v>
      </c>
      <c r="AC167" s="153">
        <v>118.36</v>
      </c>
      <c r="AD167" s="153">
        <v>118.158333333333</v>
      </c>
      <c r="AE167" s="153">
        <v>114.88124999999999</v>
      </c>
      <c r="AF167" s="153">
        <v>112.96916666666699</v>
      </c>
      <c r="AG167" s="153">
        <v>110.79875</v>
      </c>
      <c r="AH167" s="153">
        <v>106.351666666667</v>
      </c>
      <c r="AI167" s="153" t="s">
        <v>51</v>
      </c>
      <c r="AJ167" s="153">
        <v>1.0680264894685201</v>
      </c>
      <c r="AK167" s="153">
        <v>32.829062020591003</v>
      </c>
      <c r="AL167" s="170">
        <v>0.102496901229732</v>
      </c>
      <c r="AM167" s="153">
        <v>0.42145241002989398</v>
      </c>
      <c r="AN167" s="153">
        <v>0.33914843197339101</v>
      </c>
      <c r="AO167" s="153">
        <v>128.331551981177</v>
      </c>
      <c r="AP167" s="153">
        <v>119.6</v>
      </c>
      <c r="AQ167" s="153">
        <v>110.868448018823</v>
      </c>
      <c r="AR167" s="153">
        <v>1.4331241933147101</v>
      </c>
      <c r="AS167" s="153">
        <v>125.9</v>
      </c>
      <c r="AT167" s="153">
        <v>6.3919686316928201</v>
      </c>
      <c r="AU167" s="153">
        <v>13.629440765351699</v>
      </c>
      <c r="AV167" s="153">
        <v>7.6988879384089</v>
      </c>
      <c r="AW167" s="153">
        <v>5.7983193277311003</v>
      </c>
      <c r="AX167" s="153">
        <v>14.9771689497717</v>
      </c>
      <c r="AY167" s="153">
        <v>51.961375980687997</v>
      </c>
      <c r="AZ167" s="153">
        <v>72.112098427887901</v>
      </c>
      <c r="BA167" s="153">
        <v>152.594195834251</v>
      </c>
      <c r="BB167" s="153" t="s">
        <v>55</v>
      </c>
      <c r="BC167" s="153" t="s">
        <v>55</v>
      </c>
      <c r="BE167" s="153" t="b">
        <f t="shared" si="89"/>
        <v>1</v>
      </c>
      <c r="BF167" s="153" t="b">
        <f t="shared" si="90"/>
        <v>0</v>
      </c>
      <c r="BG167" s="153" t="b">
        <f t="shared" si="91"/>
        <v>0</v>
      </c>
      <c r="BH167" s="153" t="b">
        <f t="shared" si="92"/>
        <v>0</v>
      </c>
      <c r="BI167" s="153" t="b">
        <f t="shared" si="93"/>
        <v>0</v>
      </c>
      <c r="BJ167" s="153" t="b">
        <f t="shared" si="94"/>
        <v>0</v>
      </c>
      <c r="BK167" s="153" t="b">
        <f t="shared" si="95"/>
        <v>1</v>
      </c>
      <c r="BL167" s="153" t="b">
        <f t="shared" si="96"/>
        <v>1</v>
      </c>
      <c r="BM167" s="153" t="b">
        <f t="shared" si="97"/>
        <v>0</v>
      </c>
      <c r="BN167" s="153" t="b">
        <f t="shared" si="98"/>
        <v>1</v>
      </c>
      <c r="BO167" s="153" t="b">
        <f t="shared" si="99"/>
        <v>0</v>
      </c>
      <c r="BP167" s="153" t="b">
        <f t="shared" si="100"/>
        <v>0</v>
      </c>
      <c r="BQ167" s="153" t="b">
        <f t="shared" si="101"/>
        <v>1</v>
      </c>
      <c r="BR167" s="153" t="b">
        <f t="shared" si="102"/>
        <v>1</v>
      </c>
      <c r="BS167" s="153" t="b">
        <f t="shared" si="103"/>
        <v>1</v>
      </c>
      <c r="BT167" s="153" t="b">
        <f t="shared" si="104"/>
        <v>1</v>
      </c>
      <c r="BU167" s="153" t="b">
        <f t="shared" si="105"/>
        <v>1</v>
      </c>
      <c r="BV167" s="153" t="b">
        <f t="shared" si="106"/>
        <v>1</v>
      </c>
      <c r="BW167" s="153" t="b">
        <f t="shared" si="107"/>
        <v>0</v>
      </c>
      <c r="BX167" s="153" t="b">
        <f t="shared" si="108"/>
        <v>1</v>
      </c>
      <c r="BY167" s="153" t="b">
        <f t="shared" si="109"/>
        <v>1</v>
      </c>
      <c r="BZ167" s="153" t="b">
        <f t="shared" si="110"/>
        <v>1</v>
      </c>
      <c r="CA167" s="153" t="b">
        <f t="shared" si="111"/>
        <v>1</v>
      </c>
      <c r="CB167" s="153" t="b">
        <f t="shared" si="112"/>
        <v>1</v>
      </c>
      <c r="CC167" s="153" t="b">
        <f t="shared" si="113"/>
        <v>1</v>
      </c>
      <c r="CD167" s="153">
        <f t="shared" si="127"/>
        <v>4</v>
      </c>
      <c r="CE167" s="153">
        <f t="shared" si="128"/>
        <v>8</v>
      </c>
      <c r="CF167" s="153">
        <f t="shared" si="114"/>
        <v>-4</v>
      </c>
      <c r="CG167" s="153">
        <f t="shared" si="115"/>
        <v>12</v>
      </c>
      <c r="CH167" s="153">
        <f t="shared" si="116"/>
        <v>1</v>
      </c>
      <c r="CI167" s="153">
        <f t="shared" si="117"/>
        <v>11</v>
      </c>
      <c r="CJ167" s="171">
        <f t="shared" si="118"/>
        <v>7</v>
      </c>
      <c r="CK167" s="153">
        <f t="shared" si="119"/>
        <v>3</v>
      </c>
      <c r="CL167" s="153">
        <f t="shared" si="120"/>
        <v>18</v>
      </c>
      <c r="CM167" s="172">
        <f t="shared" si="121"/>
        <v>0.31895550880016199</v>
      </c>
      <c r="CN167" s="153" t="b">
        <f t="shared" si="122"/>
        <v>0</v>
      </c>
      <c r="CO167" s="153" t="b">
        <f t="shared" si="123"/>
        <v>0</v>
      </c>
      <c r="CP167" s="153" t="b">
        <f t="shared" si="124"/>
        <v>1</v>
      </c>
      <c r="CQ167" s="153" t="b">
        <f t="shared" si="125"/>
        <v>1</v>
      </c>
      <c r="CR167" s="153">
        <f t="shared" si="126"/>
        <v>2</v>
      </c>
    </row>
    <row r="168" spans="1:96" x14ac:dyDescent="0.25">
      <c r="A168" s="153" t="s">
        <v>386</v>
      </c>
      <c r="B168" s="170" t="s">
        <v>382</v>
      </c>
      <c r="C168" s="153" t="s">
        <v>387</v>
      </c>
      <c r="D168" s="153" t="s">
        <v>83</v>
      </c>
      <c r="E168" s="153">
        <v>35075872606.514603</v>
      </c>
      <c r="F168" s="153" t="s">
        <v>258</v>
      </c>
      <c r="G168" s="153">
        <v>96</v>
      </c>
      <c r="H168" s="153">
        <v>13.0173848536532</v>
      </c>
      <c r="I168" s="153">
        <v>12.371787993535101</v>
      </c>
      <c r="J168" s="153">
        <v>11.8900753950766</v>
      </c>
      <c r="K168" s="153">
        <v>11.305708024224399</v>
      </c>
      <c r="L168" s="153">
        <v>11.991995608111999</v>
      </c>
      <c r="M168" s="153">
        <v>16.434301186777201</v>
      </c>
      <c r="N168" s="153">
        <v>16.463870027517899</v>
      </c>
      <c r="O168" s="153">
        <v>16.553742147317902</v>
      </c>
      <c r="P168" s="153">
        <v>17.7128135785917</v>
      </c>
      <c r="Q168" s="153">
        <v>17.072827449359501</v>
      </c>
      <c r="R168" s="153">
        <v>17.890919162608601</v>
      </c>
      <c r="S168" s="153">
        <v>17.102463789562702</v>
      </c>
      <c r="T168" s="153">
        <v>16.8478330862871</v>
      </c>
      <c r="U168" s="153">
        <v>406</v>
      </c>
      <c r="V168" s="153">
        <v>399.35</v>
      </c>
      <c r="W168" s="153">
        <v>394.54</v>
      </c>
      <c r="X168" s="153">
        <v>387.62</v>
      </c>
      <c r="Y168" s="153">
        <v>380.9375</v>
      </c>
      <c r="Z168" s="153">
        <v>375.36200000000002</v>
      </c>
      <c r="AA168" s="153">
        <v>374.315</v>
      </c>
      <c r="AB168" s="153">
        <v>373.93624999999997</v>
      </c>
      <c r="AC168" s="153">
        <v>374.73599999999999</v>
      </c>
      <c r="AD168" s="153">
        <v>376.87666666666701</v>
      </c>
      <c r="AE168" s="153">
        <v>372.84937500000001</v>
      </c>
      <c r="AF168" s="153">
        <v>370.15444444444398</v>
      </c>
      <c r="AG168" s="153">
        <v>365.49099999999999</v>
      </c>
      <c r="AH168" s="153">
        <v>357.12541666666698</v>
      </c>
      <c r="AI168" s="153" t="s">
        <v>51</v>
      </c>
      <c r="AJ168" s="153">
        <v>1.0270075049727601</v>
      </c>
      <c r="AK168" s="153">
        <v>19.322155445809699</v>
      </c>
      <c r="AL168" s="170">
        <v>4.8390582980250001E-2</v>
      </c>
      <c r="AM168" s="153">
        <v>0.35710138587351098</v>
      </c>
      <c r="AN168" s="153">
        <v>0.56713013614559304</v>
      </c>
      <c r="AO168" s="153">
        <v>409.60856330245599</v>
      </c>
      <c r="AP168" s="153">
        <v>394.54</v>
      </c>
      <c r="AQ168" s="153">
        <v>379.47143669754399</v>
      </c>
      <c r="AR168" s="153">
        <v>7.3477522573849097</v>
      </c>
      <c r="AS168" s="153">
        <v>411.7</v>
      </c>
      <c r="AT168" s="153">
        <v>9.6807881458432092</v>
      </c>
      <c r="AU168" s="153">
        <v>12.6429925771086</v>
      </c>
      <c r="AV168" s="153">
        <v>9.9332443257676903</v>
      </c>
      <c r="AW168" s="153">
        <v>10.375335120643401</v>
      </c>
      <c r="AX168" s="153">
        <v>10.464180305876001</v>
      </c>
      <c r="AY168" s="153">
        <v>33.107015842224399</v>
      </c>
      <c r="AZ168" s="153">
        <v>62.086614173228298</v>
      </c>
      <c r="BA168" s="153">
        <v>73.274410774410796</v>
      </c>
      <c r="BB168" s="153">
        <v>112.435500515996</v>
      </c>
      <c r="BC168" s="153">
        <v>76.695278969957101</v>
      </c>
      <c r="BE168" s="153" t="b">
        <f t="shared" si="89"/>
        <v>0</v>
      </c>
      <c r="BF168" s="153" t="b">
        <f t="shared" si="90"/>
        <v>0</v>
      </c>
      <c r="BG168" s="153" t="b">
        <f t="shared" si="91"/>
        <v>0</v>
      </c>
      <c r="BH168" s="153" t="b">
        <f t="shared" si="92"/>
        <v>1</v>
      </c>
      <c r="BI168" s="153" t="b">
        <f t="shared" si="93"/>
        <v>1</v>
      </c>
      <c r="BJ168" s="153" t="b">
        <f t="shared" si="94"/>
        <v>1</v>
      </c>
      <c r="BK168" s="153" t="b">
        <f t="shared" si="95"/>
        <v>1</v>
      </c>
      <c r="BL168" s="153" t="b">
        <f t="shared" si="96"/>
        <v>1</v>
      </c>
      <c r="BM168" s="153" t="b">
        <f t="shared" si="97"/>
        <v>0</v>
      </c>
      <c r="BN168" s="153" t="b">
        <f t="shared" si="98"/>
        <v>1</v>
      </c>
      <c r="BO168" s="153" t="b">
        <f t="shared" si="99"/>
        <v>0</v>
      </c>
      <c r="BP168" s="153" t="b">
        <f t="shared" si="100"/>
        <v>0</v>
      </c>
      <c r="BQ168" s="153" t="b">
        <f t="shared" si="101"/>
        <v>1</v>
      </c>
      <c r="BR168" s="153" t="b">
        <f t="shared" si="102"/>
        <v>1</v>
      </c>
      <c r="BS168" s="153" t="b">
        <f t="shared" si="103"/>
        <v>1</v>
      </c>
      <c r="BT168" s="153" t="b">
        <f t="shared" si="104"/>
        <v>1</v>
      </c>
      <c r="BU168" s="153" t="b">
        <f t="shared" si="105"/>
        <v>1</v>
      </c>
      <c r="BV168" s="153" t="b">
        <f t="shared" si="106"/>
        <v>1</v>
      </c>
      <c r="BW168" s="153" t="b">
        <f t="shared" si="107"/>
        <v>1</v>
      </c>
      <c r="BX168" s="153" t="b">
        <f t="shared" si="108"/>
        <v>0</v>
      </c>
      <c r="BY168" s="153" t="b">
        <f t="shared" si="109"/>
        <v>0</v>
      </c>
      <c r="BZ168" s="153" t="b">
        <f t="shared" si="110"/>
        <v>1</v>
      </c>
      <c r="CA168" s="153" t="b">
        <f t="shared" si="111"/>
        <v>1</v>
      </c>
      <c r="CB168" s="153" t="b">
        <f t="shared" si="112"/>
        <v>1</v>
      </c>
      <c r="CC168" s="153" t="b">
        <f t="shared" si="113"/>
        <v>1</v>
      </c>
      <c r="CD168" s="153">
        <f t="shared" si="127"/>
        <v>6</v>
      </c>
      <c r="CE168" s="153">
        <f t="shared" si="128"/>
        <v>6</v>
      </c>
      <c r="CF168" s="153">
        <f t="shared" si="114"/>
        <v>0</v>
      </c>
      <c r="CG168" s="153">
        <f t="shared" si="115"/>
        <v>11</v>
      </c>
      <c r="CH168" s="153">
        <f t="shared" si="116"/>
        <v>2</v>
      </c>
      <c r="CI168" s="153">
        <f t="shared" si="117"/>
        <v>9</v>
      </c>
      <c r="CJ168" s="171">
        <f t="shared" si="118"/>
        <v>9</v>
      </c>
      <c r="CK168" s="153">
        <f t="shared" si="119"/>
        <v>9</v>
      </c>
      <c r="CL168" s="153">
        <f t="shared" si="120"/>
        <v>18</v>
      </c>
      <c r="CM168" s="172">
        <f t="shared" si="121"/>
        <v>0.30871080289326097</v>
      </c>
      <c r="CN168" s="153" t="b">
        <f t="shared" si="122"/>
        <v>0</v>
      </c>
      <c r="CO168" s="153" t="b">
        <f t="shared" si="123"/>
        <v>0</v>
      </c>
      <c r="CP168" s="153" t="b">
        <f t="shared" si="124"/>
        <v>1</v>
      </c>
      <c r="CQ168" s="153" t="b">
        <f t="shared" si="125"/>
        <v>1</v>
      </c>
      <c r="CR168" s="153">
        <f t="shared" si="126"/>
        <v>2</v>
      </c>
    </row>
    <row r="169" spans="1:96" x14ac:dyDescent="0.25">
      <c r="A169" s="153" t="s">
        <v>388</v>
      </c>
      <c r="B169" s="170" t="s">
        <v>384</v>
      </c>
      <c r="C169" s="153" t="s">
        <v>389</v>
      </c>
      <c r="D169" s="153" t="s">
        <v>92</v>
      </c>
      <c r="E169" s="153">
        <v>2389715185.20293</v>
      </c>
      <c r="F169" s="153" t="s">
        <v>258</v>
      </c>
      <c r="G169" s="153">
        <v>93</v>
      </c>
      <c r="H169" s="153">
        <v>67.295089658821396</v>
      </c>
      <c r="I169" s="153">
        <v>50.773920471798398</v>
      </c>
      <c r="J169" s="153">
        <v>74.738993001530801</v>
      </c>
      <c r="K169" s="153">
        <v>72.839119260464003</v>
      </c>
      <c r="L169" s="153">
        <v>64.531128539850599</v>
      </c>
      <c r="M169" s="153">
        <v>61.896412114377199</v>
      </c>
      <c r="N169" s="153">
        <v>61.354056856873598</v>
      </c>
      <c r="O169" s="153">
        <v>63.732189136660701</v>
      </c>
      <c r="P169" s="153">
        <v>62.674923020427997</v>
      </c>
      <c r="Q169" s="153">
        <v>59.471792596350902</v>
      </c>
      <c r="R169" s="153">
        <v>58.490093130239899</v>
      </c>
      <c r="S169" s="153">
        <v>65.422696053462403</v>
      </c>
      <c r="T169" s="153">
        <v>65.8691835345074</v>
      </c>
      <c r="U169" s="153">
        <v>263.7</v>
      </c>
      <c r="V169" s="153">
        <v>267.8</v>
      </c>
      <c r="W169" s="153">
        <v>272.2</v>
      </c>
      <c r="X169" s="153">
        <v>291.48333333333301</v>
      </c>
      <c r="Y169" s="153">
        <v>313.77499999999998</v>
      </c>
      <c r="Z169" s="153">
        <v>330.85</v>
      </c>
      <c r="AA169" s="153">
        <v>339.25</v>
      </c>
      <c r="AB169" s="153">
        <v>331.0625</v>
      </c>
      <c r="AC169" s="153">
        <v>314.94</v>
      </c>
      <c r="AD169" s="153">
        <v>298.125</v>
      </c>
      <c r="AE169" s="153">
        <v>273.37187499999999</v>
      </c>
      <c r="AF169" s="153">
        <v>262.27916666666698</v>
      </c>
      <c r="AG169" s="153">
        <v>252.42124999999999</v>
      </c>
      <c r="AH169" s="153">
        <v>227.07499999999999</v>
      </c>
      <c r="AI169" s="153" t="s">
        <v>51</v>
      </c>
      <c r="AJ169" s="153">
        <v>1.31070581418957</v>
      </c>
      <c r="AK169" s="153">
        <v>17.423391625220599</v>
      </c>
      <c r="AL169" s="170">
        <v>0.23651374292451699</v>
      </c>
      <c r="AM169" s="153">
        <v>0.24693056052687901</v>
      </c>
      <c r="AN169" s="153">
        <v>0.33409960861820598</v>
      </c>
      <c r="AO169" s="153">
        <v>298.24688081133701</v>
      </c>
      <c r="AP169" s="153">
        <v>272.2</v>
      </c>
      <c r="AQ169" s="153">
        <v>246.153119188663</v>
      </c>
      <c r="AR169" s="153">
        <v>-19.409253663615502</v>
      </c>
      <c r="AS169" s="153">
        <v>271.5</v>
      </c>
      <c r="AT169" s="153">
        <v>-17.938642889526999</v>
      </c>
      <c r="AU169" s="153">
        <v>7.55829788498394</v>
      </c>
      <c r="AV169" s="153">
        <v>-13.6724960254372</v>
      </c>
      <c r="AW169" s="153">
        <v>-13.8095238095238</v>
      </c>
      <c r="AX169" s="153">
        <v>44.414893617021299</v>
      </c>
      <c r="AY169" s="153">
        <v>332.669322709163</v>
      </c>
      <c r="AZ169" s="153">
        <v>689.24418604651203</v>
      </c>
      <c r="BA169" s="153">
        <v>898.161764705883</v>
      </c>
      <c r="BB169" s="153">
        <v>698.52941176470597</v>
      </c>
      <c r="BC169" s="153">
        <v>3952.2388059701502</v>
      </c>
      <c r="BE169" s="153" t="b">
        <f t="shared" si="89"/>
        <v>0</v>
      </c>
      <c r="BF169" s="153" t="b">
        <f t="shared" si="90"/>
        <v>1</v>
      </c>
      <c r="BG169" s="153" t="b">
        <f t="shared" si="91"/>
        <v>0</v>
      </c>
      <c r="BH169" s="153" t="b">
        <f t="shared" si="92"/>
        <v>0</v>
      </c>
      <c r="BI169" s="153" t="b">
        <f t="shared" si="93"/>
        <v>0</v>
      </c>
      <c r="BJ169" s="153" t="b">
        <f t="shared" si="94"/>
        <v>0</v>
      </c>
      <c r="BK169" s="153" t="b">
        <f t="shared" si="95"/>
        <v>1</v>
      </c>
      <c r="BL169" s="153" t="b">
        <f t="shared" si="96"/>
        <v>0</v>
      </c>
      <c r="BM169" s="153" t="b">
        <f t="shared" si="97"/>
        <v>0</v>
      </c>
      <c r="BN169" s="153" t="b">
        <f t="shared" si="98"/>
        <v>0</v>
      </c>
      <c r="BO169" s="153" t="b">
        <f t="shared" si="99"/>
        <v>1</v>
      </c>
      <c r="BP169" s="153" t="b">
        <f t="shared" si="100"/>
        <v>1</v>
      </c>
      <c r="BQ169" s="153" t="b">
        <f t="shared" si="101"/>
        <v>0</v>
      </c>
      <c r="BR169" s="153" t="b">
        <f t="shared" si="102"/>
        <v>0</v>
      </c>
      <c r="BS169" s="153" t="b">
        <f t="shared" si="103"/>
        <v>0</v>
      </c>
      <c r="BT169" s="153" t="b">
        <f t="shared" si="104"/>
        <v>0</v>
      </c>
      <c r="BU169" s="153" t="b">
        <f t="shared" si="105"/>
        <v>0</v>
      </c>
      <c r="BV169" s="153" t="b">
        <f t="shared" si="106"/>
        <v>0</v>
      </c>
      <c r="BW169" s="153" t="b">
        <f t="shared" si="107"/>
        <v>1</v>
      </c>
      <c r="BX169" s="153" t="b">
        <f t="shared" si="108"/>
        <v>1</v>
      </c>
      <c r="BY169" s="153" t="b">
        <f t="shared" si="109"/>
        <v>1</v>
      </c>
      <c r="BZ169" s="153" t="b">
        <f t="shared" si="110"/>
        <v>1</v>
      </c>
      <c r="CA169" s="153" t="b">
        <f t="shared" si="111"/>
        <v>1</v>
      </c>
      <c r="CB169" s="153" t="b">
        <f t="shared" si="112"/>
        <v>1</v>
      </c>
      <c r="CC169" s="153" t="b">
        <f t="shared" si="113"/>
        <v>1</v>
      </c>
      <c r="CD169" s="153">
        <f t="shared" si="127"/>
        <v>4</v>
      </c>
      <c r="CE169" s="153">
        <f t="shared" si="128"/>
        <v>8</v>
      </c>
      <c r="CF169" s="153">
        <f t="shared" si="114"/>
        <v>-4</v>
      </c>
      <c r="CG169" s="153">
        <f t="shared" si="115"/>
        <v>7</v>
      </c>
      <c r="CH169" s="153">
        <f t="shared" si="116"/>
        <v>6</v>
      </c>
      <c r="CI169" s="153">
        <f t="shared" si="117"/>
        <v>1</v>
      </c>
      <c r="CJ169" s="171">
        <f t="shared" si="118"/>
        <v>-3</v>
      </c>
      <c r="CK169" s="153">
        <f t="shared" si="119"/>
        <v>-7</v>
      </c>
      <c r="CL169" s="153">
        <f t="shared" si="120"/>
        <v>-2</v>
      </c>
      <c r="CM169" s="172">
        <f t="shared" si="121"/>
        <v>1.0416817602362016E-2</v>
      </c>
      <c r="CN169" s="153" t="b">
        <f t="shared" si="122"/>
        <v>0</v>
      </c>
      <c r="CO169" s="153" t="b">
        <f t="shared" si="123"/>
        <v>1</v>
      </c>
      <c r="CP169" s="153" t="b">
        <f t="shared" si="124"/>
        <v>0</v>
      </c>
      <c r="CQ169" s="153" t="b">
        <f t="shared" si="125"/>
        <v>1</v>
      </c>
      <c r="CR169" s="153">
        <f t="shared" si="126"/>
        <v>1</v>
      </c>
    </row>
    <row r="170" spans="1:96" x14ac:dyDescent="0.25">
      <c r="A170" s="153" t="s">
        <v>390</v>
      </c>
      <c r="B170" s="170" t="s">
        <v>386</v>
      </c>
      <c r="C170" s="153" t="s">
        <v>391</v>
      </c>
      <c r="D170" s="153" t="s">
        <v>61</v>
      </c>
      <c r="E170" s="153">
        <v>13456225984.0175</v>
      </c>
      <c r="F170" s="153" t="s">
        <v>258</v>
      </c>
      <c r="G170" s="153">
        <v>36</v>
      </c>
      <c r="H170" s="153">
        <v>7.8105275631750004</v>
      </c>
      <c r="I170" s="153">
        <v>13.280564692783599</v>
      </c>
      <c r="J170" s="153">
        <v>22.1643178863131</v>
      </c>
      <c r="K170" s="153">
        <v>21.144195285534899</v>
      </c>
      <c r="L170" s="153">
        <v>19.1188676342137</v>
      </c>
      <c r="M170" s="153">
        <v>18.2211564451556</v>
      </c>
      <c r="N170" s="153">
        <v>18.2728737374898</v>
      </c>
      <c r="O170" s="153">
        <v>17.6894994537614</v>
      </c>
      <c r="P170" s="153">
        <v>17.660142626058001</v>
      </c>
      <c r="Q170" s="153">
        <v>18.126930842378901</v>
      </c>
      <c r="R170" s="153">
        <v>21.219703430167701</v>
      </c>
      <c r="S170" s="153">
        <v>22.002238125891399</v>
      </c>
      <c r="T170" s="153">
        <v>21.016436418054202</v>
      </c>
      <c r="U170" s="153">
        <v>40.159999999999997</v>
      </c>
      <c r="V170" s="153">
        <v>40.337000000000003</v>
      </c>
      <c r="W170" s="153">
        <v>40.029499999999999</v>
      </c>
      <c r="X170" s="153">
        <v>39.603999999999999</v>
      </c>
      <c r="Y170" s="153">
        <v>39.046750000000003</v>
      </c>
      <c r="Z170" s="153">
        <v>38.781999999999996</v>
      </c>
      <c r="AA170" s="153">
        <v>38.872833333333297</v>
      </c>
      <c r="AB170" s="153">
        <v>38.966625000000001</v>
      </c>
      <c r="AC170" s="153">
        <v>39.4694</v>
      </c>
      <c r="AD170" s="153">
        <v>39.917583333333297</v>
      </c>
      <c r="AE170" s="153">
        <v>40.27225</v>
      </c>
      <c r="AF170" s="153">
        <v>40.637722222222202</v>
      </c>
      <c r="AG170" s="153">
        <v>41.249049999999997</v>
      </c>
      <c r="AH170" s="153">
        <v>41.267083333333403</v>
      </c>
      <c r="AI170" s="153" t="s">
        <v>51</v>
      </c>
      <c r="AJ170" s="153">
        <v>0.94019134986139097</v>
      </c>
      <c r="AK170" s="153">
        <v>17.153791637136798</v>
      </c>
      <c r="AL170" s="170">
        <v>0.19329303798618599</v>
      </c>
      <c r="AM170" s="153">
        <v>0.22940215111655701</v>
      </c>
      <c r="AN170" s="153">
        <v>0.30043792943546299</v>
      </c>
      <c r="AO170" s="153">
        <v>41.156948003235499</v>
      </c>
      <c r="AP170" s="153">
        <v>40.029499999999999</v>
      </c>
      <c r="AQ170" s="153">
        <v>38.902051996764499</v>
      </c>
      <c r="AR170" s="153">
        <v>0.45060084044313198</v>
      </c>
      <c r="AS170" s="153">
        <v>40.340000000000003</v>
      </c>
      <c r="AT170" s="153">
        <v>4.0173276262183402</v>
      </c>
      <c r="AU170" s="153">
        <v>-2.2038083301312699</v>
      </c>
      <c r="AV170" s="153">
        <v>3.9422829167740301</v>
      </c>
      <c r="AW170" s="153">
        <v>4.6433203631647402</v>
      </c>
      <c r="AX170" s="153">
        <v>-2.91215403128759</v>
      </c>
      <c r="AY170" s="153">
        <v>7.68820074746397</v>
      </c>
      <c r="AZ170" s="153">
        <v>-19.4005994005994</v>
      </c>
      <c r="BA170" s="153">
        <v>-15.3054797396599</v>
      </c>
      <c r="BB170" s="153">
        <v>-28.664898320070701</v>
      </c>
      <c r="BC170" s="153">
        <v>-56.271002710027098</v>
      </c>
      <c r="BE170" s="153" t="b">
        <f t="shared" si="89"/>
        <v>1</v>
      </c>
      <c r="BF170" s="153" t="b">
        <f t="shared" si="90"/>
        <v>1</v>
      </c>
      <c r="BG170" s="153" t="b">
        <f t="shared" si="91"/>
        <v>0</v>
      </c>
      <c r="BH170" s="153" t="b">
        <f t="shared" si="92"/>
        <v>0</v>
      </c>
      <c r="BI170" s="153" t="b">
        <f t="shared" si="93"/>
        <v>0</v>
      </c>
      <c r="BJ170" s="153" t="b">
        <f t="shared" si="94"/>
        <v>1</v>
      </c>
      <c r="BK170" s="153" t="b">
        <f t="shared" si="95"/>
        <v>0</v>
      </c>
      <c r="BL170" s="153" t="b">
        <f t="shared" si="96"/>
        <v>0</v>
      </c>
      <c r="BM170" s="153" t="b">
        <f t="shared" si="97"/>
        <v>1</v>
      </c>
      <c r="BN170" s="153" t="b">
        <f t="shared" si="98"/>
        <v>1</v>
      </c>
      <c r="BO170" s="153" t="b">
        <f t="shared" si="99"/>
        <v>1</v>
      </c>
      <c r="BP170" s="153" t="b">
        <f t="shared" si="100"/>
        <v>0</v>
      </c>
      <c r="BQ170" s="153" t="b">
        <f t="shared" si="101"/>
        <v>0</v>
      </c>
      <c r="BR170" s="153" t="b">
        <f t="shared" si="102"/>
        <v>1</v>
      </c>
      <c r="BS170" s="153" t="b">
        <f t="shared" si="103"/>
        <v>1</v>
      </c>
      <c r="BT170" s="153" t="b">
        <f t="shared" si="104"/>
        <v>1</v>
      </c>
      <c r="BU170" s="153" t="b">
        <f t="shared" si="105"/>
        <v>1</v>
      </c>
      <c r="BV170" s="153" t="b">
        <f t="shared" si="106"/>
        <v>0</v>
      </c>
      <c r="BW170" s="153" t="b">
        <f t="shared" si="107"/>
        <v>0</v>
      </c>
      <c r="BX170" s="153" t="b">
        <f t="shared" si="108"/>
        <v>0</v>
      </c>
      <c r="BY170" s="153" t="b">
        <f t="shared" si="109"/>
        <v>0</v>
      </c>
      <c r="BZ170" s="153" t="b">
        <f t="shared" si="110"/>
        <v>0</v>
      </c>
      <c r="CA170" s="153" t="b">
        <f t="shared" si="111"/>
        <v>0</v>
      </c>
      <c r="CB170" s="153" t="b">
        <f t="shared" si="112"/>
        <v>0</v>
      </c>
      <c r="CC170" s="153" t="b">
        <f t="shared" si="113"/>
        <v>0</v>
      </c>
      <c r="CD170" s="153">
        <f t="shared" si="127"/>
        <v>6</v>
      </c>
      <c r="CE170" s="153">
        <f t="shared" si="128"/>
        <v>6</v>
      </c>
      <c r="CF170" s="153">
        <f t="shared" si="114"/>
        <v>0</v>
      </c>
      <c r="CG170" s="153">
        <f t="shared" si="115"/>
        <v>4</v>
      </c>
      <c r="CH170" s="153">
        <f t="shared" si="116"/>
        <v>9</v>
      </c>
      <c r="CI170" s="153">
        <f t="shared" si="117"/>
        <v>-5</v>
      </c>
      <c r="CJ170" s="171">
        <f t="shared" si="118"/>
        <v>-5</v>
      </c>
      <c r="CK170" s="153">
        <f t="shared" si="119"/>
        <v>-5</v>
      </c>
      <c r="CL170" s="153">
        <f t="shared" si="120"/>
        <v>-10</v>
      </c>
      <c r="CM170" s="172">
        <f t="shared" si="121"/>
        <v>3.6109113130371018E-2</v>
      </c>
      <c r="CN170" s="153" t="b">
        <f t="shared" si="122"/>
        <v>0</v>
      </c>
      <c r="CO170" s="153" t="b">
        <f t="shared" si="123"/>
        <v>0</v>
      </c>
      <c r="CP170" s="153" t="b">
        <f t="shared" si="124"/>
        <v>1</v>
      </c>
      <c r="CQ170" s="153" t="b">
        <f t="shared" si="125"/>
        <v>0</v>
      </c>
      <c r="CR170" s="153">
        <f t="shared" si="126"/>
        <v>1</v>
      </c>
    </row>
    <row r="171" spans="1:96" x14ac:dyDescent="0.25">
      <c r="A171" s="153" t="s">
        <v>392</v>
      </c>
      <c r="B171" s="170" t="s">
        <v>388</v>
      </c>
      <c r="C171" s="153" t="s">
        <v>393</v>
      </c>
      <c r="D171" s="153" t="s">
        <v>54</v>
      </c>
      <c r="E171" s="153">
        <v>10223472714.504299</v>
      </c>
      <c r="F171" s="153" t="s">
        <v>258</v>
      </c>
      <c r="G171" s="153">
        <v>92</v>
      </c>
      <c r="H171" s="153">
        <v>19.355739492923099</v>
      </c>
      <c r="I171" s="153">
        <v>19.971897259089001</v>
      </c>
      <c r="J171" s="153">
        <v>30.6282295904142</v>
      </c>
      <c r="K171" s="153">
        <v>26.3489220811969</v>
      </c>
      <c r="L171" s="153">
        <v>23.3030807904514</v>
      </c>
      <c r="M171" s="153">
        <v>24.877997780769</v>
      </c>
      <c r="N171" s="153">
        <v>23.180219117103299</v>
      </c>
      <c r="O171" s="153">
        <v>21.330423860503998</v>
      </c>
      <c r="P171" s="153">
        <v>23.203094285934899</v>
      </c>
      <c r="Q171" s="153">
        <v>23.515809597994899</v>
      </c>
      <c r="R171" s="153">
        <v>23.432639559420899</v>
      </c>
      <c r="S171" s="153">
        <v>23.805697219631099</v>
      </c>
      <c r="T171" s="153">
        <v>22.439597184514898</v>
      </c>
      <c r="U171" s="153">
        <v>99.95</v>
      </c>
      <c r="V171" s="153">
        <v>102.27500000000001</v>
      </c>
      <c r="W171" s="153">
        <v>106.66249999999999</v>
      </c>
      <c r="X171" s="153">
        <v>107.8</v>
      </c>
      <c r="Y171" s="153">
        <v>108.31874999999999</v>
      </c>
      <c r="Z171" s="153">
        <v>108.175</v>
      </c>
      <c r="AA171" s="153">
        <v>108.9375</v>
      </c>
      <c r="AB171" s="153">
        <v>109.48125</v>
      </c>
      <c r="AC171" s="153">
        <v>110.16249999999999</v>
      </c>
      <c r="AD171" s="153">
        <v>110.01666666666701</v>
      </c>
      <c r="AE171" s="153">
        <v>106.3625</v>
      </c>
      <c r="AF171" s="153">
        <v>103.473611111111</v>
      </c>
      <c r="AG171" s="153">
        <v>100.875</v>
      </c>
      <c r="AH171" s="153">
        <v>96.688541666666694</v>
      </c>
      <c r="AI171" s="153" t="s">
        <v>51</v>
      </c>
      <c r="AJ171" s="153">
        <v>1.0723667905823999</v>
      </c>
      <c r="AK171" s="153">
        <v>12.363531423197101</v>
      </c>
      <c r="AL171" s="170">
        <v>0.28556568247089098</v>
      </c>
      <c r="AM171" s="153">
        <v>0.208086805171248</v>
      </c>
      <c r="AN171" s="153">
        <v>0.42358769719277101</v>
      </c>
      <c r="AO171" s="153">
        <v>117.10792363908701</v>
      </c>
      <c r="AP171" s="153">
        <v>106.66249999999999</v>
      </c>
      <c r="AQ171" s="153">
        <v>96.217076360912998</v>
      </c>
      <c r="AR171" s="153">
        <v>-1.96922373592917</v>
      </c>
      <c r="AS171" s="153">
        <v>99.25</v>
      </c>
      <c r="AT171" s="153">
        <v>-8.2505199907557198</v>
      </c>
      <c r="AU171" s="153">
        <v>-1.6109045848822801</v>
      </c>
      <c r="AV171" s="153">
        <v>-9.5671981776765396</v>
      </c>
      <c r="AW171" s="153">
        <v>-11.3839285714286</v>
      </c>
      <c r="AX171" s="153">
        <v>-2.2167487684729101</v>
      </c>
      <c r="AY171" s="153">
        <v>25.632911392405099</v>
      </c>
      <c r="AZ171" s="153" t="s">
        <v>55</v>
      </c>
      <c r="BA171" s="153" t="s">
        <v>55</v>
      </c>
      <c r="BB171" s="153" t="s">
        <v>55</v>
      </c>
      <c r="BC171" s="153" t="s">
        <v>55</v>
      </c>
      <c r="BE171" s="153" t="b">
        <f t="shared" si="89"/>
        <v>1</v>
      </c>
      <c r="BF171" s="153" t="b">
        <f t="shared" si="90"/>
        <v>1</v>
      </c>
      <c r="BG171" s="153" t="b">
        <f t="shared" si="91"/>
        <v>0</v>
      </c>
      <c r="BH171" s="153" t="b">
        <f t="shared" si="92"/>
        <v>0</v>
      </c>
      <c r="BI171" s="153" t="b">
        <f t="shared" si="93"/>
        <v>1</v>
      </c>
      <c r="BJ171" s="153" t="b">
        <f t="shared" si="94"/>
        <v>0</v>
      </c>
      <c r="BK171" s="153" t="b">
        <f t="shared" si="95"/>
        <v>0</v>
      </c>
      <c r="BL171" s="153" t="b">
        <f t="shared" si="96"/>
        <v>1</v>
      </c>
      <c r="BM171" s="153" t="b">
        <f t="shared" si="97"/>
        <v>1</v>
      </c>
      <c r="BN171" s="153" t="b">
        <f t="shared" si="98"/>
        <v>0</v>
      </c>
      <c r="BO171" s="153" t="b">
        <f t="shared" si="99"/>
        <v>1</v>
      </c>
      <c r="BP171" s="153" t="b">
        <f t="shared" si="100"/>
        <v>0</v>
      </c>
      <c r="BQ171" s="153" t="b">
        <f t="shared" si="101"/>
        <v>0</v>
      </c>
      <c r="BR171" s="153" t="b">
        <f t="shared" si="102"/>
        <v>0</v>
      </c>
      <c r="BS171" s="153" t="b">
        <f t="shared" si="103"/>
        <v>0</v>
      </c>
      <c r="BT171" s="153" t="b">
        <f t="shared" si="104"/>
        <v>0</v>
      </c>
      <c r="BU171" s="153" t="b">
        <f t="shared" si="105"/>
        <v>1</v>
      </c>
      <c r="BV171" s="153" t="b">
        <f t="shared" si="106"/>
        <v>0</v>
      </c>
      <c r="BW171" s="153" t="b">
        <f t="shared" si="107"/>
        <v>0</v>
      </c>
      <c r="BX171" s="153" t="b">
        <f t="shared" si="108"/>
        <v>0</v>
      </c>
      <c r="BY171" s="153" t="b">
        <f t="shared" si="109"/>
        <v>1</v>
      </c>
      <c r="BZ171" s="153" t="b">
        <f t="shared" si="110"/>
        <v>1</v>
      </c>
      <c r="CA171" s="153" t="b">
        <f t="shared" si="111"/>
        <v>1</v>
      </c>
      <c r="CB171" s="153" t="b">
        <f t="shared" si="112"/>
        <v>1</v>
      </c>
      <c r="CC171" s="153" t="b">
        <f t="shared" si="113"/>
        <v>1</v>
      </c>
      <c r="CD171" s="153">
        <f t="shared" si="127"/>
        <v>6</v>
      </c>
      <c r="CE171" s="153">
        <f t="shared" si="128"/>
        <v>6</v>
      </c>
      <c r="CF171" s="153">
        <f t="shared" si="114"/>
        <v>0</v>
      </c>
      <c r="CG171" s="153">
        <f t="shared" si="115"/>
        <v>6</v>
      </c>
      <c r="CH171" s="153">
        <f t="shared" si="116"/>
        <v>7</v>
      </c>
      <c r="CI171" s="153">
        <f t="shared" si="117"/>
        <v>-1</v>
      </c>
      <c r="CJ171" s="171">
        <f t="shared" si="118"/>
        <v>-1</v>
      </c>
      <c r="CK171" s="153">
        <f t="shared" si="119"/>
        <v>-1</v>
      </c>
      <c r="CL171" s="153">
        <f t="shared" si="120"/>
        <v>-2</v>
      </c>
      <c r="CM171" s="172">
        <f t="shared" si="121"/>
        <v>-7.7478877299642979E-2</v>
      </c>
      <c r="CN171" s="153" t="b">
        <f t="shared" si="122"/>
        <v>0</v>
      </c>
      <c r="CO171" s="153" t="b">
        <f t="shared" si="123"/>
        <v>1</v>
      </c>
      <c r="CP171" s="153" t="b">
        <f t="shared" si="124"/>
        <v>0</v>
      </c>
      <c r="CQ171" s="153" t="b">
        <f t="shared" si="125"/>
        <v>0</v>
      </c>
      <c r="CR171" s="153">
        <f t="shared" si="126"/>
        <v>0</v>
      </c>
    </row>
    <row r="172" spans="1:96" x14ac:dyDescent="0.25">
      <c r="A172" s="153" t="s">
        <v>394</v>
      </c>
      <c r="B172" s="170" t="s">
        <v>390</v>
      </c>
      <c r="C172" s="153" t="s">
        <v>395</v>
      </c>
      <c r="D172" s="153" t="s">
        <v>249</v>
      </c>
      <c r="E172" s="153">
        <v>29928200715.198601</v>
      </c>
      <c r="F172" s="153" t="s">
        <v>258</v>
      </c>
      <c r="G172" s="153">
        <v>43</v>
      </c>
      <c r="H172" s="153">
        <v>16.555544758363101</v>
      </c>
      <c r="I172" s="153">
        <v>14.133812040476601</v>
      </c>
      <c r="J172" s="153">
        <v>13.5022397051591</v>
      </c>
      <c r="K172" s="153">
        <v>13.7885778193208</v>
      </c>
      <c r="L172" s="153">
        <v>12.6176001481867</v>
      </c>
      <c r="M172" s="153">
        <v>12.6669330150582</v>
      </c>
      <c r="N172" s="153">
        <v>13.089950301453101</v>
      </c>
      <c r="O172" s="153">
        <v>13.4548662752319</v>
      </c>
      <c r="P172" s="153">
        <v>12.7809881139337</v>
      </c>
      <c r="Q172" s="153">
        <v>12.7592677397208</v>
      </c>
      <c r="R172" s="153">
        <v>14.3183264145395</v>
      </c>
      <c r="S172" s="153">
        <v>14.032068004784399</v>
      </c>
      <c r="T172" s="153">
        <v>14.490013155382499</v>
      </c>
      <c r="U172" s="153">
        <v>135.30000000000001</v>
      </c>
      <c r="V172" s="153">
        <v>137.51</v>
      </c>
      <c r="W172" s="153">
        <v>138.16499999999999</v>
      </c>
      <c r="X172" s="153">
        <v>138.33666666666701</v>
      </c>
      <c r="Y172" s="153">
        <v>138.79</v>
      </c>
      <c r="Z172" s="153">
        <v>138.91</v>
      </c>
      <c r="AA172" s="153">
        <v>139.12833333333299</v>
      </c>
      <c r="AB172" s="153">
        <v>139.73875000000001</v>
      </c>
      <c r="AC172" s="153">
        <v>140.44</v>
      </c>
      <c r="AD172" s="153">
        <v>141.441666666667</v>
      </c>
      <c r="AE172" s="153">
        <v>140.200625</v>
      </c>
      <c r="AF172" s="153">
        <v>140.27166666666699</v>
      </c>
      <c r="AG172" s="153">
        <v>140.1755</v>
      </c>
      <c r="AH172" s="153">
        <v>139.84375</v>
      </c>
      <c r="AI172" s="153" t="s">
        <v>51</v>
      </c>
      <c r="AJ172" s="153">
        <v>0.99097203148909696</v>
      </c>
      <c r="AK172" s="153">
        <v>26.6974059285034</v>
      </c>
      <c r="AL172" s="170">
        <v>0.34539144408647399</v>
      </c>
      <c r="AM172" s="153">
        <v>0.15604718620821501</v>
      </c>
      <c r="AN172" s="153">
        <v>0.27299201271660001</v>
      </c>
      <c r="AO172" s="153">
        <v>142.15662874025301</v>
      </c>
      <c r="AP172" s="153">
        <v>138.16499999999999</v>
      </c>
      <c r="AQ172" s="153">
        <v>134.173371259747</v>
      </c>
      <c r="AR172" s="153">
        <v>-0.51128116279692604</v>
      </c>
      <c r="AS172" s="153">
        <v>134.6</v>
      </c>
      <c r="AT172" s="153">
        <v>-3.1027283852854102</v>
      </c>
      <c r="AU172" s="153">
        <v>-3.97751390221545</v>
      </c>
      <c r="AV172" s="153">
        <v>-1.2472487160675101</v>
      </c>
      <c r="AW172" s="153">
        <v>-5.9399021663172604</v>
      </c>
      <c r="AX172" s="153">
        <v>-4.4034090909090997</v>
      </c>
      <c r="AY172" s="153">
        <v>-3.7195994277539501</v>
      </c>
      <c r="AZ172" s="153">
        <v>14.748508098891699</v>
      </c>
      <c r="BA172" s="153">
        <v>47.426067907995602</v>
      </c>
      <c r="BB172" s="153">
        <v>60.524746571258198</v>
      </c>
      <c r="BC172" s="153">
        <v>97.216117216117198</v>
      </c>
      <c r="BE172" s="153" t="b">
        <f t="shared" si="89"/>
        <v>0</v>
      </c>
      <c r="BF172" s="153" t="b">
        <f t="shared" si="90"/>
        <v>0</v>
      </c>
      <c r="BG172" s="153" t="b">
        <f t="shared" si="91"/>
        <v>1</v>
      </c>
      <c r="BH172" s="153" t="b">
        <f t="shared" si="92"/>
        <v>0</v>
      </c>
      <c r="BI172" s="153" t="b">
        <f t="shared" si="93"/>
        <v>1</v>
      </c>
      <c r="BJ172" s="153" t="b">
        <f t="shared" si="94"/>
        <v>1</v>
      </c>
      <c r="BK172" s="153" t="b">
        <f t="shared" si="95"/>
        <v>1</v>
      </c>
      <c r="BL172" s="153" t="b">
        <f t="shared" si="96"/>
        <v>0</v>
      </c>
      <c r="BM172" s="153" t="b">
        <f t="shared" si="97"/>
        <v>0</v>
      </c>
      <c r="BN172" s="153" t="b">
        <f t="shared" si="98"/>
        <v>1</v>
      </c>
      <c r="BO172" s="153" t="b">
        <f t="shared" si="99"/>
        <v>0</v>
      </c>
      <c r="BP172" s="153" t="b">
        <f t="shared" si="100"/>
        <v>1</v>
      </c>
      <c r="BQ172" s="153" t="b">
        <f t="shared" si="101"/>
        <v>0</v>
      </c>
      <c r="BR172" s="153" t="b">
        <f t="shared" si="102"/>
        <v>0</v>
      </c>
      <c r="BS172" s="153" t="b">
        <f t="shared" si="103"/>
        <v>0</v>
      </c>
      <c r="BT172" s="153" t="b">
        <f t="shared" si="104"/>
        <v>0</v>
      </c>
      <c r="BU172" s="153" t="b">
        <f t="shared" si="105"/>
        <v>0</v>
      </c>
      <c r="BV172" s="153" t="b">
        <f t="shared" si="106"/>
        <v>0</v>
      </c>
      <c r="BW172" s="153" t="b">
        <f t="shared" si="107"/>
        <v>0</v>
      </c>
      <c r="BX172" s="153" t="b">
        <f t="shared" si="108"/>
        <v>0</v>
      </c>
      <c r="BY172" s="153" t="b">
        <f t="shared" si="109"/>
        <v>0</v>
      </c>
      <c r="BZ172" s="153" t="b">
        <f t="shared" si="110"/>
        <v>1</v>
      </c>
      <c r="CA172" s="153" t="b">
        <f t="shared" si="111"/>
        <v>0</v>
      </c>
      <c r="CB172" s="153" t="b">
        <f t="shared" si="112"/>
        <v>1</v>
      </c>
      <c r="CC172" s="153" t="b">
        <f t="shared" si="113"/>
        <v>1</v>
      </c>
      <c r="CD172" s="153">
        <f t="shared" si="127"/>
        <v>6</v>
      </c>
      <c r="CE172" s="153">
        <f t="shared" si="128"/>
        <v>6</v>
      </c>
      <c r="CF172" s="153">
        <f t="shared" si="114"/>
        <v>0</v>
      </c>
      <c r="CG172" s="153">
        <f t="shared" si="115"/>
        <v>3</v>
      </c>
      <c r="CH172" s="153">
        <f t="shared" si="116"/>
        <v>10</v>
      </c>
      <c r="CI172" s="153">
        <f t="shared" si="117"/>
        <v>-7</v>
      </c>
      <c r="CJ172" s="171">
        <f t="shared" si="118"/>
        <v>-7</v>
      </c>
      <c r="CK172" s="153">
        <f t="shared" si="119"/>
        <v>-7</v>
      </c>
      <c r="CL172" s="153">
        <f t="shared" si="120"/>
        <v>-14</v>
      </c>
      <c r="CM172" s="172">
        <f t="shared" si="121"/>
        <v>-0.18934425787825898</v>
      </c>
      <c r="CN172" s="153" t="b">
        <f t="shared" si="122"/>
        <v>1</v>
      </c>
      <c r="CO172" s="153" t="b">
        <f t="shared" si="123"/>
        <v>1</v>
      </c>
      <c r="CP172" s="153" t="b">
        <f t="shared" si="124"/>
        <v>0</v>
      </c>
      <c r="CQ172" s="153" t="b">
        <f t="shared" si="125"/>
        <v>0</v>
      </c>
      <c r="CR172" s="153">
        <f t="shared" si="126"/>
        <v>0</v>
      </c>
    </row>
    <row r="173" spans="1:96" x14ac:dyDescent="0.25">
      <c r="A173" s="153" t="s">
        <v>396</v>
      </c>
      <c r="B173" s="170" t="s">
        <v>392</v>
      </c>
      <c r="C173" s="153" t="s">
        <v>397</v>
      </c>
      <c r="D173" s="153" t="s">
        <v>73</v>
      </c>
      <c r="E173" s="153">
        <v>28339397160.611698</v>
      </c>
      <c r="F173" s="153" t="s">
        <v>258</v>
      </c>
      <c r="G173" s="153">
        <v>42</v>
      </c>
      <c r="H173" s="153">
        <v>18.526428182747999</v>
      </c>
      <c r="I173" s="153">
        <v>14.7102203777499</v>
      </c>
      <c r="J173" s="153">
        <v>13.2338948203087</v>
      </c>
      <c r="K173" s="153">
        <v>12.2280325485868</v>
      </c>
      <c r="L173" s="153">
        <v>14.4194511047854</v>
      </c>
      <c r="M173" s="153">
        <v>16.026010557171801</v>
      </c>
      <c r="N173" s="153">
        <v>15.766686240465599</v>
      </c>
      <c r="O173" s="153">
        <v>15.5543837296097</v>
      </c>
      <c r="P173" s="153">
        <v>15.6172393124828</v>
      </c>
      <c r="Q173" s="153">
        <v>15.6174858207601</v>
      </c>
      <c r="R173" s="153">
        <v>15.9898704755438</v>
      </c>
      <c r="S173" s="153">
        <v>15.420588819152901</v>
      </c>
      <c r="T173" s="153">
        <v>15.1747185767078</v>
      </c>
      <c r="U173" s="153">
        <v>650</v>
      </c>
      <c r="V173" s="153">
        <v>645.85</v>
      </c>
      <c r="W173" s="153">
        <v>632.27499999999998</v>
      </c>
      <c r="X173" s="153">
        <v>621.85</v>
      </c>
      <c r="Y173" s="153">
        <v>614.01250000000005</v>
      </c>
      <c r="Z173" s="153">
        <v>608.47</v>
      </c>
      <c r="AA173" s="153">
        <v>606.70000000000005</v>
      </c>
      <c r="AB173" s="153">
        <v>606.91250000000002</v>
      </c>
      <c r="AC173" s="153">
        <v>613.245</v>
      </c>
      <c r="AD173" s="153">
        <v>617.76666666666699</v>
      </c>
      <c r="AE173" s="153">
        <v>615.52812500000005</v>
      </c>
      <c r="AF173" s="153">
        <v>613.35555555555595</v>
      </c>
      <c r="AG173" s="153">
        <v>611.04999999999995</v>
      </c>
      <c r="AH173" s="153">
        <v>606.44583333333298</v>
      </c>
      <c r="AI173" s="153" t="s">
        <v>51</v>
      </c>
      <c r="AJ173" s="153">
        <v>0.99577775959414105</v>
      </c>
      <c r="AK173" s="153">
        <v>22.7386304726496</v>
      </c>
      <c r="AL173" s="170">
        <v>4.7523034585884999E-2</v>
      </c>
      <c r="AM173" s="153">
        <v>0.47095656669956798</v>
      </c>
      <c r="AN173" s="153">
        <v>0.45934265528063001</v>
      </c>
      <c r="AO173" s="153">
        <v>663.08161454947594</v>
      </c>
      <c r="AP173" s="153">
        <v>632.27499999999998</v>
      </c>
      <c r="AQ173" s="153">
        <v>601.46838545052401</v>
      </c>
      <c r="AR173" s="153">
        <v>10.929200334007399</v>
      </c>
      <c r="AS173" s="153">
        <v>670</v>
      </c>
      <c r="AT173" s="153">
        <v>10.1122487550742</v>
      </c>
      <c r="AU173" s="153">
        <v>9.6473283692005705</v>
      </c>
      <c r="AV173" s="153">
        <v>11.019055509527799</v>
      </c>
      <c r="AW173" s="153">
        <v>11.388196176226099</v>
      </c>
      <c r="AX173" s="153">
        <v>5.5949566587864501</v>
      </c>
      <c r="AY173" s="153">
        <v>9.2094539527302395</v>
      </c>
      <c r="AZ173" s="153">
        <v>14.7260273972603</v>
      </c>
      <c r="BA173" s="153">
        <v>75.622542595019695</v>
      </c>
      <c r="BB173" s="153">
        <v>155.72519083969499</v>
      </c>
      <c r="BC173" s="153">
        <v>355.00848896434599</v>
      </c>
      <c r="BE173" s="153" t="b">
        <f t="shared" si="89"/>
        <v>0</v>
      </c>
      <c r="BF173" s="153" t="b">
        <f t="shared" si="90"/>
        <v>0</v>
      </c>
      <c r="BG173" s="153" t="b">
        <f t="shared" si="91"/>
        <v>0</v>
      </c>
      <c r="BH173" s="153" t="b">
        <f t="shared" si="92"/>
        <v>1</v>
      </c>
      <c r="BI173" s="153" t="b">
        <f t="shared" si="93"/>
        <v>1</v>
      </c>
      <c r="BJ173" s="153" t="b">
        <f t="shared" si="94"/>
        <v>0</v>
      </c>
      <c r="BK173" s="153" t="b">
        <f t="shared" si="95"/>
        <v>0</v>
      </c>
      <c r="BL173" s="153" t="b">
        <f t="shared" si="96"/>
        <v>1</v>
      </c>
      <c r="BM173" s="153" t="b">
        <f t="shared" si="97"/>
        <v>1</v>
      </c>
      <c r="BN173" s="153" t="b">
        <f t="shared" si="98"/>
        <v>1</v>
      </c>
      <c r="BO173" s="153" t="b">
        <f t="shared" si="99"/>
        <v>0</v>
      </c>
      <c r="BP173" s="153" t="b">
        <f t="shared" si="100"/>
        <v>0</v>
      </c>
      <c r="BQ173" s="153" t="b">
        <f t="shared" si="101"/>
        <v>1</v>
      </c>
      <c r="BR173" s="153" t="b">
        <f t="shared" si="102"/>
        <v>1</v>
      </c>
      <c r="BS173" s="153" t="b">
        <f t="shared" si="103"/>
        <v>1</v>
      </c>
      <c r="BT173" s="153" t="b">
        <f t="shared" si="104"/>
        <v>1</v>
      </c>
      <c r="BU173" s="153" t="b">
        <f t="shared" si="105"/>
        <v>1</v>
      </c>
      <c r="BV173" s="153" t="b">
        <f t="shared" si="106"/>
        <v>1</v>
      </c>
      <c r="BW173" s="153" t="b">
        <f t="shared" si="107"/>
        <v>0</v>
      </c>
      <c r="BX173" s="153" t="b">
        <f t="shared" si="108"/>
        <v>0</v>
      </c>
      <c r="BY173" s="153" t="b">
        <f t="shared" si="109"/>
        <v>0</v>
      </c>
      <c r="BZ173" s="153" t="b">
        <f t="shared" si="110"/>
        <v>1</v>
      </c>
      <c r="CA173" s="153" t="b">
        <f t="shared" si="111"/>
        <v>1</v>
      </c>
      <c r="CB173" s="153" t="b">
        <f t="shared" si="112"/>
        <v>1</v>
      </c>
      <c r="CC173" s="153" t="b">
        <f t="shared" si="113"/>
        <v>1</v>
      </c>
      <c r="CD173" s="153">
        <f t="shared" si="127"/>
        <v>5</v>
      </c>
      <c r="CE173" s="153">
        <f t="shared" si="128"/>
        <v>7</v>
      </c>
      <c r="CF173" s="153">
        <f t="shared" si="114"/>
        <v>-2</v>
      </c>
      <c r="CG173" s="153">
        <f t="shared" si="115"/>
        <v>10</v>
      </c>
      <c r="CH173" s="153">
        <f t="shared" si="116"/>
        <v>3</v>
      </c>
      <c r="CI173" s="153">
        <f t="shared" si="117"/>
        <v>7</v>
      </c>
      <c r="CJ173" s="171">
        <f t="shared" si="118"/>
        <v>5</v>
      </c>
      <c r="CK173" s="153">
        <f t="shared" si="119"/>
        <v>3</v>
      </c>
      <c r="CL173" s="153">
        <f t="shared" si="120"/>
        <v>12</v>
      </c>
      <c r="CM173" s="172">
        <f t="shared" si="121"/>
        <v>0.42343353211368295</v>
      </c>
      <c r="CN173" s="153" t="b">
        <f t="shared" si="122"/>
        <v>0</v>
      </c>
      <c r="CO173" s="153" t="b">
        <f t="shared" si="123"/>
        <v>0</v>
      </c>
      <c r="CP173" s="153" t="b">
        <f t="shared" si="124"/>
        <v>1</v>
      </c>
      <c r="CQ173" s="153" t="b">
        <f t="shared" si="125"/>
        <v>1</v>
      </c>
      <c r="CR173" s="153">
        <f t="shared" si="126"/>
        <v>2</v>
      </c>
    </row>
    <row r="174" spans="1:96" x14ac:dyDescent="0.25">
      <c r="A174" s="153" t="s">
        <v>398</v>
      </c>
      <c r="B174" s="170" t="s">
        <v>394</v>
      </c>
      <c r="C174" s="153" t="s">
        <v>399</v>
      </c>
      <c r="D174" s="153" t="s">
        <v>249</v>
      </c>
      <c r="E174" s="153">
        <v>12877650872.9363</v>
      </c>
      <c r="F174" s="153" t="s">
        <v>258</v>
      </c>
      <c r="G174" s="153">
        <v>37</v>
      </c>
      <c r="H174" s="153">
        <v>12.6934341666866</v>
      </c>
      <c r="I174" s="153">
        <v>12.054950402860699</v>
      </c>
      <c r="J174" s="153">
        <v>12.7623592007985</v>
      </c>
      <c r="K174" s="153">
        <v>12.9093430478474</v>
      </c>
      <c r="L174" s="153">
        <v>13.1443811402071</v>
      </c>
      <c r="M174" s="153">
        <v>12.4938608627444</v>
      </c>
      <c r="N174" s="153">
        <v>13.9068226660467</v>
      </c>
      <c r="O174" s="153">
        <v>15.042386482565201</v>
      </c>
      <c r="P174" s="153">
        <v>15.7163461822899</v>
      </c>
      <c r="Q174" s="153">
        <v>16.021033883320001</v>
      </c>
      <c r="R174" s="153">
        <v>17.938143419335798</v>
      </c>
      <c r="S174" s="153">
        <v>17.656603157836599</v>
      </c>
      <c r="T174" s="153">
        <v>17.731693762665699</v>
      </c>
      <c r="U174" s="153">
        <v>58.48</v>
      </c>
      <c r="V174" s="153">
        <v>58.46</v>
      </c>
      <c r="W174" s="153">
        <v>57.935000000000002</v>
      </c>
      <c r="X174" s="153">
        <v>57.015000000000001</v>
      </c>
      <c r="Y174" s="153">
        <v>56.191249999999997</v>
      </c>
      <c r="Z174" s="153">
        <v>55.581000000000003</v>
      </c>
      <c r="AA174" s="153">
        <v>55.3691666666667</v>
      </c>
      <c r="AB174" s="153">
        <v>55.011249999999997</v>
      </c>
      <c r="AC174" s="153">
        <v>54.661499999999997</v>
      </c>
      <c r="AD174" s="153">
        <v>54.3616666666667</v>
      </c>
      <c r="AE174" s="153">
        <v>53.514687500000001</v>
      </c>
      <c r="AF174" s="153">
        <v>53.317682175555603</v>
      </c>
      <c r="AG174" s="153">
        <v>53.388483268500103</v>
      </c>
      <c r="AH174" s="153">
        <v>53.556668101249997</v>
      </c>
      <c r="AI174" s="153" t="s">
        <v>51</v>
      </c>
      <c r="AJ174" s="153">
        <v>1.0410672226905799</v>
      </c>
      <c r="AK174" s="153">
        <v>13.5302519909018</v>
      </c>
      <c r="AL174" s="170">
        <v>0.12315148558903299</v>
      </c>
      <c r="AM174" s="153">
        <v>0.13935845753391701</v>
      </c>
      <c r="AN174" s="153">
        <v>0.37221636312975298</v>
      </c>
      <c r="AO174" s="153">
        <v>59.577893788414102</v>
      </c>
      <c r="AP174" s="153">
        <v>57.935000000000002</v>
      </c>
      <c r="AQ174" s="153">
        <v>56.292106211585903</v>
      </c>
      <c r="AR174" s="153">
        <v>0.93069071453397401</v>
      </c>
      <c r="AS174" s="153">
        <v>58.95</v>
      </c>
      <c r="AT174" s="153">
        <v>6.0614238678685401</v>
      </c>
      <c r="AU174" s="153">
        <v>10.417071980730601</v>
      </c>
      <c r="AV174" s="153">
        <v>6.02517985611511</v>
      </c>
      <c r="AW174" s="153">
        <v>9.1666666666666696</v>
      </c>
      <c r="AX174" s="153">
        <v>17.080436941410099</v>
      </c>
      <c r="AY174" s="153">
        <v>5.2123491741040304</v>
      </c>
      <c r="AZ174" s="153">
        <v>-6.6138451129076596</v>
      </c>
      <c r="BA174" s="153">
        <v>36.276176249263699</v>
      </c>
      <c r="BB174" s="153">
        <v>104.85666067207301</v>
      </c>
      <c r="BC174" s="153">
        <v>-18.212287646344599</v>
      </c>
      <c r="BE174" s="153" t="b">
        <f t="shared" si="89"/>
        <v>0</v>
      </c>
      <c r="BF174" s="153" t="b">
        <f t="shared" si="90"/>
        <v>1</v>
      </c>
      <c r="BG174" s="153" t="b">
        <f t="shared" si="91"/>
        <v>1</v>
      </c>
      <c r="BH174" s="153" t="b">
        <f t="shared" si="92"/>
        <v>1</v>
      </c>
      <c r="BI174" s="153" t="b">
        <f t="shared" si="93"/>
        <v>0</v>
      </c>
      <c r="BJ174" s="153" t="b">
        <f t="shared" si="94"/>
        <v>1</v>
      </c>
      <c r="BK174" s="153" t="b">
        <f t="shared" si="95"/>
        <v>1</v>
      </c>
      <c r="BL174" s="153" t="b">
        <f t="shared" si="96"/>
        <v>1</v>
      </c>
      <c r="BM174" s="153" t="b">
        <f t="shared" si="97"/>
        <v>1</v>
      </c>
      <c r="BN174" s="153" t="b">
        <f t="shared" si="98"/>
        <v>1</v>
      </c>
      <c r="BO174" s="153" t="b">
        <f t="shared" si="99"/>
        <v>0</v>
      </c>
      <c r="BP174" s="153" t="b">
        <f t="shared" si="100"/>
        <v>1</v>
      </c>
      <c r="BQ174" s="153" t="b">
        <f t="shared" si="101"/>
        <v>1</v>
      </c>
      <c r="BR174" s="153" t="b">
        <f t="shared" si="102"/>
        <v>1</v>
      </c>
      <c r="BS174" s="153" t="b">
        <f t="shared" si="103"/>
        <v>1</v>
      </c>
      <c r="BT174" s="153" t="b">
        <f t="shared" si="104"/>
        <v>1</v>
      </c>
      <c r="BU174" s="153" t="b">
        <f t="shared" si="105"/>
        <v>1</v>
      </c>
      <c r="BV174" s="153" t="b">
        <f t="shared" si="106"/>
        <v>1</v>
      </c>
      <c r="BW174" s="153" t="b">
        <f t="shared" si="107"/>
        <v>1</v>
      </c>
      <c r="BX174" s="153" t="b">
        <f t="shared" si="108"/>
        <v>1</v>
      </c>
      <c r="BY174" s="153" t="b">
        <f t="shared" si="109"/>
        <v>1</v>
      </c>
      <c r="BZ174" s="153" t="b">
        <f t="shared" si="110"/>
        <v>1</v>
      </c>
      <c r="CA174" s="153" t="b">
        <f t="shared" si="111"/>
        <v>1</v>
      </c>
      <c r="CB174" s="153" t="b">
        <f t="shared" si="112"/>
        <v>0</v>
      </c>
      <c r="CC174" s="153" t="b">
        <f t="shared" si="113"/>
        <v>0</v>
      </c>
      <c r="CD174" s="153">
        <f t="shared" si="127"/>
        <v>9</v>
      </c>
      <c r="CE174" s="153">
        <f t="shared" si="128"/>
        <v>3</v>
      </c>
      <c r="CF174" s="153">
        <f t="shared" si="114"/>
        <v>6</v>
      </c>
      <c r="CG174" s="153">
        <f t="shared" si="115"/>
        <v>11</v>
      </c>
      <c r="CH174" s="153">
        <f t="shared" si="116"/>
        <v>2</v>
      </c>
      <c r="CI174" s="153">
        <f t="shared" si="117"/>
        <v>9</v>
      </c>
      <c r="CJ174" s="171">
        <f t="shared" si="118"/>
        <v>15</v>
      </c>
      <c r="CK174" s="153">
        <f t="shared" si="119"/>
        <v>21</v>
      </c>
      <c r="CL174" s="153">
        <f t="shared" si="120"/>
        <v>24</v>
      </c>
      <c r="CM174" s="172">
        <f t="shared" si="121"/>
        <v>1.6206971944884019E-2</v>
      </c>
      <c r="CN174" s="153" t="b">
        <f t="shared" si="122"/>
        <v>0</v>
      </c>
      <c r="CO174" s="153" t="b">
        <f t="shared" si="123"/>
        <v>0</v>
      </c>
      <c r="CP174" s="153" t="b">
        <f t="shared" si="124"/>
        <v>1</v>
      </c>
      <c r="CQ174" s="153" t="b">
        <f t="shared" si="125"/>
        <v>1</v>
      </c>
      <c r="CR174" s="153">
        <f t="shared" si="126"/>
        <v>2</v>
      </c>
    </row>
    <row r="175" spans="1:96" x14ac:dyDescent="0.25">
      <c r="A175" s="153" t="s">
        <v>400</v>
      </c>
      <c r="B175" s="170" t="s">
        <v>396</v>
      </c>
      <c r="C175" s="153" t="s">
        <v>401</v>
      </c>
      <c r="D175" s="153" t="s">
        <v>61</v>
      </c>
      <c r="E175" s="153">
        <v>317323794132.966</v>
      </c>
      <c r="F175" s="153" t="s">
        <v>258</v>
      </c>
      <c r="G175" s="153">
        <v>93</v>
      </c>
      <c r="H175" s="153">
        <v>10.3506824666705</v>
      </c>
      <c r="I175" s="153">
        <v>11.028410112842201</v>
      </c>
      <c r="J175" s="153">
        <v>10.6506277882761</v>
      </c>
      <c r="K175" s="153">
        <v>10.6858404912405</v>
      </c>
      <c r="L175" s="153">
        <v>12.2892426115204</v>
      </c>
      <c r="M175" s="153">
        <v>12.563651329470501</v>
      </c>
      <c r="N175" s="153">
        <v>13.481474698757401</v>
      </c>
      <c r="O175" s="153">
        <v>13.9488702401101</v>
      </c>
      <c r="P175" s="153">
        <v>14.20714045167</v>
      </c>
      <c r="Q175" s="153">
        <v>13.873353445519101</v>
      </c>
      <c r="R175" s="153">
        <v>14.2619735857392</v>
      </c>
      <c r="S175" s="153">
        <v>13.741433458812301</v>
      </c>
      <c r="T175" s="153">
        <v>13.2978328841525</v>
      </c>
      <c r="U175" s="153">
        <v>404.06</v>
      </c>
      <c r="V175" s="153">
        <v>402.63</v>
      </c>
      <c r="W175" s="153">
        <v>402.73</v>
      </c>
      <c r="X175" s="153">
        <v>395.9</v>
      </c>
      <c r="Y175" s="153">
        <v>388.46749999999997</v>
      </c>
      <c r="Z175" s="153">
        <v>383.70400000000001</v>
      </c>
      <c r="AA175" s="153">
        <v>382.19833333333298</v>
      </c>
      <c r="AB175" s="153">
        <v>383.67124999999999</v>
      </c>
      <c r="AC175" s="153">
        <v>387.61799999999999</v>
      </c>
      <c r="AD175" s="153">
        <v>389.31333333333299</v>
      </c>
      <c r="AE175" s="153">
        <v>386.97812499999998</v>
      </c>
      <c r="AF175" s="153">
        <v>383.46222222222201</v>
      </c>
      <c r="AG175" s="153">
        <v>379.37799999999999</v>
      </c>
      <c r="AH175" s="153">
        <v>370.00083333333299</v>
      </c>
      <c r="AI175" s="153" t="s">
        <v>51</v>
      </c>
      <c r="AJ175" s="153">
        <v>1.0114028752326201</v>
      </c>
      <c r="AK175" s="153">
        <v>26.1784784348147</v>
      </c>
      <c r="AL175" s="170">
        <v>9.5842493144638996E-2</v>
      </c>
      <c r="AM175" s="153">
        <v>0.28038407121759701</v>
      </c>
      <c r="AN175" s="153">
        <v>0.494060807982029</v>
      </c>
      <c r="AO175" s="153">
        <v>408.10590922542201</v>
      </c>
      <c r="AP175" s="153">
        <v>402.73</v>
      </c>
      <c r="AQ175" s="153">
        <v>397.35409077457803</v>
      </c>
      <c r="AR175" s="153">
        <v>5.9169926499352696</v>
      </c>
      <c r="AS175" s="153">
        <v>407.6</v>
      </c>
      <c r="AT175" s="153">
        <v>6.2277171986739903</v>
      </c>
      <c r="AU175" s="153">
        <v>7.4390186041362298</v>
      </c>
      <c r="AV175" s="153">
        <v>5.3774560496380603</v>
      </c>
      <c r="AW175" s="153">
        <v>7.1222076215505998</v>
      </c>
      <c r="AX175" s="153">
        <v>1.9000000000000099</v>
      </c>
      <c r="AY175" s="153">
        <v>28.4183994959042</v>
      </c>
      <c r="AZ175" s="153">
        <v>32.208887447291602</v>
      </c>
      <c r="BA175" s="153">
        <v>68.290668868703605</v>
      </c>
      <c r="BB175" s="153">
        <v>187.04225352112701</v>
      </c>
      <c r="BC175" s="153">
        <v>165.53745928338799</v>
      </c>
      <c r="BE175" s="153" t="b">
        <f t="shared" si="89"/>
        <v>1</v>
      </c>
      <c r="BF175" s="153" t="b">
        <f t="shared" si="90"/>
        <v>0</v>
      </c>
      <c r="BG175" s="153" t="b">
        <f t="shared" si="91"/>
        <v>1</v>
      </c>
      <c r="BH175" s="153" t="b">
        <f t="shared" si="92"/>
        <v>1</v>
      </c>
      <c r="BI175" s="153" t="b">
        <f t="shared" si="93"/>
        <v>1</v>
      </c>
      <c r="BJ175" s="153" t="b">
        <f t="shared" si="94"/>
        <v>1</v>
      </c>
      <c r="BK175" s="153" t="b">
        <f t="shared" si="95"/>
        <v>1</v>
      </c>
      <c r="BL175" s="153" t="b">
        <f t="shared" si="96"/>
        <v>1</v>
      </c>
      <c r="BM175" s="153" t="b">
        <f t="shared" si="97"/>
        <v>0</v>
      </c>
      <c r="BN175" s="153" t="b">
        <f t="shared" si="98"/>
        <v>1</v>
      </c>
      <c r="BO175" s="153" t="b">
        <f t="shared" si="99"/>
        <v>0</v>
      </c>
      <c r="BP175" s="153" t="b">
        <f t="shared" si="100"/>
        <v>0</v>
      </c>
      <c r="BQ175" s="153" t="b">
        <f t="shared" si="101"/>
        <v>1</v>
      </c>
      <c r="BR175" s="153" t="b">
        <f t="shared" si="102"/>
        <v>0</v>
      </c>
      <c r="BS175" s="153" t="b">
        <f t="shared" si="103"/>
        <v>1</v>
      </c>
      <c r="BT175" s="153" t="b">
        <f t="shared" si="104"/>
        <v>1</v>
      </c>
      <c r="BU175" s="153" t="b">
        <f t="shared" si="105"/>
        <v>1</v>
      </c>
      <c r="BV175" s="153" t="b">
        <f t="shared" si="106"/>
        <v>1</v>
      </c>
      <c r="BW175" s="153" t="b">
        <f t="shared" si="107"/>
        <v>0</v>
      </c>
      <c r="BX175" s="153" t="b">
        <f t="shared" si="108"/>
        <v>0</v>
      </c>
      <c r="BY175" s="153" t="b">
        <f t="shared" si="109"/>
        <v>0</v>
      </c>
      <c r="BZ175" s="153" t="b">
        <f t="shared" si="110"/>
        <v>1</v>
      </c>
      <c r="CA175" s="153" t="b">
        <f t="shared" si="111"/>
        <v>1</v>
      </c>
      <c r="CB175" s="153" t="b">
        <f t="shared" si="112"/>
        <v>1</v>
      </c>
      <c r="CC175" s="153" t="b">
        <f t="shared" si="113"/>
        <v>1</v>
      </c>
      <c r="CD175" s="153">
        <f t="shared" si="127"/>
        <v>8</v>
      </c>
      <c r="CE175" s="153">
        <f t="shared" si="128"/>
        <v>4</v>
      </c>
      <c r="CF175" s="153">
        <f t="shared" si="114"/>
        <v>4</v>
      </c>
      <c r="CG175" s="153">
        <f t="shared" si="115"/>
        <v>9</v>
      </c>
      <c r="CH175" s="153">
        <f t="shared" si="116"/>
        <v>4</v>
      </c>
      <c r="CI175" s="153">
        <f t="shared" si="117"/>
        <v>5</v>
      </c>
      <c r="CJ175" s="171">
        <f t="shared" si="118"/>
        <v>9</v>
      </c>
      <c r="CK175" s="153">
        <f t="shared" si="119"/>
        <v>13</v>
      </c>
      <c r="CL175" s="153">
        <f t="shared" si="120"/>
        <v>14</v>
      </c>
      <c r="CM175" s="172">
        <f t="shared" si="121"/>
        <v>0.18454157807295801</v>
      </c>
      <c r="CN175" s="153" t="b">
        <f t="shared" si="122"/>
        <v>0</v>
      </c>
      <c r="CO175" s="153" t="b">
        <f t="shared" si="123"/>
        <v>0</v>
      </c>
      <c r="CP175" s="153" t="b">
        <f t="shared" si="124"/>
        <v>1</v>
      </c>
      <c r="CQ175" s="153" t="b">
        <f t="shared" si="125"/>
        <v>1</v>
      </c>
      <c r="CR175" s="153">
        <f t="shared" si="126"/>
        <v>2</v>
      </c>
    </row>
    <row r="176" spans="1:96" x14ac:dyDescent="0.25">
      <c r="A176" s="153" t="s">
        <v>402</v>
      </c>
      <c r="B176" s="170" t="s">
        <v>398</v>
      </c>
      <c r="C176" s="153" t="s">
        <v>403</v>
      </c>
      <c r="D176" s="153" t="s">
        <v>54</v>
      </c>
      <c r="E176" s="153">
        <v>18186561900</v>
      </c>
      <c r="F176" s="153" t="s">
        <v>258</v>
      </c>
      <c r="G176" s="153">
        <v>98</v>
      </c>
      <c r="H176" s="153">
        <v>27.6964162486784</v>
      </c>
      <c r="I176" s="153">
        <v>23.465685277198101</v>
      </c>
      <c r="J176" s="153">
        <v>19.207848413809899</v>
      </c>
      <c r="K176" s="153">
        <v>28.103084800061598</v>
      </c>
      <c r="L176" s="153">
        <v>27.184908656136098</v>
      </c>
      <c r="M176" s="153">
        <v>26.3228646060921</v>
      </c>
      <c r="N176" s="153">
        <v>25.533208995221699</v>
      </c>
      <c r="O176" s="153">
        <v>23.458933532205901</v>
      </c>
      <c r="P176" s="153">
        <v>21.9483525042127</v>
      </c>
      <c r="Q176" s="153">
        <v>21.0043532066348</v>
      </c>
      <c r="R176" s="153">
        <v>22.202700522920999</v>
      </c>
      <c r="S176" s="153">
        <v>22.107616330879999</v>
      </c>
      <c r="T176" s="153">
        <v>21.322665196566799</v>
      </c>
      <c r="U176" s="153">
        <v>182.9</v>
      </c>
      <c r="V176" s="153">
        <v>180.79</v>
      </c>
      <c r="W176" s="153">
        <v>178.62</v>
      </c>
      <c r="X176" s="153">
        <v>175.01666666666699</v>
      </c>
      <c r="Y176" s="153">
        <v>170.25</v>
      </c>
      <c r="Z176" s="153">
        <v>167.126</v>
      </c>
      <c r="AA176" s="153">
        <v>165.59833333333299</v>
      </c>
      <c r="AB176" s="153">
        <v>164.34</v>
      </c>
      <c r="AC176" s="153">
        <v>163.84899999999999</v>
      </c>
      <c r="AD176" s="153">
        <v>163.419166666667</v>
      </c>
      <c r="AE176" s="153">
        <v>160.25312500000001</v>
      </c>
      <c r="AF176" s="153">
        <v>158.610555555556</v>
      </c>
      <c r="AG176" s="153">
        <v>156.804</v>
      </c>
      <c r="AH176" s="153">
        <v>152.931041666667</v>
      </c>
      <c r="AI176" s="153" t="s">
        <v>51</v>
      </c>
      <c r="AJ176" s="153">
        <v>1.0658274023621801</v>
      </c>
      <c r="AK176" s="153">
        <v>22.0826697456997</v>
      </c>
      <c r="AL176" s="170">
        <v>0.375947460807462</v>
      </c>
      <c r="AM176" s="153">
        <v>0.20115285952002401</v>
      </c>
      <c r="AN176" s="153">
        <v>0.57059983104475398</v>
      </c>
      <c r="AO176" s="153">
        <v>184.93049918786099</v>
      </c>
      <c r="AP176" s="153">
        <v>178.62</v>
      </c>
      <c r="AQ176" s="153">
        <v>172.30950081213899</v>
      </c>
      <c r="AR176" s="153">
        <v>4.3877192888589098</v>
      </c>
      <c r="AS176" s="153">
        <v>180</v>
      </c>
      <c r="AT176" s="153">
        <v>7.7031700633054996</v>
      </c>
      <c r="AU176" s="153">
        <v>14.792989974745501</v>
      </c>
      <c r="AV176" s="153">
        <v>1.6949152542372901</v>
      </c>
      <c r="AW176" s="153">
        <v>13.780025284450099</v>
      </c>
      <c r="AX176" s="153">
        <v>14.6496815286624</v>
      </c>
      <c r="AY176" s="153">
        <v>34.5794392523364</v>
      </c>
      <c r="AZ176" s="153">
        <v>69.811320754717002</v>
      </c>
      <c r="BA176" s="153" t="s">
        <v>55</v>
      </c>
      <c r="BB176" s="153" t="s">
        <v>55</v>
      </c>
      <c r="BC176" s="153" t="s">
        <v>55</v>
      </c>
      <c r="BE176" s="153" t="b">
        <f t="shared" si="89"/>
        <v>0</v>
      </c>
      <c r="BF176" s="153" t="b">
        <f t="shared" si="90"/>
        <v>0</v>
      </c>
      <c r="BG176" s="153" t="b">
        <f t="shared" si="91"/>
        <v>1</v>
      </c>
      <c r="BH176" s="153" t="b">
        <f t="shared" si="92"/>
        <v>0</v>
      </c>
      <c r="BI176" s="153" t="b">
        <f t="shared" si="93"/>
        <v>0</v>
      </c>
      <c r="BJ176" s="153" t="b">
        <f t="shared" si="94"/>
        <v>0</v>
      </c>
      <c r="BK176" s="153" t="b">
        <f t="shared" si="95"/>
        <v>0</v>
      </c>
      <c r="BL176" s="153" t="b">
        <f t="shared" si="96"/>
        <v>0</v>
      </c>
      <c r="BM176" s="153" t="b">
        <f t="shared" si="97"/>
        <v>0</v>
      </c>
      <c r="BN176" s="153" t="b">
        <f t="shared" si="98"/>
        <v>1</v>
      </c>
      <c r="BO176" s="153" t="b">
        <f t="shared" si="99"/>
        <v>0</v>
      </c>
      <c r="BP176" s="153" t="b">
        <f t="shared" si="100"/>
        <v>0</v>
      </c>
      <c r="BQ176" s="153" t="b">
        <f t="shared" si="101"/>
        <v>1</v>
      </c>
      <c r="BR176" s="153" t="b">
        <f t="shared" si="102"/>
        <v>1</v>
      </c>
      <c r="BS176" s="153" t="b">
        <f t="shared" si="103"/>
        <v>1</v>
      </c>
      <c r="BT176" s="153" t="b">
        <f t="shared" si="104"/>
        <v>1</v>
      </c>
      <c r="BU176" s="153" t="b">
        <f t="shared" si="105"/>
        <v>1</v>
      </c>
      <c r="BV176" s="153" t="b">
        <f t="shared" si="106"/>
        <v>1</v>
      </c>
      <c r="BW176" s="153" t="b">
        <f t="shared" si="107"/>
        <v>1</v>
      </c>
      <c r="BX176" s="153" t="b">
        <f t="shared" si="108"/>
        <v>1</v>
      </c>
      <c r="BY176" s="153" t="b">
        <f t="shared" si="109"/>
        <v>1</v>
      </c>
      <c r="BZ176" s="153" t="b">
        <f t="shared" si="110"/>
        <v>1</v>
      </c>
      <c r="CA176" s="153" t="b">
        <f t="shared" si="111"/>
        <v>1</v>
      </c>
      <c r="CB176" s="153" t="b">
        <f t="shared" si="112"/>
        <v>1</v>
      </c>
      <c r="CC176" s="153" t="b">
        <f t="shared" si="113"/>
        <v>1</v>
      </c>
      <c r="CD176" s="153">
        <f t="shared" si="127"/>
        <v>2</v>
      </c>
      <c r="CE176" s="153">
        <f t="shared" si="128"/>
        <v>10</v>
      </c>
      <c r="CF176" s="153">
        <f t="shared" si="114"/>
        <v>-8</v>
      </c>
      <c r="CG176" s="153">
        <f t="shared" si="115"/>
        <v>13</v>
      </c>
      <c r="CH176" s="153">
        <f t="shared" si="116"/>
        <v>0</v>
      </c>
      <c r="CI176" s="153">
        <f t="shared" si="117"/>
        <v>13</v>
      </c>
      <c r="CJ176" s="171">
        <f t="shared" si="118"/>
        <v>5</v>
      </c>
      <c r="CK176" s="153">
        <f t="shared" si="119"/>
        <v>-3</v>
      </c>
      <c r="CL176" s="153">
        <f t="shared" si="120"/>
        <v>18</v>
      </c>
      <c r="CM176" s="172">
        <f t="shared" si="121"/>
        <v>-0.17479460128743798</v>
      </c>
      <c r="CN176" s="153" t="b">
        <f t="shared" si="122"/>
        <v>0</v>
      </c>
      <c r="CO176" s="153" t="b">
        <f t="shared" si="123"/>
        <v>0</v>
      </c>
      <c r="CP176" s="153" t="b">
        <f t="shared" si="124"/>
        <v>1</v>
      </c>
      <c r="CQ176" s="153" t="b">
        <f t="shared" si="125"/>
        <v>1</v>
      </c>
      <c r="CR176" s="153">
        <f t="shared" si="126"/>
        <v>2</v>
      </c>
    </row>
    <row r="177" spans="1:96" x14ac:dyDescent="0.25">
      <c r="A177" s="153" t="s">
        <v>404</v>
      </c>
      <c r="B177" s="170" t="s">
        <v>400</v>
      </c>
      <c r="C177" s="153" t="s">
        <v>405</v>
      </c>
      <c r="D177" s="153" t="s">
        <v>61</v>
      </c>
      <c r="E177" s="153">
        <v>97335100619.026794</v>
      </c>
      <c r="F177" s="153" t="s">
        <v>258</v>
      </c>
      <c r="G177" s="153">
        <v>92</v>
      </c>
      <c r="H177" s="153">
        <v>15.479416065652099</v>
      </c>
      <c r="I177" s="153">
        <v>14.2338614956267</v>
      </c>
      <c r="J177" s="153">
        <v>12.9272717027639</v>
      </c>
      <c r="K177" s="153">
        <v>11.757071185853899</v>
      </c>
      <c r="L177" s="153">
        <v>11.5931640534299</v>
      </c>
      <c r="M177" s="153">
        <v>12.1556703016666</v>
      </c>
      <c r="N177" s="153">
        <v>12.909969818999</v>
      </c>
      <c r="O177" s="153">
        <v>13.205704831478901</v>
      </c>
      <c r="P177" s="153">
        <v>14.031112767478</v>
      </c>
      <c r="Q177" s="153">
        <v>14.2805453516971</v>
      </c>
      <c r="R177" s="153">
        <v>13.962467205328499</v>
      </c>
      <c r="S177" s="153">
        <v>13.9266339880384</v>
      </c>
      <c r="T177" s="153">
        <v>13.6426337842351</v>
      </c>
      <c r="U177" s="153">
        <v>225.2</v>
      </c>
      <c r="V177" s="153">
        <v>222.73</v>
      </c>
      <c r="W177" s="153">
        <v>222.185</v>
      </c>
      <c r="X177" s="153">
        <v>219.36</v>
      </c>
      <c r="Y177" s="153">
        <v>216.01</v>
      </c>
      <c r="Z177" s="153">
        <v>212.99199999999999</v>
      </c>
      <c r="AA177" s="153">
        <v>212.15</v>
      </c>
      <c r="AB177" s="153">
        <v>211.76</v>
      </c>
      <c r="AC177" s="153">
        <v>213.29900000000001</v>
      </c>
      <c r="AD177" s="153">
        <v>214.40333333333299</v>
      </c>
      <c r="AE177" s="153">
        <v>213.08937499999999</v>
      </c>
      <c r="AF177" s="153">
        <v>210.726666666667</v>
      </c>
      <c r="AG177" s="153">
        <v>207.73599999999999</v>
      </c>
      <c r="AH177" s="153">
        <v>202.324166666667</v>
      </c>
      <c r="AI177" s="153" t="s">
        <v>51</v>
      </c>
      <c r="AJ177" s="153">
        <v>1.0253013440135601</v>
      </c>
      <c r="AK177" s="153">
        <v>9.6824107111315207</v>
      </c>
      <c r="AL177" s="170">
        <v>8.2214280764362005E-2</v>
      </c>
      <c r="AM177" s="153">
        <v>0.38688786105945699</v>
      </c>
      <c r="AN177" s="153">
        <v>0.46700079959003199</v>
      </c>
      <c r="AO177" s="153">
        <v>227.62789445056899</v>
      </c>
      <c r="AP177" s="153">
        <v>222.185</v>
      </c>
      <c r="AQ177" s="153">
        <v>216.74210554943099</v>
      </c>
      <c r="AR177" s="153">
        <v>2.9859089655279001</v>
      </c>
      <c r="AS177" s="153">
        <v>228.4</v>
      </c>
      <c r="AT177" s="153">
        <v>7.2340745192308198</v>
      </c>
      <c r="AU177" s="153">
        <v>9.9472407286171496</v>
      </c>
      <c r="AV177" s="153">
        <v>7.1294559099437196</v>
      </c>
      <c r="AW177" s="153">
        <v>9.1256569517439097</v>
      </c>
      <c r="AX177" s="153">
        <v>3.53581142339076</v>
      </c>
      <c r="AY177" s="153">
        <v>32.482598607888598</v>
      </c>
      <c r="AZ177" s="153">
        <v>38.929440389294399</v>
      </c>
      <c r="BA177" s="153">
        <v>73.5562310030395</v>
      </c>
      <c r="BB177" s="153">
        <v>133.299284984678</v>
      </c>
      <c r="BC177" s="153">
        <v>67.941176470588204</v>
      </c>
      <c r="BE177" s="153" t="b">
        <f t="shared" si="89"/>
        <v>0</v>
      </c>
      <c r="BF177" s="153" t="b">
        <f t="shared" si="90"/>
        <v>0</v>
      </c>
      <c r="BG177" s="153" t="b">
        <f t="shared" si="91"/>
        <v>0</v>
      </c>
      <c r="BH177" s="153" t="b">
        <f t="shared" si="92"/>
        <v>0</v>
      </c>
      <c r="BI177" s="153" t="b">
        <f t="shared" si="93"/>
        <v>1</v>
      </c>
      <c r="BJ177" s="153" t="b">
        <f t="shared" si="94"/>
        <v>1</v>
      </c>
      <c r="BK177" s="153" t="b">
        <f t="shared" si="95"/>
        <v>1</v>
      </c>
      <c r="BL177" s="153" t="b">
        <f t="shared" si="96"/>
        <v>1</v>
      </c>
      <c r="BM177" s="153" t="b">
        <f t="shared" si="97"/>
        <v>1</v>
      </c>
      <c r="BN177" s="153" t="b">
        <f t="shared" si="98"/>
        <v>0</v>
      </c>
      <c r="BO177" s="153" t="b">
        <f t="shared" si="99"/>
        <v>0</v>
      </c>
      <c r="BP177" s="153" t="b">
        <f t="shared" si="100"/>
        <v>0</v>
      </c>
      <c r="BQ177" s="153" t="b">
        <f t="shared" si="101"/>
        <v>1</v>
      </c>
      <c r="BR177" s="153" t="b">
        <f t="shared" si="102"/>
        <v>1</v>
      </c>
      <c r="BS177" s="153" t="b">
        <f t="shared" si="103"/>
        <v>1</v>
      </c>
      <c r="BT177" s="153" t="b">
        <f t="shared" si="104"/>
        <v>1</v>
      </c>
      <c r="BU177" s="153" t="b">
        <f t="shared" si="105"/>
        <v>1</v>
      </c>
      <c r="BV177" s="153" t="b">
        <f t="shared" si="106"/>
        <v>1</v>
      </c>
      <c r="BW177" s="153" t="b">
        <f t="shared" si="107"/>
        <v>1</v>
      </c>
      <c r="BX177" s="153" t="b">
        <f t="shared" si="108"/>
        <v>0</v>
      </c>
      <c r="BY177" s="153" t="b">
        <f t="shared" si="109"/>
        <v>0</v>
      </c>
      <c r="BZ177" s="153" t="b">
        <f t="shared" si="110"/>
        <v>1</v>
      </c>
      <c r="CA177" s="153" t="b">
        <f t="shared" si="111"/>
        <v>1</v>
      </c>
      <c r="CB177" s="153" t="b">
        <f t="shared" si="112"/>
        <v>1</v>
      </c>
      <c r="CC177" s="153" t="b">
        <f t="shared" si="113"/>
        <v>1</v>
      </c>
      <c r="CD177" s="153">
        <f t="shared" si="127"/>
        <v>5</v>
      </c>
      <c r="CE177" s="153">
        <f t="shared" si="128"/>
        <v>7</v>
      </c>
      <c r="CF177" s="153">
        <f t="shared" si="114"/>
        <v>-2</v>
      </c>
      <c r="CG177" s="153">
        <f t="shared" si="115"/>
        <v>11</v>
      </c>
      <c r="CH177" s="153">
        <f t="shared" si="116"/>
        <v>2</v>
      </c>
      <c r="CI177" s="153">
        <f t="shared" si="117"/>
        <v>9</v>
      </c>
      <c r="CJ177" s="171">
        <f t="shared" si="118"/>
        <v>7</v>
      </c>
      <c r="CK177" s="153">
        <f t="shared" si="119"/>
        <v>5</v>
      </c>
      <c r="CL177" s="153">
        <f t="shared" si="120"/>
        <v>16</v>
      </c>
      <c r="CM177" s="172">
        <f t="shared" si="121"/>
        <v>0.304673580295095</v>
      </c>
      <c r="CN177" s="153" t="b">
        <f t="shared" si="122"/>
        <v>0</v>
      </c>
      <c r="CO177" s="153" t="b">
        <f t="shared" si="123"/>
        <v>0</v>
      </c>
      <c r="CP177" s="153" t="b">
        <f t="shared" si="124"/>
        <v>1</v>
      </c>
      <c r="CQ177" s="153" t="b">
        <f t="shared" si="125"/>
        <v>1</v>
      </c>
      <c r="CR177" s="153">
        <f t="shared" si="126"/>
        <v>2</v>
      </c>
    </row>
    <row r="178" spans="1:96" x14ac:dyDescent="0.25">
      <c r="A178" s="153" t="s">
        <v>406</v>
      </c>
      <c r="B178" s="170" t="s">
        <v>402</v>
      </c>
      <c r="C178" s="153" t="s">
        <v>407</v>
      </c>
      <c r="D178" s="153" t="s">
        <v>92</v>
      </c>
      <c r="E178" s="153">
        <v>10063090744.6611</v>
      </c>
      <c r="F178" s="153" t="s">
        <v>258</v>
      </c>
      <c r="G178" s="153">
        <v>56</v>
      </c>
      <c r="H178" s="153">
        <v>30.439507562530999</v>
      </c>
      <c r="I178" s="153">
        <v>61.637512305989198</v>
      </c>
      <c r="J178" s="153">
        <v>53.504076679304603</v>
      </c>
      <c r="K178" s="153">
        <v>59.493757293466402</v>
      </c>
      <c r="L178" s="153">
        <v>65.052270666626796</v>
      </c>
      <c r="M178" s="153">
        <v>58.936901425614998</v>
      </c>
      <c r="N178" s="153">
        <v>55.452718380873797</v>
      </c>
      <c r="O178" s="153">
        <v>51.160734890214798</v>
      </c>
      <c r="P178" s="153">
        <v>47.167071842763299</v>
      </c>
      <c r="Q178" s="153">
        <v>44.317721573349601</v>
      </c>
      <c r="R178" s="153">
        <v>43.195827303926997</v>
      </c>
      <c r="S178" s="153">
        <v>41.338111798083503</v>
      </c>
      <c r="T178" s="153">
        <v>38.614944519930901</v>
      </c>
      <c r="U178" s="153">
        <v>99.25</v>
      </c>
      <c r="V178" s="153">
        <v>102.27500000000001</v>
      </c>
      <c r="W178" s="153">
        <v>107.58750000000001</v>
      </c>
      <c r="X178" s="153">
        <v>106.916666666667</v>
      </c>
      <c r="Y178" s="153">
        <v>101.35</v>
      </c>
      <c r="Z178" s="153">
        <v>95.87</v>
      </c>
      <c r="AA178" s="153">
        <v>92.7916666666667</v>
      </c>
      <c r="AB178" s="153">
        <v>90.674999999999997</v>
      </c>
      <c r="AC178" s="153">
        <v>88.352500000000006</v>
      </c>
      <c r="AD178" s="153">
        <v>88.493750000000006</v>
      </c>
      <c r="AE178" s="153">
        <v>88.895312500000003</v>
      </c>
      <c r="AF178" s="153">
        <v>90.391666666666694</v>
      </c>
      <c r="AG178" s="153">
        <v>91.66</v>
      </c>
      <c r="AH178" s="153">
        <v>92.597916666666706</v>
      </c>
      <c r="AI178" s="153" t="s">
        <v>51</v>
      </c>
      <c r="AJ178" s="153">
        <v>1.0459306131355</v>
      </c>
      <c r="AK178" s="153">
        <v>12.5177715808209</v>
      </c>
      <c r="AL178" s="170">
        <v>0.23982463200901999</v>
      </c>
      <c r="AM178" s="153">
        <v>0.20451987153037701</v>
      </c>
      <c r="AN178" s="153">
        <v>0.51901059328152699</v>
      </c>
      <c r="AO178" s="153">
        <v>120.379367533711</v>
      </c>
      <c r="AP178" s="153">
        <v>107.58750000000001</v>
      </c>
      <c r="AQ178" s="153">
        <v>94.795632466289504</v>
      </c>
      <c r="AR178" s="153">
        <v>1.90538436720542</v>
      </c>
      <c r="AS178" s="153">
        <v>102.75</v>
      </c>
      <c r="AT178" s="153">
        <v>7.1763846875977801</v>
      </c>
      <c r="AU178" s="153">
        <v>12.0990617499455</v>
      </c>
      <c r="AV178" s="153">
        <v>-6.8027210884353702</v>
      </c>
      <c r="AW178" s="153">
        <v>19.130434782608699</v>
      </c>
      <c r="AX178" s="153">
        <v>17.765042979942699</v>
      </c>
      <c r="AY178" s="153">
        <v>5.6555269922879203</v>
      </c>
      <c r="AZ178" s="153">
        <v>83.482142857142904</v>
      </c>
      <c r="BA178" s="153">
        <v>449.46524064171098</v>
      </c>
      <c r="BB178" s="153">
        <v>1064.77231988581</v>
      </c>
      <c r="BC178" s="153">
        <v>198.93381653163399</v>
      </c>
      <c r="BE178" s="153" t="b">
        <f t="shared" si="89"/>
        <v>1</v>
      </c>
      <c r="BF178" s="153" t="b">
        <f t="shared" si="90"/>
        <v>0</v>
      </c>
      <c r="BG178" s="153" t="b">
        <f t="shared" si="91"/>
        <v>1</v>
      </c>
      <c r="BH178" s="153" t="b">
        <f t="shared" si="92"/>
        <v>1</v>
      </c>
      <c r="BI178" s="153" t="b">
        <f t="shared" si="93"/>
        <v>0</v>
      </c>
      <c r="BJ178" s="153" t="b">
        <f t="shared" si="94"/>
        <v>0</v>
      </c>
      <c r="BK178" s="153" t="b">
        <f t="shared" si="95"/>
        <v>0</v>
      </c>
      <c r="BL178" s="153" t="b">
        <f t="shared" si="96"/>
        <v>0</v>
      </c>
      <c r="BM178" s="153" t="b">
        <f t="shared" si="97"/>
        <v>0</v>
      </c>
      <c r="BN178" s="153" t="b">
        <f t="shared" si="98"/>
        <v>0</v>
      </c>
      <c r="BO178" s="153" t="b">
        <f t="shared" si="99"/>
        <v>0</v>
      </c>
      <c r="BP178" s="153" t="b">
        <f t="shared" si="100"/>
        <v>0</v>
      </c>
      <c r="BQ178" s="153" t="b">
        <f t="shared" si="101"/>
        <v>0</v>
      </c>
      <c r="BR178" s="153" t="b">
        <f t="shared" si="102"/>
        <v>0</v>
      </c>
      <c r="BS178" s="153" t="b">
        <f t="shared" si="103"/>
        <v>1</v>
      </c>
      <c r="BT178" s="153" t="b">
        <f t="shared" si="104"/>
        <v>1</v>
      </c>
      <c r="BU178" s="153" t="b">
        <f t="shared" si="105"/>
        <v>1</v>
      </c>
      <c r="BV178" s="153" t="b">
        <f t="shared" si="106"/>
        <v>1</v>
      </c>
      <c r="BW178" s="153" t="b">
        <f t="shared" si="107"/>
        <v>1</v>
      </c>
      <c r="BX178" s="153" t="b">
        <f t="shared" si="108"/>
        <v>1</v>
      </c>
      <c r="BY178" s="153" t="b">
        <f t="shared" si="109"/>
        <v>0</v>
      </c>
      <c r="BZ178" s="153" t="b">
        <f t="shared" si="110"/>
        <v>0</v>
      </c>
      <c r="CA178" s="153" t="b">
        <f t="shared" si="111"/>
        <v>0</v>
      </c>
      <c r="CB178" s="153" t="b">
        <f t="shared" si="112"/>
        <v>0</v>
      </c>
      <c r="CC178" s="153" t="b">
        <f t="shared" si="113"/>
        <v>0</v>
      </c>
      <c r="CD178" s="153">
        <f t="shared" si="127"/>
        <v>3</v>
      </c>
      <c r="CE178" s="153">
        <f t="shared" si="128"/>
        <v>9</v>
      </c>
      <c r="CF178" s="153">
        <f t="shared" si="114"/>
        <v>-6</v>
      </c>
      <c r="CG178" s="153">
        <f t="shared" si="115"/>
        <v>6</v>
      </c>
      <c r="CH178" s="153">
        <f t="shared" si="116"/>
        <v>7</v>
      </c>
      <c r="CI178" s="153">
        <f t="shared" si="117"/>
        <v>-1</v>
      </c>
      <c r="CJ178" s="171">
        <f t="shared" si="118"/>
        <v>-7</v>
      </c>
      <c r="CK178" s="153">
        <f t="shared" si="119"/>
        <v>-13</v>
      </c>
      <c r="CL178" s="153">
        <f t="shared" si="120"/>
        <v>-8</v>
      </c>
      <c r="CM178" s="172">
        <f t="shared" si="121"/>
        <v>-3.5304760478642977E-2</v>
      </c>
      <c r="CN178" s="153" t="b">
        <f t="shared" si="122"/>
        <v>0</v>
      </c>
      <c r="CO178" s="153" t="b">
        <f t="shared" si="123"/>
        <v>1</v>
      </c>
      <c r="CP178" s="153" t="b">
        <f t="shared" si="124"/>
        <v>1</v>
      </c>
      <c r="CQ178" s="153" t="b">
        <f t="shared" si="125"/>
        <v>1</v>
      </c>
      <c r="CR178" s="153">
        <f t="shared" si="126"/>
        <v>2</v>
      </c>
    </row>
    <row r="179" spans="1:96" x14ac:dyDescent="0.25">
      <c r="A179" s="153" t="s">
        <v>408</v>
      </c>
      <c r="B179" s="170" t="s">
        <v>404</v>
      </c>
      <c r="C179" s="153" t="s">
        <v>409</v>
      </c>
      <c r="D179" s="153" t="s">
        <v>249</v>
      </c>
      <c r="E179" s="153">
        <v>15190164214.529699</v>
      </c>
      <c r="F179" s="153" t="s">
        <v>258</v>
      </c>
      <c r="G179" s="153">
        <v>77</v>
      </c>
      <c r="H179" s="153">
        <v>21.018038876582001</v>
      </c>
      <c r="I179" s="153">
        <v>17.151420999535802</v>
      </c>
      <c r="J179" s="153">
        <v>13.7529731159579</v>
      </c>
      <c r="K179" s="153">
        <v>13.7710081228873</v>
      </c>
      <c r="L179" s="153">
        <v>14.766371420408101</v>
      </c>
      <c r="M179" s="153">
        <v>13.856164960676301</v>
      </c>
      <c r="N179" s="153">
        <v>14.081638210015999</v>
      </c>
      <c r="O179" s="153">
        <v>15.9809465136452</v>
      </c>
      <c r="P179" s="153">
        <v>15.9968264480922</v>
      </c>
      <c r="Q179" s="153">
        <v>16.228590753416</v>
      </c>
      <c r="R179" s="153">
        <v>17.3312316747345</v>
      </c>
      <c r="S179" s="153">
        <v>16.871763815058699</v>
      </c>
      <c r="T179" s="153">
        <v>16.977831545808598</v>
      </c>
      <c r="U179" s="153">
        <v>200.3</v>
      </c>
      <c r="V179" s="153">
        <v>202.97</v>
      </c>
      <c r="W179" s="153">
        <v>202.77</v>
      </c>
      <c r="X179" s="153">
        <v>200.19333333333299</v>
      </c>
      <c r="Y179" s="153">
        <v>197.715</v>
      </c>
      <c r="Z179" s="153">
        <v>196.578</v>
      </c>
      <c r="AA179" s="153">
        <v>196.65666666666701</v>
      </c>
      <c r="AB179" s="153">
        <v>196.61125000000001</v>
      </c>
      <c r="AC179" s="153">
        <v>193.495</v>
      </c>
      <c r="AD179" s="153">
        <v>191.18916666666701</v>
      </c>
      <c r="AE179" s="153">
        <v>186.73500000000001</v>
      </c>
      <c r="AF179" s="153">
        <v>185.63833333333301</v>
      </c>
      <c r="AG179" s="153">
        <v>183.7165</v>
      </c>
      <c r="AH179" s="153">
        <v>180.52041666666699</v>
      </c>
      <c r="AI179" s="153" t="s">
        <v>51</v>
      </c>
      <c r="AJ179" s="153">
        <v>1.07000732106262</v>
      </c>
      <c r="AK179" s="153">
        <v>12.1792056704804</v>
      </c>
      <c r="AL179" s="170">
        <v>0.34087719240791597</v>
      </c>
      <c r="AM179" s="153">
        <v>5.9472982191286002E-2</v>
      </c>
      <c r="AN179" s="153">
        <v>0.48805633875542398</v>
      </c>
      <c r="AO179" s="153">
        <v>208.31007220170099</v>
      </c>
      <c r="AP179" s="153">
        <v>202.77</v>
      </c>
      <c r="AQ179" s="153">
        <v>197.229927798299</v>
      </c>
      <c r="AR179" s="153">
        <v>2.0648878318869199</v>
      </c>
      <c r="AS179" s="153">
        <v>197.6</v>
      </c>
      <c r="AT179" s="153">
        <v>0.51989541047323695</v>
      </c>
      <c r="AU179" s="153">
        <v>7.5570240016547698</v>
      </c>
      <c r="AV179" s="153">
        <v>1.75077239958806</v>
      </c>
      <c r="AW179" s="153">
        <v>-0.40322580645161898</v>
      </c>
      <c r="AX179" s="153">
        <v>13.4328358208955</v>
      </c>
      <c r="AY179" s="153">
        <v>14.3518518518518</v>
      </c>
      <c r="AZ179" s="153">
        <v>20.487804878048799</v>
      </c>
      <c r="BA179" s="153">
        <v>60.3245436105477</v>
      </c>
      <c r="BB179" s="153">
        <v>96.616915422885597</v>
      </c>
      <c r="BC179" s="153">
        <v>223.93442622950801</v>
      </c>
      <c r="BE179" s="153" t="b">
        <f t="shared" si="89"/>
        <v>0</v>
      </c>
      <c r="BF179" s="153" t="b">
        <f t="shared" si="90"/>
        <v>0</v>
      </c>
      <c r="BG179" s="153" t="b">
        <f t="shared" si="91"/>
        <v>1</v>
      </c>
      <c r="BH179" s="153" t="b">
        <f t="shared" si="92"/>
        <v>1</v>
      </c>
      <c r="BI179" s="153" t="b">
        <f t="shared" si="93"/>
        <v>0</v>
      </c>
      <c r="BJ179" s="153" t="b">
        <f t="shared" si="94"/>
        <v>1</v>
      </c>
      <c r="BK179" s="153" t="b">
        <f t="shared" si="95"/>
        <v>1</v>
      </c>
      <c r="BL179" s="153" t="b">
        <f t="shared" si="96"/>
        <v>1</v>
      </c>
      <c r="BM179" s="153" t="b">
        <f t="shared" si="97"/>
        <v>1</v>
      </c>
      <c r="BN179" s="153" t="b">
        <f t="shared" si="98"/>
        <v>1</v>
      </c>
      <c r="BO179" s="153" t="b">
        <f t="shared" si="99"/>
        <v>0</v>
      </c>
      <c r="BP179" s="153" t="b">
        <f t="shared" si="100"/>
        <v>1</v>
      </c>
      <c r="BQ179" s="153" t="b">
        <f t="shared" si="101"/>
        <v>0</v>
      </c>
      <c r="BR179" s="153" t="b">
        <f t="shared" si="102"/>
        <v>1</v>
      </c>
      <c r="BS179" s="153" t="b">
        <f t="shared" si="103"/>
        <v>1</v>
      </c>
      <c r="BT179" s="153" t="b">
        <f t="shared" si="104"/>
        <v>1</v>
      </c>
      <c r="BU179" s="153" t="b">
        <f t="shared" si="105"/>
        <v>1</v>
      </c>
      <c r="BV179" s="153" t="b">
        <f t="shared" si="106"/>
        <v>0</v>
      </c>
      <c r="BW179" s="153" t="b">
        <f t="shared" si="107"/>
        <v>1</v>
      </c>
      <c r="BX179" s="153" t="b">
        <f t="shared" si="108"/>
        <v>1</v>
      </c>
      <c r="BY179" s="153" t="b">
        <f t="shared" si="109"/>
        <v>1</v>
      </c>
      <c r="BZ179" s="153" t="b">
        <f t="shared" si="110"/>
        <v>1</v>
      </c>
      <c r="CA179" s="153" t="b">
        <f t="shared" si="111"/>
        <v>1</v>
      </c>
      <c r="CB179" s="153" t="b">
        <f t="shared" si="112"/>
        <v>1</v>
      </c>
      <c r="CC179" s="153" t="b">
        <f t="shared" si="113"/>
        <v>1</v>
      </c>
      <c r="CD179" s="153">
        <f t="shared" si="127"/>
        <v>8</v>
      </c>
      <c r="CE179" s="153">
        <f t="shared" si="128"/>
        <v>4</v>
      </c>
      <c r="CF179" s="153">
        <f t="shared" si="114"/>
        <v>4</v>
      </c>
      <c r="CG179" s="153">
        <f t="shared" si="115"/>
        <v>11</v>
      </c>
      <c r="CH179" s="153">
        <f t="shared" si="116"/>
        <v>2</v>
      </c>
      <c r="CI179" s="153">
        <f t="shared" si="117"/>
        <v>9</v>
      </c>
      <c r="CJ179" s="171">
        <f t="shared" si="118"/>
        <v>13</v>
      </c>
      <c r="CK179" s="153">
        <f t="shared" si="119"/>
        <v>17</v>
      </c>
      <c r="CL179" s="153">
        <f t="shared" si="120"/>
        <v>22</v>
      </c>
      <c r="CM179" s="172">
        <f t="shared" si="121"/>
        <v>-0.28140421021662998</v>
      </c>
      <c r="CN179" s="153" t="b">
        <f t="shared" si="122"/>
        <v>0</v>
      </c>
      <c r="CO179" s="153" t="b">
        <f t="shared" si="123"/>
        <v>1</v>
      </c>
      <c r="CP179" s="153" t="b">
        <f t="shared" si="124"/>
        <v>1</v>
      </c>
      <c r="CQ179" s="153" t="b">
        <f t="shared" si="125"/>
        <v>1</v>
      </c>
      <c r="CR179" s="153">
        <f t="shared" si="126"/>
        <v>2</v>
      </c>
    </row>
    <row r="180" spans="1:96" x14ac:dyDescent="0.25">
      <c r="A180" s="153" t="s">
        <v>410</v>
      </c>
      <c r="B180" s="170" t="s">
        <v>406</v>
      </c>
      <c r="C180" s="153" t="s">
        <v>411</v>
      </c>
      <c r="D180" s="153" t="s">
        <v>49</v>
      </c>
      <c r="E180" s="153">
        <v>7538420065.4152098</v>
      </c>
      <c r="F180" s="153" t="s">
        <v>258</v>
      </c>
      <c r="G180" s="153">
        <v>31</v>
      </c>
      <c r="H180" s="153">
        <v>91.119708923878704</v>
      </c>
      <c r="I180" s="153">
        <v>69.415872364447097</v>
      </c>
      <c r="J180" s="153">
        <v>52.096963192665399</v>
      </c>
      <c r="K180" s="153">
        <v>49.770271594858499</v>
      </c>
      <c r="L180" s="153">
        <v>47.963711181063303</v>
      </c>
      <c r="M180" s="153">
        <v>46.833297701953001</v>
      </c>
      <c r="N180" s="153">
        <v>45.949562869220998</v>
      </c>
      <c r="O180" s="153">
        <v>53.145617611602702</v>
      </c>
      <c r="P180" s="153">
        <v>59.810867960927901</v>
      </c>
      <c r="Q180" s="153">
        <v>59.058324294382302</v>
      </c>
      <c r="R180" s="153">
        <v>56.720935413160198</v>
      </c>
      <c r="S180" s="153">
        <v>53.260175398554502</v>
      </c>
      <c r="T180" s="153">
        <v>48.460536731018102</v>
      </c>
      <c r="U180" s="153">
        <v>204.3</v>
      </c>
      <c r="V180" s="153">
        <v>199.6</v>
      </c>
      <c r="W180" s="153">
        <v>204.95</v>
      </c>
      <c r="X180" s="153">
        <v>206.01666666666699</v>
      </c>
      <c r="Y180" s="153">
        <v>198.73750000000001</v>
      </c>
      <c r="Z180" s="153">
        <v>192.84</v>
      </c>
      <c r="AA180" s="153">
        <v>190.65833333333299</v>
      </c>
      <c r="AB180" s="153">
        <v>189.75</v>
      </c>
      <c r="AC180" s="153">
        <v>194.1</v>
      </c>
      <c r="AD180" s="153">
        <v>189.45625000000001</v>
      </c>
      <c r="AE180" s="153">
        <v>173.734375</v>
      </c>
      <c r="AF180" s="153">
        <v>166.486111111111</v>
      </c>
      <c r="AG180" s="153">
        <v>161.29750000000001</v>
      </c>
      <c r="AH180" s="153">
        <v>153.98229166666701</v>
      </c>
      <c r="AI180" s="153" t="s">
        <v>51</v>
      </c>
      <c r="AJ180" s="153">
        <v>1.1955547978115</v>
      </c>
      <c r="AK180" s="153">
        <v>-48.734416320362698</v>
      </c>
      <c r="AL180" s="170">
        <v>0.193491508330707</v>
      </c>
      <c r="AM180" s="153">
        <v>0.40476663001192298</v>
      </c>
      <c r="AN180" s="153">
        <v>0.47436900133231402</v>
      </c>
      <c r="AO180" s="153">
        <v>224.74621175881899</v>
      </c>
      <c r="AP180" s="153">
        <v>204.95</v>
      </c>
      <c r="AQ180" s="153">
        <v>185.15378824118099</v>
      </c>
      <c r="AR180" s="153">
        <v>1.47205943149215</v>
      </c>
      <c r="AS180" s="153">
        <v>215</v>
      </c>
      <c r="AT180" s="153">
        <v>11.491391827421699</v>
      </c>
      <c r="AU180" s="153">
        <v>33.2940684139556</v>
      </c>
      <c r="AV180" s="153">
        <v>1.1764705882352899</v>
      </c>
      <c r="AW180" s="153">
        <v>21.468926553672301</v>
      </c>
      <c r="AX180" s="153">
        <v>62.264150943396203</v>
      </c>
      <c r="AY180" s="153">
        <v>194.52054794520501</v>
      </c>
      <c r="AZ180" s="153">
        <v>559.509202453988</v>
      </c>
      <c r="BA180" s="153">
        <v>770.67080204250499</v>
      </c>
      <c r="BB180" s="153">
        <v>8661.0966374195104</v>
      </c>
      <c r="BC180" s="153">
        <v>3089.2345946207902</v>
      </c>
      <c r="BE180" s="153" t="b">
        <f t="shared" si="89"/>
        <v>0</v>
      </c>
      <c r="BF180" s="153" t="b">
        <f t="shared" si="90"/>
        <v>0</v>
      </c>
      <c r="BG180" s="153" t="b">
        <f t="shared" si="91"/>
        <v>0</v>
      </c>
      <c r="BH180" s="153" t="b">
        <f t="shared" si="92"/>
        <v>0</v>
      </c>
      <c r="BI180" s="153" t="b">
        <f t="shared" si="93"/>
        <v>0</v>
      </c>
      <c r="BJ180" s="153" t="b">
        <f t="shared" si="94"/>
        <v>0</v>
      </c>
      <c r="BK180" s="153" t="b">
        <f t="shared" si="95"/>
        <v>1</v>
      </c>
      <c r="BL180" s="153" t="b">
        <f t="shared" si="96"/>
        <v>1</v>
      </c>
      <c r="BM180" s="153" t="b">
        <f t="shared" si="97"/>
        <v>0</v>
      </c>
      <c r="BN180" s="153" t="b">
        <f t="shared" si="98"/>
        <v>0</v>
      </c>
      <c r="BO180" s="153" t="b">
        <f t="shared" si="99"/>
        <v>0</v>
      </c>
      <c r="BP180" s="153" t="b">
        <f t="shared" si="100"/>
        <v>0</v>
      </c>
      <c r="BQ180" s="153" t="b">
        <f t="shared" si="101"/>
        <v>1</v>
      </c>
      <c r="BR180" s="153" t="b">
        <f t="shared" si="102"/>
        <v>0</v>
      </c>
      <c r="BS180" s="153" t="b">
        <f t="shared" si="103"/>
        <v>0</v>
      </c>
      <c r="BT180" s="153" t="b">
        <f t="shared" si="104"/>
        <v>1</v>
      </c>
      <c r="BU180" s="153" t="b">
        <f t="shared" si="105"/>
        <v>1</v>
      </c>
      <c r="BV180" s="153" t="b">
        <f t="shared" si="106"/>
        <v>1</v>
      </c>
      <c r="BW180" s="153" t="b">
        <f t="shared" si="107"/>
        <v>1</v>
      </c>
      <c r="BX180" s="153" t="b">
        <f t="shared" si="108"/>
        <v>0</v>
      </c>
      <c r="BY180" s="153" t="b">
        <f t="shared" si="109"/>
        <v>1</v>
      </c>
      <c r="BZ180" s="153" t="b">
        <f t="shared" si="110"/>
        <v>1</v>
      </c>
      <c r="CA180" s="153" t="b">
        <f t="shared" si="111"/>
        <v>1</v>
      </c>
      <c r="CB180" s="153" t="b">
        <f t="shared" si="112"/>
        <v>1</v>
      </c>
      <c r="CC180" s="153" t="b">
        <f t="shared" si="113"/>
        <v>1</v>
      </c>
      <c r="CD180" s="153">
        <f t="shared" si="127"/>
        <v>2</v>
      </c>
      <c r="CE180" s="153">
        <f t="shared" si="128"/>
        <v>10</v>
      </c>
      <c r="CF180" s="153">
        <f t="shared" si="114"/>
        <v>-8</v>
      </c>
      <c r="CG180" s="153">
        <f t="shared" si="115"/>
        <v>10</v>
      </c>
      <c r="CH180" s="153">
        <f t="shared" si="116"/>
        <v>3</v>
      </c>
      <c r="CI180" s="153">
        <f t="shared" si="117"/>
        <v>7</v>
      </c>
      <c r="CJ180" s="171">
        <f t="shared" si="118"/>
        <v>-1</v>
      </c>
      <c r="CK180" s="153">
        <f t="shared" si="119"/>
        <v>-9</v>
      </c>
      <c r="CL180" s="153">
        <f t="shared" si="120"/>
        <v>6</v>
      </c>
      <c r="CM180" s="172">
        <f t="shared" si="121"/>
        <v>0.21127512168121598</v>
      </c>
      <c r="CN180" s="153" t="b">
        <f t="shared" si="122"/>
        <v>0</v>
      </c>
      <c r="CO180" s="153" t="b">
        <f t="shared" si="123"/>
        <v>0</v>
      </c>
      <c r="CP180" s="153" t="b">
        <f t="shared" si="124"/>
        <v>1</v>
      </c>
      <c r="CQ180" s="153" t="b">
        <f t="shared" si="125"/>
        <v>1</v>
      </c>
      <c r="CR180" s="153">
        <f t="shared" si="126"/>
        <v>2</v>
      </c>
    </row>
    <row r="181" spans="1:96" x14ac:dyDescent="0.25">
      <c r="A181" s="153" t="s">
        <v>412</v>
      </c>
      <c r="B181" s="170" t="s">
        <v>408</v>
      </c>
      <c r="C181" s="153" t="s">
        <v>413</v>
      </c>
      <c r="D181" s="153" t="s">
        <v>83</v>
      </c>
      <c r="E181" s="153">
        <v>6382172513.5344</v>
      </c>
      <c r="F181" s="153" t="s">
        <v>258</v>
      </c>
      <c r="G181" s="153">
        <v>27</v>
      </c>
      <c r="H181" s="153">
        <v>65.058383352635502</v>
      </c>
      <c r="I181" s="153">
        <v>47.488514371940902</v>
      </c>
      <c r="J181" s="153">
        <v>35.040727829779897</v>
      </c>
      <c r="K181" s="153">
        <v>32.492306556024502</v>
      </c>
      <c r="L181" s="153">
        <v>30.5957035204909</v>
      </c>
      <c r="M181" s="153">
        <v>29.979815265219202</v>
      </c>
      <c r="N181" s="153">
        <v>29.448394966650699</v>
      </c>
      <c r="O181" s="153">
        <v>27.309534268550401</v>
      </c>
      <c r="P181" s="153">
        <v>26.673488006324099</v>
      </c>
      <c r="Q181" s="153">
        <v>25.466177954949799</v>
      </c>
      <c r="R181" s="153">
        <v>26.2972301279076</v>
      </c>
      <c r="S181" s="153">
        <v>25.605342944633001</v>
      </c>
      <c r="T181" s="153">
        <v>28.504967082611799</v>
      </c>
      <c r="U181" s="153">
        <v>84.4</v>
      </c>
      <c r="V181" s="153">
        <v>86.674999999999997</v>
      </c>
      <c r="W181" s="153">
        <v>88.674999999999997</v>
      </c>
      <c r="X181" s="153">
        <v>89.566666666666706</v>
      </c>
      <c r="Y181" s="153">
        <v>89.662499999999994</v>
      </c>
      <c r="Z181" s="153">
        <v>89.28</v>
      </c>
      <c r="AA181" s="153">
        <v>89.387500000000003</v>
      </c>
      <c r="AB181" s="153">
        <v>88.371875000000003</v>
      </c>
      <c r="AC181" s="153">
        <v>86.855000000000004</v>
      </c>
      <c r="AD181" s="153">
        <v>86.360416666666694</v>
      </c>
      <c r="AE181" s="153">
        <v>85.895312500000003</v>
      </c>
      <c r="AF181" s="153">
        <v>85.543055555555597</v>
      </c>
      <c r="AG181" s="153">
        <v>86.34375</v>
      </c>
      <c r="AH181" s="153">
        <v>86.3489583333333</v>
      </c>
      <c r="AI181" s="153" t="s">
        <v>51</v>
      </c>
      <c r="AJ181" s="153">
        <v>1.03400651465798</v>
      </c>
      <c r="AK181" s="153">
        <v>10.466556564822501</v>
      </c>
      <c r="AL181" s="170">
        <v>0.44704622924021797</v>
      </c>
      <c r="AM181" s="153">
        <v>5.8982951060602001E-2</v>
      </c>
      <c r="AN181" s="153">
        <v>0.374085893608056</v>
      </c>
      <c r="AO181" s="153">
        <v>94.629200198179603</v>
      </c>
      <c r="AP181" s="153">
        <v>88.674999999999997</v>
      </c>
      <c r="AQ181" s="153">
        <v>82.720799801820405</v>
      </c>
      <c r="AR181" s="153">
        <v>-0.86103383536940403</v>
      </c>
      <c r="AS181" s="153">
        <v>84.5</v>
      </c>
      <c r="AT181" s="153">
        <v>-5.3539426523297502</v>
      </c>
      <c r="AU181" s="153">
        <v>-2.1353601158161402</v>
      </c>
      <c r="AV181" s="153">
        <v>-7.6502732240437101</v>
      </c>
      <c r="AW181" s="153">
        <v>-4.7887323943661997</v>
      </c>
      <c r="AX181" s="153">
        <v>-2.02898550724638</v>
      </c>
      <c r="AY181" s="153">
        <v>-1.16959064327485</v>
      </c>
      <c r="AZ181" s="153">
        <v>39.669421487603302</v>
      </c>
      <c r="BA181" s="153">
        <v>98.823529411764696</v>
      </c>
      <c r="BB181" s="153" t="s">
        <v>55</v>
      </c>
      <c r="BC181" s="153" t="s">
        <v>55</v>
      </c>
      <c r="BE181" s="153" t="b">
        <f t="shared" si="89"/>
        <v>0</v>
      </c>
      <c r="BF181" s="153" t="b">
        <f t="shared" si="90"/>
        <v>0</v>
      </c>
      <c r="BG181" s="153" t="b">
        <f t="shared" si="91"/>
        <v>0</v>
      </c>
      <c r="BH181" s="153" t="b">
        <f t="shared" si="92"/>
        <v>0</v>
      </c>
      <c r="BI181" s="153" t="b">
        <f t="shared" si="93"/>
        <v>0</v>
      </c>
      <c r="BJ181" s="153" t="b">
        <f t="shared" si="94"/>
        <v>0</v>
      </c>
      <c r="BK181" s="153" t="b">
        <f t="shared" si="95"/>
        <v>0</v>
      </c>
      <c r="BL181" s="153" t="b">
        <f t="shared" si="96"/>
        <v>0</v>
      </c>
      <c r="BM181" s="153" t="b">
        <f t="shared" si="97"/>
        <v>0</v>
      </c>
      <c r="BN181" s="153" t="b">
        <f t="shared" si="98"/>
        <v>1</v>
      </c>
      <c r="BO181" s="153" t="b">
        <f t="shared" si="99"/>
        <v>0</v>
      </c>
      <c r="BP181" s="153" t="b">
        <f t="shared" si="100"/>
        <v>1</v>
      </c>
      <c r="BQ181" s="153" t="b">
        <f t="shared" si="101"/>
        <v>0</v>
      </c>
      <c r="BR181" s="153" t="b">
        <f t="shared" si="102"/>
        <v>0</v>
      </c>
      <c r="BS181" s="153" t="b">
        <f t="shared" si="103"/>
        <v>0</v>
      </c>
      <c r="BT181" s="153" t="b">
        <f t="shared" si="104"/>
        <v>0</v>
      </c>
      <c r="BU181" s="153" t="b">
        <f t="shared" si="105"/>
        <v>1</v>
      </c>
      <c r="BV181" s="153" t="b">
        <f t="shared" si="106"/>
        <v>0</v>
      </c>
      <c r="BW181" s="153" t="b">
        <f t="shared" si="107"/>
        <v>1</v>
      </c>
      <c r="BX181" s="153" t="b">
        <f t="shared" si="108"/>
        <v>1</v>
      </c>
      <c r="BY181" s="153" t="b">
        <f t="shared" si="109"/>
        <v>1</v>
      </c>
      <c r="BZ181" s="153" t="b">
        <f t="shared" si="110"/>
        <v>1</v>
      </c>
      <c r="CA181" s="153" t="b">
        <f t="shared" si="111"/>
        <v>1</v>
      </c>
      <c r="CB181" s="153" t="b">
        <f t="shared" si="112"/>
        <v>0</v>
      </c>
      <c r="CC181" s="153" t="b">
        <f t="shared" si="113"/>
        <v>0</v>
      </c>
      <c r="CD181" s="153">
        <f t="shared" si="127"/>
        <v>2</v>
      </c>
      <c r="CE181" s="153">
        <f t="shared" si="128"/>
        <v>10</v>
      </c>
      <c r="CF181" s="153">
        <f t="shared" si="114"/>
        <v>-8</v>
      </c>
      <c r="CG181" s="153">
        <f t="shared" si="115"/>
        <v>6</v>
      </c>
      <c r="CH181" s="153">
        <f t="shared" si="116"/>
        <v>7</v>
      </c>
      <c r="CI181" s="153">
        <f t="shared" si="117"/>
        <v>-1</v>
      </c>
      <c r="CJ181" s="171">
        <f t="shared" si="118"/>
        <v>-9</v>
      </c>
      <c r="CK181" s="153">
        <f t="shared" si="119"/>
        <v>-17</v>
      </c>
      <c r="CL181" s="153">
        <f t="shared" si="120"/>
        <v>-10</v>
      </c>
      <c r="CM181" s="172">
        <f t="shared" si="121"/>
        <v>-0.38806327817961594</v>
      </c>
      <c r="CN181" s="153" t="b">
        <f t="shared" si="122"/>
        <v>1</v>
      </c>
      <c r="CO181" s="153" t="b">
        <f t="shared" si="123"/>
        <v>1</v>
      </c>
      <c r="CP181" s="153" t="b">
        <f t="shared" si="124"/>
        <v>0</v>
      </c>
      <c r="CQ181" s="153" t="b">
        <f t="shared" si="125"/>
        <v>0</v>
      </c>
      <c r="CR181" s="153">
        <f t="shared" si="126"/>
        <v>0</v>
      </c>
    </row>
    <row r="182" spans="1:96" x14ac:dyDescent="0.25">
      <c r="A182" s="153" t="s">
        <v>414</v>
      </c>
      <c r="B182" s="170" t="s">
        <v>410</v>
      </c>
      <c r="C182" s="153" t="s">
        <v>415</v>
      </c>
      <c r="D182" s="153" t="s">
        <v>54</v>
      </c>
      <c r="E182" s="153">
        <v>12317020781.4606</v>
      </c>
      <c r="F182" s="153" t="s">
        <v>258</v>
      </c>
      <c r="G182" s="153">
        <v>37</v>
      </c>
      <c r="H182" s="153">
        <v>45.278967492318898</v>
      </c>
      <c r="I182" s="153">
        <v>36.580304479182601</v>
      </c>
      <c r="J182" s="153">
        <v>28.1698532083008</v>
      </c>
      <c r="K182" s="153">
        <v>25.133845220373399</v>
      </c>
      <c r="L182" s="153">
        <v>25.426189740276801</v>
      </c>
      <c r="M182" s="153">
        <v>23.549497924716601</v>
      </c>
      <c r="N182" s="153">
        <v>23.7781971945263</v>
      </c>
      <c r="O182" s="153">
        <v>22.5110584523322</v>
      </c>
      <c r="P182" s="153">
        <v>23.333862068911699</v>
      </c>
      <c r="Q182" s="153">
        <v>22.083449503307701</v>
      </c>
      <c r="R182" s="153">
        <v>23.721005613032201</v>
      </c>
      <c r="S182" s="153">
        <v>22.3685016257845</v>
      </c>
      <c r="T182" s="153">
        <v>22.761076597947302</v>
      </c>
      <c r="U182" s="153">
        <v>73.64</v>
      </c>
      <c r="V182" s="153">
        <v>75.099999999999994</v>
      </c>
      <c r="W182" s="153">
        <v>76.882499999999993</v>
      </c>
      <c r="X182" s="153">
        <v>77.801666666666705</v>
      </c>
      <c r="Y182" s="153">
        <v>77.888750000000002</v>
      </c>
      <c r="Z182" s="153">
        <v>77.834999999999994</v>
      </c>
      <c r="AA182" s="153">
        <v>78.429166666666703</v>
      </c>
      <c r="AB182" s="153">
        <v>79.92</v>
      </c>
      <c r="AC182" s="153">
        <v>81.650000000000006</v>
      </c>
      <c r="AD182" s="153">
        <v>83.624166666666696</v>
      </c>
      <c r="AE182" s="153">
        <v>85.79</v>
      </c>
      <c r="AF182" s="153">
        <v>86.087777777777802</v>
      </c>
      <c r="AG182" s="153">
        <v>85.493250000000003</v>
      </c>
      <c r="AH182" s="153">
        <v>84.401458333333295</v>
      </c>
      <c r="AI182" s="153" t="s">
        <v>51</v>
      </c>
      <c r="AJ182" s="153">
        <v>0.91042275267345696</v>
      </c>
      <c r="AK182" s="153">
        <v>11.243403003309</v>
      </c>
      <c r="AL182" s="170">
        <v>0.36788926542967998</v>
      </c>
      <c r="AM182" s="153">
        <v>4.2325013115450998E-2</v>
      </c>
      <c r="AN182" s="153">
        <v>0.36176088740780799</v>
      </c>
      <c r="AO182" s="153">
        <v>82.179600622038294</v>
      </c>
      <c r="AP182" s="153">
        <v>76.882499999999993</v>
      </c>
      <c r="AQ182" s="153">
        <v>71.585399377961707</v>
      </c>
      <c r="AR182" s="153">
        <v>-1.0621808916803199</v>
      </c>
      <c r="AS182" s="153">
        <v>70.25</v>
      </c>
      <c r="AT182" s="153">
        <v>-9.7449733410419697</v>
      </c>
      <c r="AU182" s="153">
        <v>-17.8297701865352</v>
      </c>
      <c r="AV182" s="153">
        <v>-12.9491945477076</v>
      </c>
      <c r="AW182" s="153">
        <v>-15.817855002995801</v>
      </c>
      <c r="AX182" s="153">
        <v>-28.279734558448201</v>
      </c>
      <c r="AY182" s="153">
        <v>-4.8102981029810303</v>
      </c>
      <c r="AZ182" s="153">
        <v>-32.2565091610415</v>
      </c>
      <c r="BA182" s="153">
        <v>17.0833333333333</v>
      </c>
      <c r="BB182" s="153">
        <v>165.094339622642</v>
      </c>
      <c r="BC182" s="153">
        <v>23.245614035087701</v>
      </c>
      <c r="BE182" s="153" t="b">
        <f t="shared" si="89"/>
        <v>0</v>
      </c>
      <c r="BF182" s="153" t="b">
        <f t="shared" si="90"/>
        <v>0</v>
      </c>
      <c r="BG182" s="153" t="b">
        <f t="shared" si="91"/>
        <v>0</v>
      </c>
      <c r="BH182" s="153" t="b">
        <f t="shared" si="92"/>
        <v>1</v>
      </c>
      <c r="BI182" s="153" t="b">
        <f t="shared" si="93"/>
        <v>0</v>
      </c>
      <c r="BJ182" s="153" t="b">
        <f t="shared" si="94"/>
        <v>1</v>
      </c>
      <c r="BK182" s="153" t="b">
        <f t="shared" si="95"/>
        <v>0</v>
      </c>
      <c r="BL182" s="153" t="b">
        <f t="shared" si="96"/>
        <v>1</v>
      </c>
      <c r="BM182" s="153" t="b">
        <f t="shared" si="97"/>
        <v>0</v>
      </c>
      <c r="BN182" s="153" t="b">
        <f t="shared" si="98"/>
        <v>1</v>
      </c>
      <c r="BO182" s="153" t="b">
        <f t="shared" si="99"/>
        <v>0</v>
      </c>
      <c r="BP182" s="153" t="b">
        <f t="shared" si="100"/>
        <v>1</v>
      </c>
      <c r="BQ182" s="153" t="b">
        <f t="shared" si="101"/>
        <v>0</v>
      </c>
      <c r="BR182" s="153" t="b">
        <f t="shared" si="102"/>
        <v>0</v>
      </c>
      <c r="BS182" s="153" t="b">
        <f t="shared" si="103"/>
        <v>0</v>
      </c>
      <c r="BT182" s="153" t="b">
        <f t="shared" si="104"/>
        <v>0</v>
      </c>
      <c r="BU182" s="153" t="b">
        <f t="shared" si="105"/>
        <v>1</v>
      </c>
      <c r="BV182" s="153" t="b">
        <f t="shared" si="106"/>
        <v>0</v>
      </c>
      <c r="BW182" s="153" t="b">
        <f t="shared" si="107"/>
        <v>0</v>
      </c>
      <c r="BX182" s="153" t="b">
        <f t="shared" si="108"/>
        <v>0</v>
      </c>
      <c r="BY182" s="153" t="b">
        <f t="shared" si="109"/>
        <v>0</v>
      </c>
      <c r="BZ182" s="153" t="b">
        <f t="shared" si="110"/>
        <v>0</v>
      </c>
      <c r="CA182" s="153" t="b">
        <f t="shared" si="111"/>
        <v>0</v>
      </c>
      <c r="CB182" s="153" t="b">
        <f t="shared" si="112"/>
        <v>1</v>
      </c>
      <c r="CC182" s="153" t="b">
        <f t="shared" si="113"/>
        <v>1</v>
      </c>
      <c r="CD182" s="153">
        <f t="shared" si="127"/>
        <v>5</v>
      </c>
      <c r="CE182" s="153">
        <f t="shared" si="128"/>
        <v>7</v>
      </c>
      <c r="CF182" s="153">
        <f t="shared" si="114"/>
        <v>-2</v>
      </c>
      <c r="CG182" s="153">
        <f t="shared" si="115"/>
        <v>3</v>
      </c>
      <c r="CH182" s="153">
        <f t="shared" si="116"/>
        <v>10</v>
      </c>
      <c r="CI182" s="153">
        <f t="shared" si="117"/>
        <v>-7</v>
      </c>
      <c r="CJ182" s="171">
        <f t="shared" si="118"/>
        <v>-9</v>
      </c>
      <c r="CK182" s="153">
        <f t="shared" si="119"/>
        <v>-11</v>
      </c>
      <c r="CL182" s="153">
        <f t="shared" si="120"/>
        <v>-16</v>
      </c>
      <c r="CM182" s="172">
        <f t="shared" si="121"/>
        <v>-0.32556425231422897</v>
      </c>
      <c r="CN182" s="153" t="b">
        <f t="shared" si="122"/>
        <v>1</v>
      </c>
      <c r="CO182" s="153" t="b">
        <f t="shared" si="123"/>
        <v>1</v>
      </c>
      <c r="CP182" s="153" t="b">
        <f t="shared" si="124"/>
        <v>0</v>
      </c>
      <c r="CQ182" s="153" t="b">
        <f t="shared" si="125"/>
        <v>0</v>
      </c>
      <c r="CR182" s="153">
        <f t="shared" si="126"/>
        <v>0</v>
      </c>
    </row>
    <row r="183" spans="1:96" x14ac:dyDescent="0.25">
      <c r="A183" s="153" t="s">
        <v>416</v>
      </c>
      <c r="B183" s="170" t="s">
        <v>412</v>
      </c>
      <c r="C183" s="153" t="s">
        <v>417</v>
      </c>
      <c r="D183" s="153" t="s">
        <v>58</v>
      </c>
      <c r="E183" s="153">
        <v>356995574823.60199</v>
      </c>
      <c r="F183" s="153" t="s">
        <v>258</v>
      </c>
      <c r="G183" s="153" t="s">
        <v>183</v>
      </c>
      <c r="H183" s="153">
        <v>20.625773115479401</v>
      </c>
      <c r="I183" s="153">
        <v>37.081735123985098</v>
      </c>
      <c r="J183" s="153">
        <v>28.518819878785401</v>
      </c>
      <c r="K183" s="153">
        <v>24.1438941779207</v>
      </c>
      <c r="L183" s="153">
        <v>21.7530529170504</v>
      </c>
      <c r="M183" s="153">
        <v>26.5200254335744</v>
      </c>
      <c r="N183" s="153">
        <v>25.6105636805103</v>
      </c>
      <c r="O183" s="153">
        <v>24.991548785012998</v>
      </c>
      <c r="P183" s="153">
        <v>24.8483347315393</v>
      </c>
      <c r="Q183" s="153">
        <v>23.995058245545401</v>
      </c>
      <c r="R183" s="153">
        <v>25.3190124130128</v>
      </c>
      <c r="S183" s="153">
        <v>23.886533936792599</v>
      </c>
      <c r="T183" s="153">
        <v>22.521754449299799</v>
      </c>
      <c r="U183" s="153">
        <v>166.22</v>
      </c>
      <c r="V183" s="153">
        <v>161.63</v>
      </c>
      <c r="W183" s="153">
        <v>159.22499999999999</v>
      </c>
      <c r="X183" s="153">
        <v>157.01666666666699</v>
      </c>
      <c r="Y183" s="153">
        <v>154.60749999999999</v>
      </c>
      <c r="Z183" s="153">
        <v>151.26400000000001</v>
      </c>
      <c r="AA183" s="153">
        <v>149.32499999999999</v>
      </c>
      <c r="AB183" s="153">
        <v>147.73750000000001</v>
      </c>
      <c r="AC183" s="153">
        <v>147.518</v>
      </c>
      <c r="AD183" s="153">
        <v>146.91749999999999</v>
      </c>
      <c r="AE183" s="153">
        <v>143.29624999999999</v>
      </c>
      <c r="AF183" s="153">
        <v>140.65444444444401</v>
      </c>
      <c r="AG183" s="153">
        <v>137.93350000000001</v>
      </c>
      <c r="AH183" s="153">
        <v>132.37520833333301</v>
      </c>
      <c r="AI183" s="153" t="s">
        <v>51</v>
      </c>
      <c r="AJ183" s="153">
        <v>1.0966443974814</v>
      </c>
      <c r="AK183" s="153" t="s">
        <v>55</v>
      </c>
      <c r="AL183" s="170">
        <v>8.2007258683266998E-2</v>
      </c>
      <c r="AM183" s="153">
        <v>0.46305542433827201</v>
      </c>
      <c r="AN183" s="153">
        <v>0.58307887456834995</v>
      </c>
      <c r="AO183" s="153">
        <v>169.03660027722199</v>
      </c>
      <c r="AP183" s="153">
        <v>159.22499999999999</v>
      </c>
      <c r="AQ183" s="153">
        <v>149.413399722778</v>
      </c>
      <c r="AR183" s="153">
        <v>3.2703586146521499</v>
      </c>
      <c r="AS183" s="153">
        <v>167.7</v>
      </c>
      <c r="AT183" s="153">
        <v>10.865771102179</v>
      </c>
      <c r="AU183" s="153">
        <v>21.5803267516593</v>
      </c>
      <c r="AV183" s="153">
        <v>8.9668615984405307</v>
      </c>
      <c r="AW183" s="153">
        <v>19.105113636363601</v>
      </c>
      <c r="AX183" s="153">
        <v>15.337001375515801</v>
      </c>
      <c r="AY183" s="153">
        <v>73.962655601659705</v>
      </c>
      <c r="AZ183" s="153">
        <v>89.491525423728802</v>
      </c>
      <c r="BA183" s="153">
        <v>102.29191797346201</v>
      </c>
      <c r="BB183" s="153">
        <v>91.438356164383606</v>
      </c>
      <c r="BC183" s="153">
        <v>34.428857715430901</v>
      </c>
      <c r="BE183" s="153" t="b">
        <f t="shared" si="89"/>
        <v>1</v>
      </c>
      <c r="BF183" s="153" t="b">
        <f t="shared" si="90"/>
        <v>0</v>
      </c>
      <c r="BG183" s="153" t="b">
        <f t="shared" si="91"/>
        <v>0</v>
      </c>
      <c r="BH183" s="153" t="b">
        <f t="shared" si="92"/>
        <v>0</v>
      </c>
      <c r="BI183" s="153" t="b">
        <f t="shared" si="93"/>
        <v>1</v>
      </c>
      <c r="BJ183" s="153" t="b">
        <f t="shared" si="94"/>
        <v>0</v>
      </c>
      <c r="BK183" s="153" t="b">
        <f t="shared" si="95"/>
        <v>0</v>
      </c>
      <c r="BL183" s="153" t="b">
        <f t="shared" si="96"/>
        <v>0</v>
      </c>
      <c r="BM183" s="153" t="b">
        <f t="shared" si="97"/>
        <v>0</v>
      </c>
      <c r="BN183" s="153" t="b">
        <f t="shared" si="98"/>
        <v>1</v>
      </c>
      <c r="BO183" s="153" t="b">
        <f t="shared" si="99"/>
        <v>0</v>
      </c>
      <c r="BP183" s="153" t="b">
        <f t="shared" si="100"/>
        <v>0</v>
      </c>
      <c r="BQ183" s="153" t="b">
        <f t="shared" si="101"/>
        <v>1</v>
      </c>
      <c r="BR183" s="153" t="b">
        <f t="shared" si="102"/>
        <v>1</v>
      </c>
      <c r="BS183" s="153" t="b">
        <f t="shared" si="103"/>
        <v>1</v>
      </c>
      <c r="BT183" s="153" t="b">
        <f t="shared" si="104"/>
        <v>1</v>
      </c>
      <c r="BU183" s="153" t="b">
        <f t="shared" si="105"/>
        <v>1</v>
      </c>
      <c r="BV183" s="153" t="b">
        <f t="shared" si="106"/>
        <v>1</v>
      </c>
      <c r="BW183" s="153" t="b">
        <f t="shared" si="107"/>
        <v>1</v>
      </c>
      <c r="BX183" s="153" t="b">
        <f t="shared" si="108"/>
        <v>1</v>
      </c>
      <c r="BY183" s="153" t="b">
        <f t="shared" si="109"/>
        <v>1</v>
      </c>
      <c r="BZ183" s="153" t="b">
        <f t="shared" si="110"/>
        <v>1</v>
      </c>
      <c r="CA183" s="153" t="b">
        <f t="shared" si="111"/>
        <v>1</v>
      </c>
      <c r="CB183" s="153" t="b">
        <f t="shared" si="112"/>
        <v>1</v>
      </c>
      <c r="CC183" s="153" t="b">
        <f t="shared" si="113"/>
        <v>1</v>
      </c>
      <c r="CD183" s="153">
        <f t="shared" si="127"/>
        <v>3</v>
      </c>
      <c r="CE183" s="153">
        <f t="shared" si="128"/>
        <v>9</v>
      </c>
      <c r="CF183" s="153">
        <f t="shared" si="114"/>
        <v>-6</v>
      </c>
      <c r="CG183" s="153">
        <f t="shared" si="115"/>
        <v>13</v>
      </c>
      <c r="CH183" s="153">
        <f t="shared" si="116"/>
        <v>0</v>
      </c>
      <c r="CI183" s="153">
        <f t="shared" si="117"/>
        <v>13</v>
      </c>
      <c r="CJ183" s="171">
        <f t="shared" si="118"/>
        <v>7</v>
      </c>
      <c r="CK183" s="153">
        <f t="shared" si="119"/>
        <v>1</v>
      </c>
      <c r="CL183" s="153">
        <f t="shared" si="120"/>
        <v>20</v>
      </c>
      <c r="CM183" s="172">
        <f t="shared" si="121"/>
        <v>0.38104816565500499</v>
      </c>
      <c r="CN183" s="153" t="b">
        <f t="shared" si="122"/>
        <v>0</v>
      </c>
      <c r="CO183" s="153" t="b">
        <f t="shared" si="123"/>
        <v>0</v>
      </c>
      <c r="CP183" s="153" t="b">
        <f t="shared" si="124"/>
        <v>1</v>
      </c>
      <c r="CQ183" s="153" t="b">
        <f t="shared" si="125"/>
        <v>1</v>
      </c>
      <c r="CR183" s="153">
        <f t="shared" si="126"/>
        <v>2</v>
      </c>
    </row>
    <row r="184" spans="1:96" x14ac:dyDescent="0.25">
      <c r="A184" s="153" t="s">
        <v>418</v>
      </c>
      <c r="B184" s="170" t="s">
        <v>414</v>
      </c>
      <c r="C184" s="153" t="s">
        <v>419</v>
      </c>
      <c r="D184" s="153" t="s">
        <v>61</v>
      </c>
      <c r="E184" s="153">
        <v>9459848191.8553905</v>
      </c>
      <c r="F184" s="153" t="s">
        <v>258</v>
      </c>
      <c r="G184" s="153">
        <v>24</v>
      </c>
      <c r="H184" s="153">
        <v>11.025609385422401</v>
      </c>
      <c r="I184" s="153">
        <v>39.3067915427023</v>
      </c>
      <c r="J184" s="153">
        <v>29.757919775700401</v>
      </c>
      <c r="K184" s="153">
        <v>26.386189409046501</v>
      </c>
      <c r="L184" s="153">
        <v>23.4975662375548</v>
      </c>
      <c r="M184" s="153">
        <v>25.892983009835401</v>
      </c>
      <c r="N184" s="153">
        <v>25.471784834169998</v>
      </c>
      <c r="O184" s="153">
        <v>28.190245930932601</v>
      </c>
      <c r="P184" s="153">
        <v>26.8326919000042</v>
      </c>
      <c r="Q184" s="153">
        <v>25.718310205109699</v>
      </c>
      <c r="R184" s="153">
        <v>24.5833158498538</v>
      </c>
      <c r="S184" s="153">
        <v>24.8676420236079</v>
      </c>
      <c r="T184" s="153">
        <v>24.005699635954599</v>
      </c>
      <c r="U184" s="153">
        <v>310.92</v>
      </c>
      <c r="V184" s="153">
        <v>313.87</v>
      </c>
      <c r="W184" s="153">
        <v>325.31</v>
      </c>
      <c r="X184" s="153">
        <v>330.27666666666698</v>
      </c>
      <c r="Y184" s="153">
        <v>330.78</v>
      </c>
      <c r="Z184" s="153">
        <v>331.14</v>
      </c>
      <c r="AA184" s="153">
        <v>331.57333333333298</v>
      </c>
      <c r="AB184" s="153">
        <v>334.63125000000002</v>
      </c>
      <c r="AC184" s="153">
        <v>340.54599999999999</v>
      </c>
      <c r="AD184" s="153">
        <v>344.58833333333303</v>
      </c>
      <c r="AE184" s="153">
        <v>345.47500000000002</v>
      </c>
      <c r="AF184" s="153">
        <v>350.19277777777802</v>
      </c>
      <c r="AG184" s="153">
        <v>355.00150000000002</v>
      </c>
      <c r="AH184" s="153">
        <v>357.49916666666701</v>
      </c>
      <c r="AI184" s="153" t="s">
        <v>51</v>
      </c>
      <c r="AJ184" s="153">
        <v>0.93278479105017897</v>
      </c>
      <c r="AK184" s="153">
        <v>22.650862068965498</v>
      </c>
      <c r="AL184" s="170">
        <v>0.29647594891326001</v>
      </c>
      <c r="AM184" s="153">
        <v>0.177080306967799</v>
      </c>
      <c r="AN184" s="153">
        <v>0.370017291912353</v>
      </c>
      <c r="AO184" s="153">
        <v>352.09050783685501</v>
      </c>
      <c r="AP184" s="153">
        <v>325.31</v>
      </c>
      <c r="AQ184" s="153">
        <v>298.52949216314499</v>
      </c>
      <c r="AR184" s="153">
        <v>-5.7998419148295701</v>
      </c>
      <c r="AS184" s="153">
        <v>315.3</v>
      </c>
      <c r="AT184" s="153">
        <v>-4.7834752672585497</v>
      </c>
      <c r="AU184" s="153">
        <v>-11.1834738726456</v>
      </c>
      <c r="AV184" s="153">
        <v>-8.0758017492711307</v>
      </c>
      <c r="AW184" s="153">
        <v>-6.38361045130641</v>
      </c>
      <c r="AX184" s="153">
        <v>-10.1965252064939</v>
      </c>
      <c r="AY184" s="153">
        <v>-7.9416058394160602</v>
      </c>
      <c r="AZ184" s="153">
        <v>-5.5988023952095798</v>
      </c>
      <c r="BA184" s="153">
        <v>42.027027027027003</v>
      </c>
      <c r="BB184" s="153">
        <v>139.77186311787099</v>
      </c>
      <c r="BC184" s="153">
        <v>133.555555555556</v>
      </c>
      <c r="BE184" s="153" t="b">
        <f t="shared" si="89"/>
        <v>1</v>
      </c>
      <c r="BF184" s="153" t="b">
        <f t="shared" si="90"/>
        <v>0</v>
      </c>
      <c r="BG184" s="153" t="b">
        <f t="shared" si="91"/>
        <v>0</v>
      </c>
      <c r="BH184" s="153" t="b">
        <f t="shared" si="92"/>
        <v>0</v>
      </c>
      <c r="BI184" s="153" t="b">
        <f t="shared" si="93"/>
        <v>1</v>
      </c>
      <c r="BJ184" s="153" t="b">
        <f t="shared" si="94"/>
        <v>0</v>
      </c>
      <c r="BK184" s="153" t="b">
        <f t="shared" si="95"/>
        <v>1</v>
      </c>
      <c r="BL184" s="153" t="b">
        <f t="shared" si="96"/>
        <v>0</v>
      </c>
      <c r="BM184" s="153" t="b">
        <f t="shared" si="97"/>
        <v>0</v>
      </c>
      <c r="BN184" s="153" t="b">
        <f t="shared" si="98"/>
        <v>0</v>
      </c>
      <c r="BO184" s="153" t="b">
        <f t="shared" si="99"/>
        <v>1</v>
      </c>
      <c r="BP184" s="153" t="b">
        <f t="shared" si="100"/>
        <v>0</v>
      </c>
      <c r="BQ184" s="153" t="b">
        <f t="shared" si="101"/>
        <v>0</v>
      </c>
      <c r="BR184" s="153" t="b">
        <f t="shared" si="102"/>
        <v>0</v>
      </c>
      <c r="BS184" s="153" t="b">
        <f t="shared" si="103"/>
        <v>0</v>
      </c>
      <c r="BT184" s="153" t="b">
        <f t="shared" si="104"/>
        <v>0</v>
      </c>
      <c r="BU184" s="153" t="b">
        <f t="shared" si="105"/>
        <v>0</v>
      </c>
      <c r="BV184" s="153" t="b">
        <f t="shared" si="106"/>
        <v>0</v>
      </c>
      <c r="BW184" s="153" t="b">
        <f t="shared" si="107"/>
        <v>0</v>
      </c>
      <c r="BX184" s="153" t="b">
        <f t="shared" si="108"/>
        <v>0</v>
      </c>
      <c r="BY184" s="153" t="b">
        <f t="shared" si="109"/>
        <v>0</v>
      </c>
      <c r="BZ184" s="153" t="b">
        <f t="shared" si="110"/>
        <v>0</v>
      </c>
      <c r="CA184" s="153" t="b">
        <f t="shared" si="111"/>
        <v>0</v>
      </c>
      <c r="CB184" s="153" t="b">
        <f t="shared" si="112"/>
        <v>0</v>
      </c>
      <c r="CC184" s="153" t="b">
        <f t="shared" si="113"/>
        <v>0</v>
      </c>
      <c r="CD184" s="153">
        <f t="shared" si="127"/>
        <v>4</v>
      </c>
      <c r="CE184" s="153">
        <f t="shared" si="128"/>
        <v>8</v>
      </c>
      <c r="CF184" s="153">
        <f t="shared" si="114"/>
        <v>-4</v>
      </c>
      <c r="CG184" s="153">
        <f t="shared" si="115"/>
        <v>0</v>
      </c>
      <c r="CH184" s="153">
        <f t="shared" si="116"/>
        <v>13</v>
      </c>
      <c r="CI184" s="153">
        <f t="shared" si="117"/>
        <v>-13</v>
      </c>
      <c r="CJ184" s="171">
        <f t="shared" si="118"/>
        <v>-17</v>
      </c>
      <c r="CK184" s="153">
        <f t="shared" si="119"/>
        <v>-21</v>
      </c>
      <c r="CL184" s="153">
        <f t="shared" si="120"/>
        <v>-30</v>
      </c>
      <c r="CM184" s="172">
        <f t="shared" si="121"/>
        <v>-0.11939564194546101</v>
      </c>
      <c r="CN184" s="153" t="b">
        <f t="shared" si="122"/>
        <v>0</v>
      </c>
      <c r="CO184" s="153" t="b">
        <f t="shared" si="123"/>
        <v>1</v>
      </c>
      <c r="CP184" s="153" t="b">
        <f t="shared" si="124"/>
        <v>0</v>
      </c>
      <c r="CQ184" s="153" t="b">
        <f t="shared" si="125"/>
        <v>0</v>
      </c>
      <c r="CR184" s="153">
        <f t="shared" si="126"/>
        <v>0</v>
      </c>
    </row>
    <row r="185" spans="1:96" x14ac:dyDescent="0.25">
      <c r="A185" s="153" t="s">
        <v>420</v>
      </c>
      <c r="B185" s="170" t="s">
        <v>416</v>
      </c>
      <c r="C185" s="153" t="s">
        <v>421</v>
      </c>
      <c r="D185" s="153" t="s">
        <v>73</v>
      </c>
      <c r="E185" s="153">
        <v>7780988834.4464302</v>
      </c>
      <c r="F185" s="153" t="s">
        <v>258</v>
      </c>
      <c r="G185" s="153">
        <v>28</v>
      </c>
      <c r="H185" s="153">
        <v>40.886963580019497</v>
      </c>
      <c r="I185" s="153">
        <v>30.5722630536556</v>
      </c>
      <c r="J185" s="153">
        <v>23.8850708990703</v>
      </c>
      <c r="K185" s="153">
        <v>23.505186138783301</v>
      </c>
      <c r="L185" s="153">
        <v>39.281416118485097</v>
      </c>
      <c r="M185" s="153">
        <v>36.0307042918568</v>
      </c>
      <c r="N185" s="153">
        <v>33.916209207164897</v>
      </c>
      <c r="O185" s="153">
        <v>40.173368326940498</v>
      </c>
      <c r="P185" s="153">
        <v>37.709573808975101</v>
      </c>
      <c r="Q185" s="153">
        <v>35.673783922690397</v>
      </c>
      <c r="R185" s="153">
        <v>33.931205263699397</v>
      </c>
      <c r="S185" s="153">
        <v>33.211233445848599</v>
      </c>
      <c r="T185" s="153">
        <v>29.817094201958898</v>
      </c>
      <c r="U185" s="153">
        <v>27.04</v>
      </c>
      <c r="V185" s="153">
        <v>27.29</v>
      </c>
      <c r="W185" s="153">
        <v>27.43</v>
      </c>
      <c r="X185" s="153">
        <v>27.36</v>
      </c>
      <c r="Y185" s="153">
        <v>27.877500000000001</v>
      </c>
      <c r="Z185" s="153">
        <v>28.21</v>
      </c>
      <c r="AA185" s="153">
        <v>28.475000000000001</v>
      </c>
      <c r="AB185" s="153">
        <v>28.953749999999999</v>
      </c>
      <c r="AC185" s="153">
        <v>30.234999999999999</v>
      </c>
      <c r="AD185" s="153">
        <v>31.4591666666667</v>
      </c>
      <c r="AE185" s="153">
        <v>32.4925</v>
      </c>
      <c r="AF185" s="153">
        <v>32.543888888888901</v>
      </c>
      <c r="AG185" s="153">
        <v>32.219000000000001</v>
      </c>
      <c r="AH185" s="153">
        <v>31.659583333333298</v>
      </c>
      <c r="AI185" s="153" t="s">
        <v>51</v>
      </c>
      <c r="AJ185" s="153">
        <v>0.87557031565225396</v>
      </c>
      <c r="AK185" s="153">
        <v>17.508488964346299</v>
      </c>
      <c r="AL185" s="170">
        <v>0.25396729395675199</v>
      </c>
      <c r="AM185" s="153">
        <v>0.25845530851690401</v>
      </c>
      <c r="AN185" s="153">
        <v>0.225685793131715</v>
      </c>
      <c r="AO185" s="153">
        <v>28.178598690889402</v>
      </c>
      <c r="AP185" s="153">
        <v>27.43</v>
      </c>
      <c r="AQ185" s="153">
        <v>26.681401309110601</v>
      </c>
      <c r="AR185" s="153">
        <v>-0.31205919904007301</v>
      </c>
      <c r="AS185" s="153">
        <v>27.5</v>
      </c>
      <c r="AT185" s="153">
        <v>-2.5168380007089302</v>
      </c>
      <c r="AU185" s="153">
        <v>-14.6466370775009</v>
      </c>
      <c r="AV185" s="153">
        <v>-0.72202166064981699</v>
      </c>
      <c r="AW185" s="153">
        <v>-5.1724137931034502</v>
      </c>
      <c r="AX185" s="153">
        <v>-23.6111111111111</v>
      </c>
      <c r="AY185" s="153">
        <v>-11.0032362459547</v>
      </c>
      <c r="AZ185" s="153">
        <v>12.7049180327869</v>
      </c>
      <c r="BA185" s="153">
        <v>34.803921568627501</v>
      </c>
      <c r="BB185" s="153">
        <v>96.428571428571402</v>
      </c>
      <c r="BC185" s="153" t="s">
        <v>55</v>
      </c>
      <c r="BE185" s="153" t="b">
        <f t="shared" si="89"/>
        <v>0</v>
      </c>
      <c r="BF185" s="153" t="b">
        <f t="shared" si="90"/>
        <v>0</v>
      </c>
      <c r="BG185" s="153" t="b">
        <f t="shared" si="91"/>
        <v>0</v>
      </c>
      <c r="BH185" s="153" t="b">
        <f t="shared" si="92"/>
        <v>1</v>
      </c>
      <c r="BI185" s="153" t="b">
        <f t="shared" si="93"/>
        <v>0</v>
      </c>
      <c r="BJ185" s="153" t="b">
        <f t="shared" si="94"/>
        <v>0</v>
      </c>
      <c r="BK185" s="153" t="b">
        <f t="shared" si="95"/>
        <v>1</v>
      </c>
      <c r="BL185" s="153" t="b">
        <f t="shared" si="96"/>
        <v>0</v>
      </c>
      <c r="BM185" s="153" t="b">
        <f t="shared" si="97"/>
        <v>0</v>
      </c>
      <c r="BN185" s="153" t="b">
        <f t="shared" si="98"/>
        <v>0</v>
      </c>
      <c r="BO185" s="153" t="b">
        <f t="shared" si="99"/>
        <v>0</v>
      </c>
      <c r="BP185" s="153" t="b">
        <f t="shared" si="100"/>
        <v>0</v>
      </c>
      <c r="BQ185" s="153" t="b">
        <f t="shared" si="101"/>
        <v>0</v>
      </c>
      <c r="BR185" s="153" t="b">
        <f t="shared" si="102"/>
        <v>0</v>
      </c>
      <c r="BS185" s="153" t="b">
        <f t="shared" si="103"/>
        <v>1</v>
      </c>
      <c r="BT185" s="153" t="b">
        <f t="shared" si="104"/>
        <v>0</v>
      </c>
      <c r="BU185" s="153" t="b">
        <f t="shared" si="105"/>
        <v>0</v>
      </c>
      <c r="BV185" s="153" t="b">
        <f t="shared" si="106"/>
        <v>0</v>
      </c>
      <c r="BW185" s="153" t="b">
        <f t="shared" si="107"/>
        <v>0</v>
      </c>
      <c r="BX185" s="153" t="b">
        <f t="shared" si="108"/>
        <v>0</v>
      </c>
      <c r="BY185" s="153" t="b">
        <f t="shared" si="109"/>
        <v>0</v>
      </c>
      <c r="BZ185" s="153" t="b">
        <f t="shared" si="110"/>
        <v>0</v>
      </c>
      <c r="CA185" s="153" t="b">
        <f t="shared" si="111"/>
        <v>0</v>
      </c>
      <c r="CB185" s="153" t="b">
        <f t="shared" si="112"/>
        <v>1</v>
      </c>
      <c r="CC185" s="153" t="b">
        <f t="shared" si="113"/>
        <v>1</v>
      </c>
      <c r="CD185" s="153">
        <f t="shared" si="127"/>
        <v>2</v>
      </c>
      <c r="CE185" s="153">
        <f t="shared" si="128"/>
        <v>10</v>
      </c>
      <c r="CF185" s="153">
        <f t="shared" si="114"/>
        <v>-8</v>
      </c>
      <c r="CG185" s="153">
        <f t="shared" si="115"/>
        <v>3</v>
      </c>
      <c r="CH185" s="153">
        <f t="shared" si="116"/>
        <v>10</v>
      </c>
      <c r="CI185" s="153">
        <f t="shared" si="117"/>
        <v>-7</v>
      </c>
      <c r="CJ185" s="171">
        <f t="shared" si="118"/>
        <v>-15</v>
      </c>
      <c r="CK185" s="153">
        <f t="shared" si="119"/>
        <v>-23</v>
      </c>
      <c r="CL185" s="153">
        <f t="shared" si="120"/>
        <v>-22</v>
      </c>
      <c r="CM185" s="172">
        <f t="shared" si="121"/>
        <v>4.4880145601520205E-3</v>
      </c>
      <c r="CN185" s="153" t="b">
        <f t="shared" si="122"/>
        <v>1</v>
      </c>
      <c r="CO185" s="153" t="b">
        <f t="shared" si="123"/>
        <v>0</v>
      </c>
      <c r="CP185" s="153" t="b">
        <f t="shared" si="124"/>
        <v>0</v>
      </c>
      <c r="CQ185" s="153" t="b">
        <f t="shared" si="125"/>
        <v>0</v>
      </c>
      <c r="CR185" s="153">
        <f t="shared" si="126"/>
        <v>0</v>
      </c>
    </row>
    <row r="186" spans="1:96" x14ac:dyDescent="0.25">
      <c r="A186" s="153" t="s">
        <v>422</v>
      </c>
      <c r="B186" s="170" t="s">
        <v>418</v>
      </c>
      <c r="C186" s="153" t="s">
        <v>423</v>
      </c>
      <c r="D186" s="153" t="s">
        <v>61</v>
      </c>
      <c r="E186" s="153">
        <v>11892563850.687599</v>
      </c>
      <c r="F186" s="153" t="s">
        <v>258</v>
      </c>
      <c r="G186" s="153">
        <v>27</v>
      </c>
      <c r="H186" s="153">
        <v>15.8708556993363</v>
      </c>
      <c r="I186" s="153">
        <v>15.9590737006134</v>
      </c>
      <c r="J186" s="153">
        <v>18.107585165770899</v>
      </c>
      <c r="K186" s="153">
        <v>15.460157675493299</v>
      </c>
      <c r="L186" s="153">
        <v>16.9602353581882</v>
      </c>
      <c r="M186" s="153">
        <v>15.836367966696001</v>
      </c>
      <c r="N186" s="153">
        <v>17.8496954031217</v>
      </c>
      <c r="O186" s="153">
        <v>16.026322978042799</v>
      </c>
      <c r="P186" s="153">
        <v>15.916503950758701</v>
      </c>
      <c r="Q186" s="153">
        <v>15.3885310425285</v>
      </c>
      <c r="R186" s="153">
        <v>16.252558502354201</v>
      </c>
      <c r="S186" s="153">
        <v>19.5900306406485</v>
      </c>
      <c r="T186" s="153">
        <v>20.0553711889075</v>
      </c>
      <c r="U186" s="153">
        <v>59.38</v>
      </c>
      <c r="V186" s="153">
        <v>59.354999999999997</v>
      </c>
      <c r="W186" s="153">
        <v>58.27</v>
      </c>
      <c r="X186" s="153">
        <v>57.555</v>
      </c>
      <c r="Y186" s="153">
        <v>56.448749999999997</v>
      </c>
      <c r="Z186" s="153">
        <v>55.543999999999997</v>
      </c>
      <c r="AA186" s="153">
        <v>55.085833333333298</v>
      </c>
      <c r="AB186" s="153">
        <v>54.668750000000003</v>
      </c>
      <c r="AC186" s="153">
        <v>54.576000000000001</v>
      </c>
      <c r="AD186" s="153">
        <v>54.5491666666667</v>
      </c>
      <c r="AE186" s="153">
        <v>54.610937499999999</v>
      </c>
      <c r="AF186" s="153">
        <v>54.881111111111103</v>
      </c>
      <c r="AG186" s="153">
        <v>55.523499999999999</v>
      </c>
      <c r="AH186" s="153">
        <v>55.951458333333299</v>
      </c>
      <c r="AI186" s="153" t="s">
        <v>51</v>
      </c>
      <c r="AJ186" s="153">
        <v>1.0003692130359201</v>
      </c>
      <c r="AK186" s="153">
        <v>10.664952460682899</v>
      </c>
      <c r="AL186" s="170">
        <v>0.17469239529936401</v>
      </c>
      <c r="AM186" s="153">
        <v>0.29686296391067901</v>
      </c>
      <c r="AN186" s="153">
        <v>0.38410241985607102</v>
      </c>
      <c r="AO186" s="153">
        <v>60.763872490727003</v>
      </c>
      <c r="AP186" s="153">
        <v>58.27</v>
      </c>
      <c r="AQ186" s="153">
        <v>55.776127509273003</v>
      </c>
      <c r="AR186" s="153">
        <v>1.1452418216132401</v>
      </c>
      <c r="AS186" s="153">
        <v>59.45</v>
      </c>
      <c r="AT186" s="153">
        <v>7.0322627106438098</v>
      </c>
      <c r="AU186" s="153">
        <v>7.0717804173007197</v>
      </c>
      <c r="AV186" s="153">
        <v>5.68888888888889</v>
      </c>
      <c r="AW186" s="153">
        <v>10.8108108108108</v>
      </c>
      <c r="AX186" s="153">
        <v>6.0660124888492497</v>
      </c>
      <c r="AY186" s="153">
        <v>3.8427947598253298</v>
      </c>
      <c r="AZ186" s="153" t="s">
        <v>55</v>
      </c>
      <c r="BA186" s="153" t="s">
        <v>55</v>
      </c>
      <c r="BB186" s="153" t="s">
        <v>55</v>
      </c>
      <c r="BC186" s="153" t="s">
        <v>55</v>
      </c>
      <c r="BE186" s="153" t="b">
        <f t="shared" si="89"/>
        <v>1</v>
      </c>
      <c r="BF186" s="153" t="b">
        <f t="shared" si="90"/>
        <v>1</v>
      </c>
      <c r="BG186" s="153" t="b">
        <f t="shared" si="91"/>
        <v>0</v>
      </c>
      <c r="BH186" s="153" t="b">
        <f t="shared" si="92"/>
        <v>1</v>
      </c>
      <c r="BI186" s="153" t="b">
        <f t="shared" si="93"/>
        <v>0</v>
      </c>
      <c r="BJ186" s="153" t="b">
        <f t="shared" si="94"/>
        <v>1</v>
      </c>
      <c r="BK186" s="153" t="b">
        <f t="shared" si="95"/>
        <v>0</v>
      </c>
      <c r="BL186" s="153" t="b">
        <f t="shared" si="96"/>
        <v>0</v>
      </c>
      <c r="BM186" s="153" t="b">
        <f t="shared" si="97"/>
        <v>0</v>
      </c>
      <c r="BN186" s="153" t="b">
        <f t="shared" si="98"/>
        <v>1</v>
      </c>
      <c r="BO186" s="153" t="b">
        <f t="shared" si="99"/>
        <v>1</v>
      </c>
      <c r="BP186" s="153" t="b">
        <f t="shared" si="100"/>
        <v>1</v>
      </c>
      <c r="BQ186" s="153" t="b">
        <f t="shared" si="101"/>
        <v>1</v>
      </c>
      <c r="BR186" s="153" t="b">
        <f t="shared" si="102"/>
        <v>1</v>
      </c>
      <c r="BS186" s="153" t="b">
        <f t="shared" si="103"/>
        <v>1</v>
      </c>
      <c r="BT186" s="153" t="b">
        <f t="shared" si="104"/>
        <v>1</v>
      </c>
      <c r="BU186" s="153" t="b">
        <f t="shared" si="105"/>
        <v>1</v>
      </c>
      <c r="BV186" s="153" t="b">
        <f t="shared" si="106"/>
        <v>1</v>
      </c>
      <c r="BW186" s="153" t="b">
        <f t="shared" si="107"/>
        <v>1</v>
      </c>
      <c r="BX186" s="153" t="b">
        <f t="shared" si="108"/>
        <v>1</v>
      </c>
      <c r="BY186" s="153" t="b">
        <f t="shared" si="109"/>
        <v>1</v>
      </c>
      <c r="BZ186" s="153" t="b">
        <f t="shared" si="110"/>
        <v>0</v>
      </c>
      <c r="CA186" s="153" t="b">
        <f t="shared" si="111"/>
        <v>0</v>
      </c>
      <c r="CB186" s="153" t="b">
        <f t="shared" si="112"/>
        <v>0</v>
      </c>
      <c r="CC186" s="153" t="b">
        <f t="shared" si="113"/>
        <v>0</v>
      </c>
      <c r="CD186" s="153">
        <f t="shared" si="127"/>
        <v>7</v>
      </c>
      <c r="CE186" s="153">
        <f t="shared" si="128"/>
        <v>5</v>
      </c>
      <c r="CF186" s="153">
        <f t="shared" si="114"/>
        <v>2</v>
      </c>
      <c r="CG186" s="153">
        <f t="shared" si="115"/>
        <v>9</v>
      </c>
      <c r="CH186" s="153">
        <f t="shared" si="116"/>
        <v>4</v>
      </c>
      <c r="CI186" s="153">
        <f t="shared" si="117"/>
        <v>5</v>
      </c>
      <c r="CJ186" s="171">
        <f t="shared" si="118"/>
        <v>7</v>
      </c>
      <c r="CK186" s="153">
        <f t="shared" si="119"/>
        <v>9</v>
      </c>
      <c r="CL186" s="153">
        <f t="shared" si="120"/>
        <v>12</v>
      </c>
      <c r="CM186" s="172">
        <f t="shared" si="121"/>
        <v>0.12217056861131501</v>
      </c>
      <c r="CN186" s="153" t="b">
        <f t="shared" si="122"/>
        <v>0</v>
      </c>
      <c r="CO186" s="153" t="b">
        <f t="shared" si="123"/>
        <v>0</v>
      </c>
      <c r="CP186" s="153" t="b">
        <f t="shared" si="124"/>
        <v>1</v>
      </c>
      <c r="CQ186" s="153" t="b">
        <f t="shared" si="125"/>
        <v>1</v>
      </c>
      <c r="CR186" s="153">
        <f t="shared" si="126"/>
        <v>2</v>
      </c>
    </row>
    <row r="187" spans="1:96" x14ac:dyDescent="0.25">
      <c r="A187" s="153" t="s">
        <v>424</v>
      </c>
      <c r="B187" s="170" t="s">
        <v>420</v>
      </c>
      <c r="C187" s="153" t="s">
        <v>425</v>
      </c>
      <c r="D187" s="153" t="s">
        <v>92</v>
      </c>
      <c r="E187" s="153">
        <v>4206362126.5590801</v>
      </c>
      <c r="F187" s="153" t="s">
        <v>258</v>
      </c>
      <c r="G187" s="153">
        <v>4</v>
      </c>
      <c r="H187" s="153">
        <v>87.499683880566707</v>
      </c>
      <c r="I187" s="153">
        <v>72.4329098352557</v>
      </c>
      <c r="J187" s="153">
        <v>57.2583174971086</v>
      </c>
      <c r="K187" s="153">
        <v>76.078697414737505</v>
      </c>
      <c r="L187" s="153">
        <v>68.907513757360206</v>
      </c>
      <c r="M187" s="153">
        <v>63.864520240127398</v>
      </c>
      <c r="N187" s="153">
        <v>61.0615226682553</v>
      </c>
      <c r="O187" s="153">
        <v>64.928123963539505</v>
      </c>
      <c r="P187" s="153">
        <v>60.4778484851578</v>
      </c>
      <c r="Q187" s="153">
        <v>57.757304622663099</v>
      </c>
      <c r="R187" s="153">
        <v>55.2633554304333</v>
      </c>
      <c r="S187" s="153">
        <v>52.213925533320797</v>
      </c>
      <c r="T187" s="153">
        <v>47.3469747512639</v>
      </c>
      <c r="U187" s="153">
        <v>41.14</v>
      </c>
      <c r="V187" s="153">
        <v>42.17</v>
      </c>
      <c r="W187" s="153">
        <v>44.354999999999997</v>
      </c>
      <c r="X187" s="153">
        <v>44.868333333333297</v>
      </c>
      <c r="Y187" s="153">
        <v>43.436250000000001</v>
      </c>
      <c r="Z187" s="153">
        <v>42.284999999999997</v>
      </c>
      <c r="AA187" s="153">
        <v>41.712499999999999</v>
      </c>
      <c r="AB187" s="153">
        <v>41.159374999999997</v>
      </c>
      <c r="AC187" s="153">
        <v>41.570500000000003</v>
      </c>
      <c r="AD187" s="153">
        <v>42.329583333333296</v>
      </c>
      <c r="AE187" s="153">
        <v>44.78</v>
      </c>
      <c r="AF187" s="153">
        <v>47.051666666666698</v>
      </c>
      <c r="AG187" s="153">
        <v>49.002749999999999</v>
      </c>
      <c r="AH187" s="153">
        <v>52.064035576041697</v>
      </c>
      <c r="AI187" s="153" t="s">
        <v>51</v>
      </c>
      <c r="AJ187" s="153">
        <v>0.862910755008647</v>
      </c>
      <c r="AK187" s="153">
        <v>-26.9781931464174</v>
      </c>
      <c r="AL187" s="170">
        <v>0.27573855828635402</v>
      </c>
      <c r="AM187" s="153">
        <v>0.12259953403531899</v>
      </c>
      <c r="AN187" s="153">
        <v>0.37068959677511898</v>
      </c>
      <c r="AO187" s="153">
        <v>49.365977948465201</v>
      </c>
      <c r="AP187" s="153">
        <v>44.354999999999997</v>
      </c>
      <c r="AQ187" s="153">
        <v>39.3440220515348</v>
      </c>
      <c r="AR187" s="153">
        <v>-8.7135027152509995E-2</v>
      </c>
      <c r="AS187" s="153">
        <v>43.3</v>
      </c>
      <c r="AT187" s="153">
        <v>2.40037838477003</v>
      </c>
      <c r="AU187" s="153">
        <v>-11.6376121748269</v>
      </c>
      <c r="AV187" s="153">
        <v>-13.4</v>
      </c>
      <c r="AW187" s="153">
        <v>13.9473684210526</v>
      </c>
      <c r="AX187" s="153">
        <v>-6.6810344827586201</v>
      </c>
      <c r="AY187" s="153">
        <v>-34.558740563768097</v>
      </c>
      <c r="AZ187" s="153">
        <v>-31.526713099541102</v>
      </c>
      <c r="BA187" s="153" t="s">
        <v>55</v>
      </c>
      <c r="BB187" s="153" t="s">
        <v>55</v>
      </c>
      <c r="BC187" s="153" t="s">
        <v>55</v>
      </c>
      <c r="BE187" s="153" t="b">
        <f t="shared" si="89"/>
        <v>0</v>
      </c>
      <c r="BF187" s="153" t="b">
        <f t="shared" si="90"/>
        <v>0</v>
      </c>
      <c r="BG187" s="153" t="b">
        <f t="shared" si="91"/>
        <v>1</v>
      </c>
      <c r="BH187" s="153" t="b">
        <f t="shared" si="92"/>
        <v>0</v>
      </c>
      <c r="BI187" s="153" t="b">
        <f t="shared" si="93"/>
        <v>0</v>
      </c>
      <c r="BJ187" s="153" t="b">
        <f t="shared" si="94"/>
        <v>0</v>
      </c>
      <c r="BK187" s="153" t="b">
        <f t="shared" si="95"/>
        <v>1</v>
      </c>
      <c r="BL187" s="153" t="b">
        <f t="shared" si="96"/>
        <v>0</v>
      </c>
      <c r="BM187" s="153" t="b">
        <f t="shared" si="97"/>
        <v>0</v>
      </c>
      <c r="BN187" s="153" t="b">
        <f t="shared" si="98"/>
        <v>0</v>
      </c>
      <c r="BO187" s="153" t="b">
        <f t="shared" si="99"/>
        <v>0</v>
      </c>
      <c r="BP187" s="153" t="b">
        <f t="shared" si="100"/>
        <v>0</v>
      </c>
      <c r="BQ187" s="153" t="b">
        <f t="shared" si="101"/>
        <v>0</v>
      </c>
      <c r="BR187" s="153" t="b">
        <f t="shared" si="102"/>
        <v>0</v>
      </c>
      <c r="BS187" s="153" t="b">
        <f t="shared" si="103"/>
        <v>0</v>
      </c>
      <c r="BT187" s="153" t="b">
        <f t="shared" si="104"/>
        <v>1</v>
      </c>
      <c r="BU187" s="153" t="b">
        <f t="shared" si="105"/>
        <v>1</v>
      </c>
      <c r="BV187" s="153" t="b">
        <f t="shared" si="106"/>
        <v>1</v>
      </c>
      <c r="BW187" s="153" t="b">
        <f t="shared" si="107"/>
        <v>1</v>
      </c>
      <c r="BX187" s="153" t="b">
        <f t="shared" si="108"/>
        <v>0</v>
      </c>
      <c r="BY187" s="153" t="b">
        <f t="shared" si="109"/>
        <v>0</v>
      </c>
      <c r="BZ187" s="153" t="b">
        <f t="shared" si="110"/>
        <v>0</v>
      </c>
      <c r="CA187" s="153" t="b">
        <f t="shared" si="111"/>
        <v>0</v>
      </c>
      <c r="CB187" s="153" t="b">
        <f t="shared" si="112"/>
        <v>0</v>
      </c>
      <c r="CC187" s="153" t="b">
        <f t="shared" si="113"/>
        <v>0</v>
      </c>
      <c r="CD187" s="153">
        <f t="shared" si="127"/>
        <v>2</v>
      </c>
      <c r="CE187" s="153">
        <f t="shared" si="128"/>
        <v>10</v>
      </c>
      <c r="CF187" s="153">
        <f t="shared" si="114"/>
        <v>-8</v>
      </c>
      <c r="CG187" s="153">
        <f t="shared" si="115"/>
        <v>4</v>
      </c>
      <c r="CH187" s="153">
        <f t="shared" si="116"/>
        <v>9</v>
      </c>
      <c r="CI187" s="153">
        <f t="shared" si="117"/>
        <v>-5</v>
      </c>
      <c r="CJ187" s="171">
        <f t="shared" si="118"/>
        <v>-13</v>
      </c>
      <c r="CK187" s="153">
        <f t="shared" si="119"/>
        <v>-21</v>
      </c>
      <c r="CL187" s="153">
        <f t="shared" si="120"/>
        <v>-18</v>
      </c>
      <c r="CM187" s="172">
        <f t="shared" si="121"/>
        <v>-0.15313902425103504</v>
      </c>
      <c r="CN187" s="153" t="b">
        <f t="shared" si="122"/>
        <v>0</v>
      </c>
      <c r="CO187" s="153" t="b">
        <f t="shared" si="123"/>
        <v>1</v>
      </c>
      <c r="CP187" s="153" t="b">
        <f t="shared" si="124"/>
        <v>1</v>
      </c>
      <c r="CQ187" s="153" t="b">
        <f t="shared" si="125"/>
        <v>0</v>
      </c>
      <c r="CR187" s="153">
        <f t="shared" si="126"/>
        <v>1</v>
      </c>
    </row>
    <row r="188" spans="1:96" x14ac:dyDescent="0.25">
      <c r="A188" s="153" t="s">
        <v>426</v>
      </c>
      <c r="B188" s="170" t="s">
        <v>422</v>
      </c>
      <c r="C188" s="153" t="s">
        <v>427</v>
      </c>
      <c r="D188" s="153" t="s">
        <v>249</v>
      </c>
      <c r="E188" s="153">
        <v>22901250000</v>
      </c>
      <c r="F188" s="153" t="s">
        <v>258</v>
      </c>
      <c r="G188" s="153">
        <v>81</v>
      </c>
      <c r="H188" s="153">
        <v>12.1003127025228</v>
      </c>
      <c r="I188" s="153">
        <v>13.8211639136663</v>
      </c>
      <c r="J188" s="153">
        <v>13.422418464443499</v>
      </c>
      <c r="K188" s="153">
        <v>12.528322997923</v>
      </c>
      <c r="L188" s="153">
        <v>12.561501427450599</v>
      </c>
      <c r="M188" s="153">
        <v>11.816541535284999</v>
      </c>
      <c r="N188" s="153">
        <v>14.513475852043999</v>
      </c>
      <c r="O188" s="153">
        <v>14.187742297263201</v>
      </c>
      <c r="P188" s="153">
        <v>14.5310624399144</v>
      </c>
      <c r="Q188" s="153">
        <v>15.0787274709873</v>
      </c>
      <c r="R188" s="153">
        <v>15.3145734569664</v>
      </c>
      <c r="S188" s="153">
        <v>14.926046577316299</v>
      </c>
      <c r="T188" s="153">
        <v>15.0456842230754</v>
      </c>
      <c r="U188" s="153">
        <v>78.48</v>
      </c>
      <c r="V188" s="153">
        <v>80.27</v>
      </c>
      <c r="W188" s="153">
        <v>80.924999999999997</v>
      </c>
      <c r="X188" s="153">
        <v>80.731666666666598</v>
      </c>
      <c r="Y188" s="153">
        <v>80.563749999999999</v>
      </c>
      <c r="Z188" s="153">
        <v>80.486000000000004</v>
      </c>
      <c r="AA188" s="153">
        <v>80.725833333333298</v>
      </c>
      <c r="AB188" s="153">
        <v>81.167500000000004</v>
      </c>
      <c r="AC188" s="153">
        <v>81.459500000000006</v>
      </c>
      <c r="AD188" s="153">
        <v>81.368750000000006</v>
      </c>
      <c r="AE188" s="153">
        <v>79.393124999999998</v>
      </c>
      <c r="AF188" s="153">
        <v>78.631388888888907</v>
      </c>
      <c r="AG188" s="153">
        <v>77.643000000000001</v>
      </c>
      <c r="AH188" s="153">
        <v>75.998333333333406</v>
      </c>
      <c r="AI188" s="153" t="s">
        <v>51</v>
      </c>
      <c r="AJ188" s="153">
        <v>1.0366163079736701</v>
      </c>
      <c r="AK188" s="153">
        <v>32.5812780269058</v>
      </c>
      <c r="AL188" s="170">
        <v>0.46113628383494598</v>
      </c>
      <c r="AM188" s="153">
        <v>0.146313010575364</v>
      </c>
      <c r="AN188" s="153">
        <v>0.24757755334592499</v>
      </c>
      <c r="AO188" s="153">
        <v>84.283794426578098</v>
      </c>
      <c r="AP188" s="153">
        <v>80.924999999999997</v>
      </c>
      <c r="AQ188" s="153">
        <v>77.566205573421897</v>
      </c>
      <c r="AR188" s="153">
        <v>-7.5563334755309006E-2</v>
      </c>
      <c r="AS188" s="153">
        <v>77.5</v>
      </c>
      <c r="AT188" s="153">
        <v>-3.7099619809656001</v>
      </c>
      <c r="AU188" s="153">
        <v>-0.18417629406389799</v>
      </c>
      <c r="AV188" s="153">
        <v>-2.6381909547738598</v>
      </c>
      <c r="AW188" s="153">
        <v>-7.4074074074074101</v>
      </c>
      <c r="AX188" s="153">
        <v>1.90664036817883</v>
      </c>
      <c r="AY188" s="153">
        <v>11.913357400721999</v>
      </c>
      <c r="AZ188" s="153">
        <v>5.4421768707483</v>
      </c>
      <c r="BA188" s="153">
        <v>44.1860465116279</v>
      </c>
      <c r="BB188" s="153">
        <v>115.277777777778</v>
      </c>
      <c r="BC188" s="153">
        <v>273.49434939796402</v>
      </c>
      <c r="BE188" s="153" t="b">
        <f t="shared" si="89"/>
        <v>1</v>
      </c>
      <c r="BF188" s="153" t="b">
        <f t="shared" si="90"/>
        <v>0</v>
      </c>
      <c r="BG188" s="153" t="b">
        <f t="shared" si="91"/>
        <v>0</v>
      </c>
      <c r="BH188" s="153" t="b">
        <f t="shared" si="92"/>
        <v>1</v>
      </c>
      <c r="BI188" s="153" t="b">
        <f t="shared" si="93"/>
        <v>0</v>
      </c>
      <c r="BJ188" s="153" t="b">
        <f t="shared" si="94"/>
        <v>1</v>
      </c>
      <c r="BK188" s="153" t="b">
        <f t="shared" si="95"/>
        <v>0</v>
      </c>
      <c r="BL188" s="153" t="b">
        <f t="shared" si="96"/>
        <v>1</v>
      </c>
      <c r="BM188" s="153" t="b">
        <f t="shared" si="97"/>
        <v>1</v>
      </c>
      <c r="BN188" s="153" t="b">
        <f t="shared" si="98"/>
        <v>1</v>
      </c>
      <c r="BO188" s="153" t="b">
        <f t="shared" si="99"/>
        <v>0</v>
      </c>
      <c r="BP188" s="153" t="b">
        <f t="shared" si="100"/>
        <v>1</v>
      </c>
      <c r="BQ188" s="153" t="b">
        <f t="shared" si="101"/>
        <v>0</v>
      </c>
      <c r="BR188" s="153" t="b">
        <f t="shared" si="102"/>
        <v>0</v>
      </c>
      <c r="BS188" s="153" t="b">
        <f t="shared" si="103"/>
        <v>1</v>
      </c>
      <c r="BT188" s="153" t="b">
        <f t="shared" si="104"/>
        <v>1</v>
      </c>
      <c r="BU188" s="153" t="b">
        <f t="shared" si="105"/>
        <v>1</v>
      </c>
      <c r="BV188" s="153" t="b">
        <f t="shared" si="106"/>
        <v>0</v>
      </c>
      <c r="BW188" s="153" t="b">
        <f t="shared" si="107"/>
        <v>0</v>
      </c>
      <c r="BX188" s="153" t="b">
        <f t="shared" si="108"/>
        <v>0</v>
      </c>
      <c r="BY188" s="153" t="b">
        <f t="shared" si="109"/>
        <v>1</v>
      </c>
      <c r="BZ188" s="153" t="b">
        <f t="shared" si="110"/>
        <v>1</v>
      </c>
      <c r="CA188" s="153" t="b">
        <f t="shared" si="111"/>
        <v>1</v>
      </c>
      <c r="CB188" s="153" t="b">
        <f t="shared" si="112"/>
        <v>1</v>
      </c>
      <c r="CC188" s="153" t="b">
        <f t="shared" si="113"/>
        <v>1</v>
      </c>
      <c r="CD188" s="153">
        <f t="shared" si="127"/>
        <v>7</v>
      </c>
      <c r="CE188" s="153">
        <f t="shared" si="128"/>
        <v>5</v>
      </c>
      <c r="CF188" s="153">
        <f t="shared" si="114"/>
        <v>2</v>
      </c>
      <c r="CG188" s="153">
        <f t="shared" si="115"/>
        <v>8</v>
      </c>
      <c r="CH188" s="153">
        <f t="shared" si="116"/>
        <v>5</v>
      </c>
      <c r="CI188" s="153">
        <f t="shared" si="117"/>
        <v>3</v>
      </c>
      <c r="CJ188" s="171">
        <f t="shared" si="118"/>
        <v>5</v>
      </c>
      <c r="CK188" s="153">
        <f t="shared" si="119"/>
        <v>7</v>
      </c>
      <c r="CL188" s="153">
        <f t="shared" si="120"/>
        <v>8</v>
      </c>
      <c r="CM188" s="172">
        <f t="shared" si="121"/>
        <v>-0.31482327325958198</v>
      </c>
      <c r="CN188" s="153" t="b">
        <f t="shared" si="122"/>
        <v>1</v>
      </c>
      <c r="CO188" s="153" t="b">
        <f t="shared" si="123"/>
        <v>1</v>
      </c>
      <c r="CP188" s="153" t="b">
        <f t="shared" si="124"/>
        <v>0</v>
      </c>
      <c r="CQ188" s="153" t="b">
        <f t="shared" si="125"/>
        <v>0</v>
      </c>
      <c r="CR188" s="153">
        <f t="shared" si="126"/>
        <v>0</v>
      </c>
    </row>
    <row r="189" spans="1:96" x14ac:dyDescent="0.25">
      <c r="A189" s="153" t="s">
        <v>428</v>
      </c>
      <c r="B189" s="170" t="s">
        <v>424</v>
      </c>
      <c r="C189" s="153" t="s">
        <v>429</v>
      </c>
      <c r="D189" s="153" t="s">
        <v>54</v>
      </c>
      <c r="E189" s="153">
        <v>13184390524.805799</v>
      </c>
      <c r="F189" s="153" t="s">
        <v>258</v>
      </c>
      <c r="G189" s="153">
        <v>41</v>
      </c>
      <c r="H189" s="153">
        <v>38.0189342697144</v>
      </c>
      <c r="I189" s="153">
        <v>30.99383514414</v>
      </c>
      <c r="J189" s="153">
        <v>27.1433195083515</v>
      </c>
      <c r="K189" s="153">
        <v>25.585929973363299</v>
      </c>
      <c r="L189" s="153">
        <v>24.046856862192602</v>
      </c>
      <c r="M189" s="153">
        <v>22.855901764427799</v>
      </c>
      <c r="N189" s="153">
        <v>21.402785476095801</v>
      </c>
      <c r="O189" s="153">
        <v>20.640417605574601</v>
      </c>
      <c r="P189" s="153">
        <v>20.230628554470901</v>
      </c>
      <c r="Q189" s="153">
        <v>20.0368710180928</v>
      </c>
      <c r="R189" s="153">
        <v>20.926593648705399</v>
      </c>
      <c r="S189" s="153">
        <v>20.046528893063801</v>
      </c>
      <c r="T189" s="153">
        <v>21.3238762212628</v>
      </c>
      <c r="U189" s="153">
        <v>117.3</v>
      </c>
      <c r="V189" s="153">
        <v>118.7</v>
      </c>
      <c r="W189" s="153">
        <v>121.09</v>
      </c>
      <c r="X189" s="153">
        <v>124.036666666667</v>
      </c>
      <c r="Y189" s="153">
        <v>125.3</v>
      </c>
      <c r="Z189" s="153">
        <v>126.70399999999999</v>
      </c>
      <c r="AA189" s="153">
        <v>129.10333333333301</v>
      </c>
      <c r="AB189" s="153">
        <v>132.46375</v>
      </c>
      <c r="AC189" s="153">
        <v>135.51300000000001</v>
      </c>
      <c r="AD189" s="153">
        <v>138.71166666666701</v>
      </c>
      <c r="AE189" s="153">
        <v>138.84312499999999</v>
      </c>
      <c r="AF189" s="153">
        <v>138.84388888888901</v>
      </c>
      <c r="AG189" s="153">
        <v>138.39349999999999</v>
      </c>
      <c r="AH189" s="153">
        <v>136.93541666666701</v>
      </c>
      <c r="AI189" s="153" t="s">
        <v>51</v>
      </c>
      <c r="AJ189" s="153">
        <v>0.91553432784054201</v>
      </c>
      <c r="AK189" s="153">
        <v>11.0379286849875</v>
      </c>
      <c r="AL189" s="170">
        <v>0.28779452500616598</v>
      </c>
      <c r="AM189" s="153">
        <v>0.32396279685747398</v>
      </c>
      <c r="AN189" s="153">
        <v>0.31638439515184003</v>
      </c>
      <c r="AO189" s="153">
        <v>130.13387085268201</v>
      </c>
      <c r="AP189" s="153">
        <v>121.09</v>
      </c>
      <c r="AQ189" s="153">
        <v>112.046129147318</v>
      </c>
      <c r="AR189" s="153">
        <v>-3.1442562434816099</v>
      </c>
      <c r="AS189" s="153">
        <v>121.5</v>
      </c>
      <c r="AT189" s="153">
        <v>-4.1072105063770898</v>
      </c>
      <c r="AU189" s="153">
        <v>-12.206859426201399</v>
      </c>
      <c r="AV189" s="153">
        <v>-5.0039093041438703</v>
      </c>
      <c r="AW189" s="153">
        <v>-14.496833216044999</v>
      </c>
      <c r="AX189" s="153">
        <v>-16.6666666666667</v>
      </c>
      <c r="AY189" s="153">
        <v>11.7755289788408</v>
      </c>
      <c r="AZ189" s="153" t="s">
        <v>55</v>
      </c>
      <c r="BA189" s="153" t="s">
        <v>55</v>
      </c>
      <c r="BB189" s="153" t="s">
        <v>55</v>
      </c>
      <c r="BC189" s="153" t="s">
        <v>55</v>
      </c>
      <c r="BE189" s="153" t="b">
        <f t="shared" si="89"/>
        <v>0</v>
      </c>
      <c r="BF189" s="153" t="b">
        <f t="shared" si="90"/>
        <v>0</v>
      </c>
      <c r="BG189" s="153" t="b">
        <f t="shared" si="91"/>
        <v>0</v>
      </c>
      <c r="BH189" s="153" t="b">
        <f t="shared" si="92"/>
        <v>0</v>
      </c>
      <c r="BI189" s="153" t="b">
        <f t="shared" si="93"/>
        <v>0</v>
      </c>
      <c r="BJ189" s="153" t="b">
        <f t="shared" si="94"/>
        <v>0</v>
      </c>
      <c r="BK189" s="153" t="b">
        <f t="shared" si="95"/>
        <v>0</v>
      </c>
      <c r="BL189" s="153" t="b">
        <f t="shared" si="96"/>
        <v>0</v>
      </c>
      <c r="BM189" s="153" t="b">
        <f t="shared" si="97"/>
        <v>0</v>
      </c>
      <c r="BN189" s="153" t="b">
        <f t="shared" si="98"/>
        <v>1</v>
      </c>
      <c r="BO189" s="153" t="b">
        <f t="shared" si="99"/>
        <v>0</v>
      </c>
      <c r="BP189" s="153" t="b">
        <f t="shared" si="100"/>
        <v>1</v>
      </c>
      <c r="BQ189" s="153" t="b">
        <f t="shared" si="101"/>
        <v>0</v>
      </c>
      <c r="BR189" s="153" t="b">
        <f t="shared" si="102"/>
        <v>0</v>
      </c>
      <c r="BS189" s="153" t="b">
        <f t="shared" si="103"/>
        <v>0</v>
      </c>
      <c r="BT189" s="153" t="b">
        <f t="shared" si="104"/>
        <v>0</v>
      </c>
      <c r="BU189" s="153" t="b">
        <f t="shared" si="105"/>
        <v>0</v>
      </c>
      <c r="BV189" s="153" t="b">
        <f t="shared" si="106"/>
        <v>0</v>
      </c>
      <c r="BW189" s="153" t="b">
        <f t="shared" si="107"/>
        <v>0</v>
      </c>
      <c r="BX189" s="153" t="b">
        <f t="shared" si="108"/>
        <v>0</v>
      </c>
      <c r="BY189" s="153" t="b">
        <f t="shared" si="109"/>
        <v>0</v>
      </c>
      <c r="BZ189" s="153" t="b">
        <f t="shared" si="110"/>
        <v>0</v>
      </c>
      <c r="CA189" s="153" t="b">
        <f t="shared" si="111"/>
        <v>0</v>
      </c>
      <c r="CB189" s="153" t="b">
        <f t="shared" si="112"/>
        <v>1</v>
      </c>
      <c r="CC189" s="153" t="b">
        <f t="shared" si="113"/>
        <v>1</v>
      </c>
      <c r="CD189" s="153">
        <f t="shared" si="127"/>
        <v>2</v>
      </c>
      <c r="CE189" s="153">
        <f t="shared" si="128"/>
        <v>10</v>
      </c>
      <c r="CF189" s="153">
        <f t="shared" si="114"/>
        <v>-8</v>
      </c>
      <c r="CG189" s="153">
        <f t="shared" si="115"/>
        <v>2</v>
      </c>
      <c r="CH189" s="153">
        <f t="shared" si="116"/>
        <v>11</v>
      </c>
      <c r="CI189" s="153">
        <f t="shared" si="117"/>
        <v>-9</v>
      </c>
      <c r="CJ189" s="171">
        <f t="shared" si="118"/>
        <v>-17</v>
      </c>
      <c r="CK189" s="153">
        <f t="shared" si="119"/>
        <v>-25</v>
      </c>
      <c r="CL189" s="153">
        <f t="shared" si="120"/>
        <v>-26</v>
      </c>
      <c r="CM189" s="172">
        <f t="shared" si="121"/>
        <v>3.6168271851307998E-2</v>
      </c>
      <c r="CN189" s="153" t="b">
        <f t="shared" si="122"/>
        <v>0</v>
      </c>
      <c r="CO189" s="153" t="b">
        <f t="shared" si="123"/>
        <v>0</v>
      </c>
      <c r="CP189" s="153" t="b">
        <f t="shared" si="124"/>
        <v>0</v>
      </c>
      <c r="CQ189" s="153" t="b">
        <f t="shared" si="125"/>
        <v>0</v>
      </c>
      <c r="CR189" s="153">
        <f t="shared" si="126"/>
        <v>0</v>
      </c>
    </row>
    <row r="190" spans="1:96" x14ac:dyDescent="0.25">
      <c r="A190" s="153" t="s">
        <v>430</v>
      </c>
      <c r="B190" s="170" t="s">
        <v>426</v>
      </c>
      <c r="C190" s="153" t="s">
        <v>431</v>
      </c>
      <c r="D190" s="153" t="s">
        <v>58</v>
      </c>
      <c r="E190" s="153">
        <v>5464617600.0516996</v>
      </c>
      <c r="F190" s="153" t="s">
        <v>258</v>
      </c>
      <c r="G190" s="153">
        <v>25</v>
      </c>
      <c r="H190" s="153">
        <v>61.408336985724802</v>
      </c>
      <c r="I190" s="153">
        <v>44.9325153518203</v>
      </c>
      <c r="J190" s="153">
        <v>36.236248894119797</v>
      </c>
      <c r="K190" s="153">
        <v>33.128490250466299</v>
      </c>
      <c r="L190" s="153">
        <v>31.015006767403701</v>
      </c>
      <c r="M190" s="153">
        <v>29.6922528153775</v>
      </c>
      <c r="N190" s="153">
        <v>29.006858432360001</v>
      </c>
      <c r="O190" s="153">
        <v>29.7549283239765</v>
      </c>
      <c r="P190" s="153">
        <v>27.730981179038402</v>
      </c>
      <c r="Q190" s="153">
        <v>27.867261183450299</v>
      </c>
      <c r="R190" s="153">
        <v>28.4664426258792</v>
      </c>
      <c r="S190" s="153">
        <v>26.613671071400798</v>
      </c>
      <c r="T190" s="153">
        <v>29.916230570996799</v>
      </c>
      <c r="U190" s="153">
        <v>90.1</v>
      </c>
      <c r="V190" s="153">
        <v>91.625</v>
      </c>
      <c r="W190" s="153">
        <v>94.625</v>
      </c>
      <c r="X190" s="153">
        <v>96.066666666666706</v>
      </c>
      <c r="Y190" s="153">
        <v>96.65625</v>
      </c>
      <c r="Z190" s="153">
        <v>97.23</v>
      </c>
      <c r="AA190" s="153">
        <v>98.075000000000003</v>
      </c>
      <c r="AB190" s="153">
        <v>100.22499999999999</v>
      </c>
      <c r="AC190" s="153">
        <v>104.355</v>
      </c>
      <c r="AD190" s="153">
        <v>107.96875</v>
      </c>
      <c r="AE190" s="153">
        <v>108.825</v>
      </c>
      <c r="AF190" s="153">
        <v>108.647222222222</v>
      </c>
      <c r="AG190" s="153">
        <v>107.7025</v>
      </c>
      <c r="AH190" s="153">
        <v>104.95416666666701</v>
      </c>
      <c r="AI190" s="153" t="s">
        <v>51</v>
      </c>
      <c r="AJ190" s="153">
        <v>0.90276455978273495</v>
      </c>
      <c r="AK190" s="153">
        <v>10.9038322487346</v>
      </c>
      <c r="AL190" s="170">
        <v>0.31837719444625801</v>
      </c>
      <c r="AM190" s="153">
        <v>0.293741145489052</v>
      </c>
      <c r="AN190" s="153">
        <v>0.288610887707274</v>
      </c>
      <c r="AO190" s="153">
        <v>102.911283847419</v>
      </c>
      <c r="AP190" s="153">
        <v>94.625</v>
      </c>
      <c r="AQ190" s="153">
        <v>86.338716152580801</v>
      </c>
      <c r="AR190" s="153">
        <v>-2.0684995391741201</v>
      </c>
      <c r="AS190" s="153">
        <v>94.25</v>
      </c>
      <c r="AT190" s="153">
        <v>-3.06489766532964</v>
      </c>
      <c r="AU190" s="153">
        <v>-12.490425013347</v>
      </c>
      <c r="AV190" s="153">
        <v>-5.27638190954774</v>
      </c>
      <c r="AW190" s="153">
        <v>-8.7167070217917697</v>
      </c>
      <c r="AX190" s="153">
        <v>-24.750499001996001</v>
      </c>
      <c r="AY190" s="153">
        <v>-0.52770448548812698</v>
      </c>
      <c r="AZ190" s="153">
        <v>1.6172506738544501</v>
      </c>
      <c r="BA190" s="153">
        <v>62.5</v>
      </c>
      <c r="BB190" s="153" t="s">
        <v>55</v>
      </c>
      <c r="BC190" s="153" t="s">
        <v>55</v>
      </c>
      <c r="BE190" s="153" t="b">
        <f t="shared" si="89"/>
        <v>0</v>
      </c>
      <c r="BF190" s="153" t="b">
        <f t="shared" si="90"/>
        <v>0</v>
      </c>
      <c r="BG190" s="153" t="b">
        <f t="shared" si="91"/>
        <v>0</v>
      </c>
      <c r="BH190" s="153" t="b">
        <f t="shared" si="92"/>
        <v>0</v>
      </c>
      <c r="BI190" s="153" t="b">
        <f t="shared" si="93"/>
        <v>0</v>
      </c>
      <c r="BJ190" s="153" t="b">
        <f t="shared" si="94"/>
        <v>0</v>
      </c>
      <c r="BK190" s="153" t="b">
        <f t="shared" si="95"/>
        <v>1</v>
      </c>
      <c r="BL190" s="153" t="b">
        <f t="shared" si="96"/>
        <v>0</v>
      </c>
      <c r="BM190" s="153" t="b">
        <f t="shared" si="97"/>
        <v>1</v>
      </c>
      <c r="BN190" s="153" t="b">
        <f t="shared" si="98"/>
        <v>1</v>
      </c>
      <c r="BO190" s="153" t="b">
        <f t="shared" si="99"/>
        <v>0</v>
      </c>
      <c r="BP190" s="153" t="b">
        <f t="shared" si="100"/>
        <v>1</v>
      </c>
      <c r="BQ190" s="153" t="b">
        <f t="shared" si="101"/>
        <v>0</v>
      </c>
      <c r="BR190" s="153" t="b">
        <f t="shared" si="102"/>
        <v>0</v>
      </c>
      <c r="BS190" s="153" t="b">
        <f t="shared" si="103"/>
        <v>0</v>
      </c>
      <c r="BT190" s="153" t="b">
        <f t="shared" si="104"/>
        <v>0</v>
      </c>
      <c r="BU190" s="153" t="b">
        <f t="shared" si="105"/>
        <v>0</v>
      </c>
      <c r="BV190" s="153" t="b">
        <f t="shared" si="106"/>
        <v>0</v>
      </c>
      <c r="BW190" s="153" t="b">
        <f t="shared" si="107"/>
        <v>0</v>
      </c>
      <c r="BX190" s="153" t="b">
        <f t="shared" si="108"/>
        <v>0</v>
      </c>
      <c r="BY190" s="153" t="b">
        <f t="shared" si="109"/>
        <v>0</v>
      </c>
      <c r="BZ190" s="153" t="b">
        <f t="shared" si="110"/>
        <v>0</v>
      </c>
      <c r="CA190" s="153" t="b">
        <f t="shared" si="111"/>
        <v>1</v>
      </c>
      <c r="CB190" s="153" t="b">
        <f t="shared" si="112"/>
        <v>1</v>
      </c>
      <c r="CC190" s="153" t="b">
        <f t="shared" si="113"/>
        <v>1</v>
      </c>
      <c r="CD190" s="153">
        <f t="shared" si="127"/>
        <v>4</v>
      </c>
      <c r="CE190" s="153">
        <f t="shared" si="128"/>
        <v>8</v>
      </c>
      <c r="CF190" s="153">
        <f t="shared" si="114"/>
        <v>-4</v>
      </c>
      <c r="CG190" s="153">
        <f t="shared" si="115"/>
        <v>3</v>
      </c>
      <c r="CH190" s="153">
        <f t="shared" si="116"/>
        <v>10</v>
      </c>
      <c r="CI190" s="153">
        <f t="shared" si="117"/>
        <v>-7</v>
      </c>
      <c r="CJ190" s="171">
        <f t="shared" si="118"/>
        <v>-11</v>
      </c>
      <c r="CK190" s="153">
        <f t="shared" si="119"/>
        <v>-15</v>
      </c>
      <c r="CL190" s="153">
        <f t="shared" si="120"/>
        <v>-18</v>
      </c>
      <c r="CM190" s="172">
        <f t="shared" si="121"/>
        <v>-2.4636048957206003E-2</v>
      </c>
      <c r="CN190" s="153" t="b">
        <f t="shared" si="122"/>
        <v>1</v>
      </c>
      <c r="CO190" s="153" t="b">
        <f t="shared" si="123"/>
        <v>1</v>
      </c>
      <c r="CP190" s="153" t="b">
        <f t="shared" si="124"/>
        <v>0</v>
      </c>
      <c r="CQ190" s="153" t="b">
        <f t="shared" si="125"/>
        <v>0</v>
      </c>
      <c r="CR190" s="153">
        <f t="shared" si="126"/>
        <v>0</v>
      </c>
    </row>
    <row r="191" spans="1:96" x14ac:dyDescent="0.25">
      <c r="A191" s="153" t="s">
        <v>432</v>
      </c>
      <c r="B191" s="170" t="s">
        <v>428</v>
      </c>
      <c r="C191" s="153" t="s">
        <v>373</v>
      </c>
      <c r="D191" s="153" t="s">
        <v>101</v>
      </c>
      <c r="E191" s="153">
        <v>2244492000</v>
      </c>
      <c r="F191" s="153" t="s">
        <v>258</v>
      </c>
      <c r="G191" s="153" t="s">
        <v>183</v>
      </c>
      <c r="H191" s="153">
        <v>3.99202126953745</v>
      </c>
      <c r="I191" s="153">
        <v>2.8227853103308602</v>
      </c>
      <c r="J191" s="153">
        <v>4.5667268369848699</v>
      </c>
      <c r="K191" s="153">
        <v>3.7287168484290398</v>
      </c>
      <c r="L191" s="153">
        <v>3.3055255001020698</v>
      </c>
      <c r="M191" s="153">
        <v>103.670000454283</v>
      </c>
      <c r="N191" s="153">
        <v>95.318537953854502</v>
      </c>
      <c r="O191" s="153">
        <v>83.375685399566706</v>
      </c>
      <c r="P191" s="153">
        <v>75.044165299767997</v>
      </c>
      <c r="Q191" s="153">
        <v>68.876595940430803</v>
      </c>
      <c r="R191" s="153">
        <v>62.065782184563098</v>
      </c>
      <c r="S191" s="153">
        <v>57.0976498606571</v>
      </c>
      <c r="T191" s="153">
        <v>50.626766013546003</v>
      </c>
      <c r="U191" s="153">
        <v>250.2</v>
      </c>
      <c r="V191" s="153">
        <v>250.1</v>
      </c>
      <c r="W191" s="153">
        <v>250.17500000000001</v>
      </c>
      <c r="X191" s="153">
        <v>250.11666666666699</v>
      </c>
      <c r="Y191" s="153">
        <v>250.1</v>
      </c>
      <c r="Z191" s="153">
        <v>233.19</v>
      </c>
      <c r="AA191" s="153">
        <v>217.65416666666701</v>
      </c>
      <c r="AB191" s="153">
        <v>197.84687500000001</v>
      </c>
      <c r="AC191" s="153">
        <v>186.0025</v>
      </c>
      <c r="AD191" s="153">
        <v>178.32708333333301</v>
      </c>
      <c r="AE191" s="153">
        <v>166.640625</v>
      </c>
      <c r="AF191" s="153">
        <v>162.63611111111101</v>
      </c>
      <c r="AG191" s="153">
        <v>159.625</v>
      </c>
      <c r="AH191" s="153">
        <v>156.16458333333301</v>
      </c>
      <c r="AI191" s="153" t="s">
        <v>51</v>
      </c>
      <c r="AJ191" s="153">
        <v>1.27920586899653</v>
      </c>
      <c r="AK191" s="153" t="s">
        <v>55</v>
      </c>
      <c r="AL191" s="153">
        <v>1.417944988727E-3</v>
      </c>
      <c r="AM191" s="153">
        <v>0.60431235310105702</v>
      </c>
      <c r="AN191" s="153">
        <v>0.97171605112639503</v>
      </c>
      <c r="AO191" s="153">
        <v>251.13806801420799</v>
      </c>
      <c r="AP191" s="153">
        <v>250.17500000000001</v>
      </c>
      <c r="AQ191" s="153">
        <v>249.21193198579201</v>
      </c>
      <c r="AR191" s="153">
        <v>5.9424653214793501</v>
      </c>
      <c r="AS191" s="153">
        <v>250</v>
      </c>
      <c r="AT191" s="153">
        <v>7.2087139242677596</v>
      </c>
      <c r="AU191" s="153">
        <v>56.617071260767403</v>
      </c>
      <c r="AV191" s="153">
        <v>0</v>
      </c>
      <c r="AW191" s="153">
        <v>0</v>
      </c>
      <c r="AX191" s="153">
        <v>73.6111111111111</v>
      </c>
      <c r="AY191" s="153">
        <v>84.162062615101306</v>
      </c>
      <c r="AZ191" s="153">
        <v>121.238938053097</v>
      </c>
      <c r="BA191" s="153">
        <v>98.807157057654095</v>
      </c>
      <c r="BB191" s="153">
        <v>327.35042735042703</v>
      </c>
      <c r="BC191" s="153" t="s">
        <v>55</v>
      </c>
      <c r="BE191" s="153" t="b">
        <f t="shared" si="89"/>
        <v>0</v>
      </c>
      <c r="BF191" s="153" t="b">
        <f t="shared" si="90"/>
        <v>1</v>
      </c>
      <c r="BG191" s="153" t="b">
        <f t="shared" si="91"/>
        <v>0</v>
      </c>
      <c r="BH191" s="153" t="b">
        <f t="shared" si="92"/>
        <v>0</v>
      </c>
      <c r="BI191" s="153" t="b">
        <f t="shared" si="93"/>
        <v>1</v>
      </c>
      <c r="BJ191" s="153" t="b">
        <f t="shared" si="94"/>
        <v>0</v>
      </c>
      <c r="BK191" s="153" t="b">
        <f t="shared" si="95"/>
        <v>0</v>
      </c>
      <c r="BL191" s="153" t="b">
        <f t="shared" si="96"/>
        <v>0</v>
      </c>
      <c r="BM191" s="153" t="b">
        <f t="shared" si="97"/>
        <v>0</v>
      </c>
      <c r="BN191" s="153" t="b">
        <f t="shared" si="98"/>
        <v>0</v>
      </c>
      <c r="BO191" s="153" t="b">
        <f t="shared" si="99"/>
        <v>0</v>
      </c>
      <c r="BP191" s="153" t="b">
        <f t="shared" si="100"/>
        <v>0</v>
      </c>
      <c r="BQ191" s="153" t="b">
        <f t="shared" si="101"/>
        <v>1</v>
      </c>
      <c r="BR191" s="153" t="b">
        <f t="shared" si="102"/>
        <v>0</v>
      </c>
      <c r="BS191" s="153" t="b">
        <f t="shared" si="103"/>
        <v>1</v>
      </c>
      <c r="BT191" s="153" t="b">
        <f t="shared" si="104"/>
        <v>1</v>
      </c>
      <c r="BU191" s="153" t="b">
        <f t="shared" si="105"/>
        <v>1</v>
      </c>
      <c r="BV191" s="153" t="b">
        <f t="shared" si="106"/>
        <v>1</v>
      </c>
      <c r="BW191" s="153" t="b">
        <f t="shared" si="107"/>
        <v>1</v>
      </c>
      <c r="BX191" s="153" t="b">
        <f t="shared" si="108"/>
        <v>1</v>
      </c>
      <c r="BY191" s="153" t="b">
        <f t="shared" si="109"/>
        <v>1</v>
      </c>
      <c r="BZ191" s="153" t="b">
        <f t="shared" si="110"/>
        <v>1</v>
      </c>
      <c r="CA191" s="153" t="b">
        <f t="shared" si="111"/>
        <v>1</v>
      </c>
      <c r="CB191" s="153" t="b">
        <f t="shared" si="112"/>
        <v>1</v>
      </c>
      <c r="CC191" s="153" t="b">
        <f t="shared" si="113"/>
        <v>1</v>
      </c>
      <c r="CD191" s="153">
        <f t="shared" si="127"/>
        <v>2</v>
      </c>
      <c r="CE191" s="153">
        <f t="shared" si="128"/>
        <v>10</v>
      </c>
      <c r="CF191" s="153">
        <f t="shared" si="114"/>
        <v>-8</v>
      </c>
      <c r="CG191" s="153">
        <f t="shared" si="115"/>
        <v>12</v>
      </c>
      <c r="CH191" s="153">
        <f t="shared" si="116"/>
        <v>1</v>
      </c>
      <c r="CI191" s="153">
        <f t="shared" si="117"/>
        <v>11</v>
      </c>
      <c r="CJ191" s="171">
        <f t="shared" si="118"/>
        <v>3</v>
      </c>
      <c r="CK191" s="153">
        <f t="shared" si="119"/>
        <v>-5</v>
      </c>
      <c r="CL191" s="153">
        <f t="shared" si="120"/>
        <v>14</v>
      </c>
      <c r="CM191" s="172">
        <f t="shared" si="121"/>
        <v>0.60289440811232997</v>
      </c>
      <c r="CN191" s="153" t="b">
        <f t="shared" si="122"/>
        <v>0</v>
      </c>
      <c r="CO191" s="153" t="b">
        <f t="shared" si="123"/>
        <v>1</v>
      </c>
      <c r="CP191" s="153" t="b">
        <f t="shared" si="124"/>
        <v>1</v>
      </c>
      <c r="CQ191" s="153" t="b">
        <f t="shared" si="125"/>
        <v>1</v>
      </c>
      <c r="CR191" s="153">
        <f t="shared" si="126"/>
        <v>2</v>
      </c>
    </row>
    <row r="192" spans="1:96" x14ac:dyDescent="0.25">
      <c r="A192" s="153" t="s">
        <v>433</v>
      </c>
      <c r="B192" s="170" t="s">
        <v>430</v>
      </c>
      <c r="C192" s="153" t="s">
        <v>434</v>
      </c>
      <c r="D192" s="153" t="s">
        <v>49</v>
      </c>
      <c r="E192" s="153">
        <v>14483769179.0128</v>
      </c>
      <c r="F192" s="153" t="s">
        <v>258</v>
      </c>
      <c r="G192" s="153">
        <v>50</v>
      </c>
      <c r="H192" s="153">
        <v>27.7667964154742</v>
      </c>
      <c r="I192" s="153">
        <v>25.607591668244702</v>
      </c>
      <c r="J192" s="153">
        <v>21.824352840093699</v>
      </c>
      <c r="K192" s="153">
        <v>25.535499316542101</v>
      </c>
      <c r="L192" s="153">
        <v>27.281130834355</v>
      </c>
      <c r="M192" s="153">
        <v>25.633481138548401</v>
      </c>
      <c r="N192" s="153">
        <v>29.088543597671698</v>
      </c>
      <c r="O192" s="153">
        <v>35.100487013734302</v>
      </c>
      <c r="P192" s="153">
        <v>33.919757741601401</v>
      </c>
      <c r="Q192" s="153">
        <v>33.171516100367199</v>
      </c>
      <c r="R192" s="153">
        <v>33.107355615337603</v>
      </c>
      <c r="S192" s="153">
        <v>31.7277297889548</v>
      </c>
      <c r="T192" s="153">
        <v>35.329680256719499</v>
      </c>
      <c r="U192" s="153">
        <v>657.2</v>
      </c>
      <c r="V192" s="153">
        <v>655.1</v>
      </c>
      <c r="W192" s="153">
        <v>663.05</v>
      </c>
      <c r="X192" s="153">
        <v>660.73333333333301</v>
      </c>
      <c r="Y192" s="153">
        <v>661.5</v>
      </c>
      <c r="Z192" s="153">
        <v>665.74</v>
      </c>
      <c r="AA192" s="153">
        <v>668.66666666666697</v>
      </c>
      <c r="AB192" s="153">
        <v>656.3125</v>
      </c>
      <c r="AC192" s="153">
        <v>635.78</v>
      </c>
      <c r="AD192" s="153">
        <v>619.30833333333305</v>
      </c>
      <c r="AE192" s="153">
        <v>580.38437499999998</v>
      </c>
      <c r="AF192" s="153">
        <v>565.4</v>
      </c>
      <c r="AG192" s="153">
        <v>549.35249999999996</v>
      </c>
      <c r="AH192" s="153">
        <v>520.76666666666699</v>
      </c>
      <c r="AI192" s="153" t="s">
        <v>51</v>
      </c>
      <c r="AJ192" s="153">
        <v>1.2118630569625199</v>
      </c>
      <c r="AK192" s="153">
        <v>46.284623836234303</v>
      </c>
      <c r="AL192" s="170">
        <v>0.13961018541262199</v>
      </c>
      <c r="AM192" s="153">
        <v>0.20930479243264399</v>
      </c>
      <c r="AN192" s="153">
        <v>0.16726285453993001</v>
      </c>
      <c r="AO192" s="153">
        <v>686.701427018255</v>
      </c>
      <c r="AP192" s="153">
        <v>663.05</v>
      </c>
      <c r="AQ192" s="153">
        <v>639.39857298174502</v>
      </c>
      <c r="AR192" s="153">
        <v>-2.0274409553466302</v>
      </c>
      <c r="AS192" s="153">
        <v>667</v>
      </c>
      <c r="AT192" s="153">
        <v>0.18926307567519399</v>
      </c>
      <c r="AU192" s="153">
        <v>21.415666625709399</v>
      </c>
      <c r="AV192" s="153">
        <v>2.3006134969325198</v>
      </c>
      <c r="AW192" s="153">
        <v>1.9877675840978599</v>
      </c>
      <c r="AX192" s="153">
        <v>30.7843137254902</v>
      </c>
      <c r="AY192" s="153">
        <v>38.381742738589203</v>
      </c>
      <c r="AZ192" s="153">
        <v>246.493506493506</v>
      </c>
      <c r="BA192" s="153">
        <v>363.194444444444</v>
      </c>
      <c r="BB192" s="153">
        <v>1518.9320388349499</v>
      </c>
      <c r="BC192" s="153">
        <v>2318.6309279800998</v>
      </c>
      <c r="BE192" s="153" t="b">
        <f t="shared" si="89"/>
        <v>0</v>
      </c>
      <c r="BF192" s="153" t="b">
        <f t="shared" si="90"/>
        <v>0</v>
      </c>
      <c r="BG192" s="153" t="b">
        <f t="shared" si="91"/>
        <v>1</v>
      </c>
      <c r="BH192" s="153" t="b">
        <f t="shared" si="92"/>
        <v>1</v>
      </c>
      <c r="BI192" s="153" t="b">
        <f t="shared" si="93"/>
        <v>0</v>
      </c>
      <c r="BJ192" s="153" t="b">
        <f t="shared" si="94"/>
        <v>1</v>
      </c>
      <c r="BK192" s="153" t="b">
        <f t="shared" si="95"/>
        <v>1</v>
      </c>
      <c r="BL192" s="153" t="b">
        <f t="shared" si="96"/>
        <v>0</v>
      </c>
      <c r="BM192" s="153" t="b">
        <f t="shared" si="97"/>
        <v>0</v>
      </c>
      <c r="BN192" s="153" t="b">
        <f t="shared" si="98"/>
        <v>0</v>
      </c>
      <c r="BO192" s="153" t="b">
        <f t="shared" si="99"/>
        <v>0</v>
      </c>
      <c r="BP192" s="153" t="b">
        <f t="shared" si="100"/>
        <v>1</v>
      </c>
      <c r="BQ192" s="153" t="b">
        <f t="shared" si="101"/>
        <v>1</v>
      </c>
      <c r="BR192" s="153" t="b">
        <f t="shared" si="102"/>
        <v>0</v>
      </c>
      <c r="BS192" s="153" t="b">
        <f t="shared" si="103"/>
        <v>1</v>
      </c>
      <c r="BT192" s="153" t="b">
        <f t="shared" si="104"/>
        <v>0</v>
      </c>
      <c r="BU192" s="153" t="b">
        <f t="shared" si="105"/>
        <v>0</v>
      </c>
      <c r="BV192" s="153" t="b">
        <f t="shared" si="106"/>
        <v>0</v>
      </c>
      <c r="BW192" s="153" t="b">
        <f t="shared" si="107"/>
        <v>1</v>
      </c>
      <c r="BX192" s="153" t="b">
        <f t="shared" si="108"/>
        <v>1</v>
      </c>
      <c r="BY192" s="153" t="b">
        <f t="shared" si="109"/>
        <v>1</v>
      </c>
      <c r="BZ192" s="153" t="b">
        <f t="shared" si="110"/>
        <v>1</v>
      </c>
      <c r="CA192" s="153" t="b">
        <f t="shared" si="111"/>
        <v>1</v>
      </c>
      <c r="CB192" s="153" t="b">
        <f t="shared" si="112"/>
        <v>1</v>
      </c>
      <c r="CC192" s="153" t="b">
        <f t="shared" si="113"/>
        <v>1</v>
      </c>
      <c r="CD192" s="153">
        <f t="shared" si="127"/>
        <v>5</v>
      </c>
      <c r="CE192" s="153">
        <f t="shared" si="128"/>
        <v>7</v>
      </c>
      <c r="CF192" s="153">
        <f t="shared" si="114"/>
        <v>-2</v>
      </c>
      <c r="CG192" s="153">
        <f t="shared" si="115"/>
        <v>9</v>
      </c>
      <c r="CH192" s="153">
        <f t="shared" si="116"/>
        <v>4</v>
      </c>
      <c r="CI192" s="153">
        <f t="shared" si="117"/>
        <v>5</v>
      </c>
      <c r="CJ192" s="171">
        <f t="shared" si="118"/>
        <v>3</v>
      </c>
      <c r="CK192" s="153">
        <f t="shared" si="119"/>
        <v>1</v>
      </c>
      <c r="CL192" s="153">
        <f t="shared" si="120"/>
        <v>8</v>
      </c>
      <c r="CM192" s="172">
        <f t="shared" si="121"/>
        <v>6.9694607020022004E-2</v>
      </c>
      <c r="CN192" s="153" t="b">
        <f t="shared" si="122"/>
        <v>0</v>
      </c>
      <c r="CO192" s="153" t="b">
        <f t="shared" si="123"/>
        <v>0</v>
      </c>
      <c r="CP192" s="153" t="b">
        <f t="shared" si="124"/>
        <v>1</v>
      </c>
      <c r="CQ192" s="153" t="b">
        <f t="shared" si="125"/>
        <v>1</v>
      </c>
      <c r="CR192" s="153">
        <f t="shared" si="126"/>
        <v>2</v>
      </c>
    </row>
    <row r="193" spans="1:96" x14ac:dyDescent="0.25">
      <c r="A193" s="153" t="s">
        <v>435</v>
      </c>
      <c r="B193" s="170" t="s">
        <v>432</v>
      </c>
      <c r="C193" s="153" t="s">
        <v>436</v>
      </c>
      <c r="D193" s="153" t="s">
        <v>58</v>
      </c>
      <c r="E193" s="153">
        <v>22364257165.5196</v>
      </c>
      <c r="F193" s="153" t="s">
        <v>258</v>
      </c>
      <c r="G193" s="153">
        <v>49</v>
      </c>
      <c r="H193" s="153">
        <v>17.475820688718901</v>
      </c>
      <c r="I193" s="153">
        <v>19.200291025496799</v>
      </c>
      <c r="J193" s="153">
        <v>19.583660295710501</v>
      </c>
      <c r="K193" s="153">
        <v>17.977687822599499</v>
      </c>
      <c r="L193" s="153">
        <v>17.5213692454187</v>
      </c>
      <c r="M193" s="153">
        <v>17.835676714020199</v>
      </c>
      <c r="N193" s="153">
        <v>18.283257535698599</v>
      </c>
      <c r="O193" s="153">
        <v>20.823230124331001</v>
      </c>
      <c r="P193" s="153">
        <v>21.490901855156501</v>
      </c>
      <c r="Q193" s="153">
        <v>21.0474566548355</v>
      </c>
      <c r="R193" s="153">
        <v>20.5970207255126</v>
      </c>
      <c r="S193" s="153">
        <v>20.285728858599199</v>
      </c>
      <c r="T193" s="153">
        <v>19.497803485822399</v>
      </c>
      <c r="U193" s="153">
        <v>189.66</v>
      </c>
      <c r="V193" s="153">
        <v>191.38</v>
      </c>
      <c r="W193" s="153">
        <v>194.66</v>
      </c>
      <c r="X193" s="153">
        <v>195.76333333333301</v>
      </c>
      <c r="Y193" s="153">
        <v>196.58750000000001</v>
      </c>
      <c r="Z193" s="153">
        <v>197.238</v>
      </c>
      <c r="AA193" s="153">
        <v>197.988333333333</v>
      </c>
      <c r="AB193" s="153">
        <v>199.19874999999999</v>
      </c>
      <c r="AC193" s="153">
        <v>202.596</v>
      </c>
      <c r="AD193" s="153">
        <v>206.48583333333301</v>
      </c>
      <c r="AE193" s="153">
        <v>207.955625</v>
      </c>
      <c r="AF193" s="153">
        <v>207.23333333333301</v>
      </c>
      <c r="AG193" s="153">
        <v>205.477</v>
      </c>
      <c r="AH193" s="153">
        <v>201.169166666667</v>
      </c>
      <c r="AI193" s="153" t="s">
        <v>51</v>
      </c>
      <c r="AJ193" s="153">
        <v>0.95990305484312199</v>
      </c>
      <c r="AK193" s="153">
        <v>17.973739666072301</v>
      </c>
      <c r="AL193" s="170">
        <v>0.52399984745478201</v>
      </c>
      <c r="AM193" s="153">
        <v>6.1652551358333002E-2</v>
      </c>
      <c r="AN193" s="153">
        <v>0.34909760683235902</v>
      </c>
      <c r="AO193" s="153">
        <v>202.84764923527899</v>
      </c>
      <c r="AP193" s="153">
        <v>194.66</v>
      </c>
      <c r="AQ193" s="153">
        <v>186.472350764721</v>
      </c>
      <c r="AR193" s="153">
        <v>-1.81249522716706</v>
      </c>
      <c r="AS193" s="153">
        <v>184.8</v>
      </c>
      <c r="AT193" s="153">
        <v>-6.3060870623308096</v>
      </c>
      <c r="AU193" s="153">
        <v>-10.062926750925801</v>
      </c>
      <c r="AV193" s="153">
        <v>-7.3219658976930804</v>
      </c>
      <c r="AW193" s="153">
        <v>-5.71428571428571</v>
      </c>
      <c r="AX193" s="153">
        <v>-16.8316831683168</v>
      </c>
      <c r="AY193" s="153">
        <v>0.65359477124183896</v>
      </c>
      <c r="AZ193" s="153">
        <v>51.502366080823897</v>
      </c>
      <c r="BA193" s="153">
        <v>90.502975170937006</v>
      </c>
      <c r="BB193" s="153">
        <v>170.997190031896</v>
      </c>
      <c r="BC193" s="153">
        <v>212.427262885213</v>
      </c>
      <c r="BE193" s="153" t="b">
        <f t="shared" si="89"/>
        <v>1</v>
      </c>
      <c r="BF193" s="153" t="b">
        <f t="shared" si="90"/>
        <v>1</v>
      </c>
      <c r="BG193" s="153" t="b">
        <f t="shared" si="91"/>
        <v>0</v>
      </c>
      <c r="BH193" s="153" t="b">
        <f t="shared" si="92"/>
        <v>0</v>
      </c>
      <c r="BI193" s="153" t="b">
        <f t="shared" si="93"/>
        <v>1</v>
      </c>
      <c r="BJ193" s="153" t="b">
        <f t="shared" si="94"/>
        <v>1</v>
      </c>
      <c r="BK193" s="153" t="b">
        <f t="shared" si="95"/>
        <v>1</v>
      </c>
      <c r="BL193" s="153" t="b">
        <f t="shared" si="96"/>
        <v>1</v>
      </c>
      <c r="BM193" s="153" t="b">
        <f t="shared" si="97"/>
        <v>0</v>
      </c>
      <c r="BN193" s="153" t="b">
        <f t="shared" si="98"/>
        <v>0</v>
      </c>
      <c r="BO193" s="153" t="b">
        <f t="shared" si="99"/>
        <v>0</v>
      </c>
      <c r="BP193" s="153" t="b">
        <f t="shared" si="100"/>
        <v>0</v>
      </c>
      <c r="BQ193" s="153" t="b">
        <f t="shared" si="101"/>
        <v>0</v>
      </c>
      <c r="BR193" s="153" t="b">
        <f t="shared" si="102"/>
        <v>0</v>
      </c>
      <c r="BS193" s="153" t="b">
        <f t="shared" si="103"/>
        <v>0</v>
      </c>
      <c r="BT193" s="153" t="b">
        <f t="shared" si="104"/>
        <v>0</v>
      </c>
      <c r="BU193" s="153" t="b">
        <f t="shared" si="105"/>
        <v>0</v>
      </c>
      <c r="BV193" s="153" t="b">
        <f t="shared" si="106"/>
        <v>0</v>
      </c>
      <c r="BW193" s="153" t="b">
        <f t="shared" si="107"/>
        <v>0</v>
      </c>
      <c r="BX193" s="153" t="b">
        <f t="shared" si="108"/>
        <v>0</v>
      </c>
      <c r="BY193" s="153" t="b">
        <f t="shared" si="109"/>
        <v>0</v>
      </c>
      <c r="BZ193" s="153" t="b">
        <f t="shared" si="110"/>
        <v>0</v>
      </c>
      <c r="CA193" s="153" t="b">
        <f t="shared" si="111"/>
        <v>1</v>
      </c>
      <c r="CB193" s="153" t="b">
        <f t="shared" si="112"/>
        <v>1</v>
      </c>
      <c r="CC193" s="153" t="b">
        <f t="shared" si="113"/>
        <v>1</v>
      </c>
      <c r="CD193" s="153">
        <f t="shared" si="127"/>
        <v>6</v>
      </c>
      <c r="CE193" s="153">
        <f t="shared" si="128"/>
        <v>6</v>
      </c>
      <c r="CF193" s="153">
        <f t="shared" si="114"/>
        <v>0</v>
      </c>
      <c r="CG193" s="153">
        <f t="shared" si="115"/>
        <v>3</v>
      </c>
      <c r="CH193" s="153">
        <f t="shared" si="116"/>
        <v>10</v>
      </c>
      <c r="CI193" s="153">
        <f t="shared" si="117"/>
        <v>-7</v>
      </c>
      <c r="CJ193" s="171">
        <f t="shared" si="118"/>
        <v>-7</v>
      </c>
      <c r="CK193" s="153">
        <f t="shared" si="119"/>
        <v>-7</v>
      </c>
      <c r="CL193" s="153">
        <f t="shared" si="120"/>
        <v>-14</v>
      </c>
      <c r="CM193" s="172">
        <f t="shared" si="121"/>
        <v>-0.46234729609644898</v>
      </c>
      <c r="CN193" s="153" t="b">
        <f t="shared" si="122"/>
        <v>1</v>
      </c>
      <c r="CO193" s="153" t="b">
        <f t="shared" si="123"/>
        <v>1</v>
      </c>
      <c r="CP193" s="153" t="b">
        <f t="shared" si="124"/>
        <v>0</v>
      </c>
      <c r="CQ193" s="153" t="b">
        <f t="shared" si="125"/>
        <v>0</v>
      </c>
      <c r="CR193" s="153">
        <f t="shared" si="126"/>
        <v>0</v>
      </c>
    </row>
    <row r="194" spans="1:96" x14ac:dyDescent="0.25">
      <c r="B194" s="170" t="s">
        <v>433</v>
      </c>
      <c r="C194" s="153" t="s">
        <v>437</v>
      </c>
      <c r="D194" s="153" t="s">
        <v>249</v>
      </c>
      <c r="E194" s="153">
        <v>15303046671.821301</v>
      </c>
      <c r="F194" s="153" t="s">
        <v>258</v>
      </c>
      <c r="G194" s="153">
        <v>70</v>
      </c>
      <c r="H194" s="153">
        <v>23.186932331094098</v>
      </c>
      <c r="I194" s="153">
        <v>32.130021637349998</v>
      </c>
      <c r="J194" s="153">
        <v>24.980970187014702</v>
      </c>
      <c r="K194" s="153">
        <v>21.886807005837401</v>
      </c>
      <c r="L194" s="153">
        <v>20.930936986327598</v>
      </c>
      <c r="M194" s="153">
        <v>19.882023645290602</v>
      </c>
      <c r="N194" s="153">
        <v>20.1815541284254</v>
      </c>
      <c r="O194" s="153">
        <v>19.680772962436599</v>
      </c>
      <c r="P194" s="153">
        <v>19.2788965496201</v>
      </c>
      <c r="Q194" s="153">
        <v>19.742525869047601</v>
      </c>
      <c r="R194" s="153">
        <v>19.6133526709766</v>
      </c>
      <c r="S194" s="153">
        <v>19.3038721543208</v>
      </c>
      <c r="T194" s="153">
        <v>19.480797512101699</v>
      </c>
      <c r="U194" s="153">
        <v>11.148</v>
      </c>
      <c r="V194" s="153">
        <v>11.3</v>
      </c>
      <c r="W194" s="153">
        <v>11.166499999999999</v>
      </c>
      <c r="X194" s="153">
        <v>11.0386666666667</v>
      </c>
      <c r="Y194" s="153">
        <v>10.969250000000001</v>
      </c>
      <c r="Z194" s="153">
        <v>10.935600000000001</v>
      </c>
      <c r="AA194" s="153">
        <v>10.887166666666699</v>
      </c>
      <c r="AB194" s="153">
        <v>10.6745</v>
      </c>
      <c r="AC194" s="153">
        <v>10.460150000000001</v>
      </c>
      <c r="AD194" s="153">
        <v>10.333916666666701</v>
      </c>
      <c r="AE194" s="153">
        <v>10.028</v>
      </c>
      <c r="AF194" s="153">
        <v>9.9473055555555607</v>
      </c>
      <c r="AG194" s="153">
        <v>9.8713250000000006</v>
      </c>
      <c r="AH194" s="153">
        <v>9.7908124999999906</v>
      </c>
      <c r="AI194" s="153" t="s">
        <v>51</v>
      </c>
      <c r="AJ194" s="153">
        <v>1.10781480702945</v>
      </c>
      <c r="AK194" s="153">
        <v>10.7778932360262</v>
      </c>
      <c r="AL194" s="170">
        <v>0.236731001675135</v>
      </c>
      <c r="AM194" s="153">
        <v>0.237457361337681</v>
      </c>
      <c r="AN194" s="153">
        <v>0.25258548602834702</v>
      </c>
      <c r="AO194" s="153">
        <v>11.6320437680822</v>
      </c>
      <c r="AP194" s="153">
        <v>11.166499999999999</v>
      </c>
      <c r="AQ194" s="153">
        <v>10.7009562319178</v>
      </c>
      <c r="AR194" s="153">
        <v>0.12691167490838001</v>
      </c>
      <c r="AS194" s="153">
        <v>11.15</v>
      </c>
      <c r="AT194" s="153">
        <v>1.9605691502981399</v>
      </c>
      <c r="AU194" s="153">
        <v>12.9534282378506</v>
      </c>
      <c r="AV194" s="153">
        <v>4.20560747663552</v>
      </c>
      <c r="AW194" s="153">
        <v>8.4630350194552602</v>
      </c>
      <c r="AX194" s="153">
        <v>18.869936034115099</v>
      </c>
      <c r="AY194" s="153">
        <v>18.6170212765957</v>
      </c>
      <c r="AZ194" s="153">
        <v>25.988700564971801</v>
      </c>
      <c r="BA194" s="153" t="s">
        <v>55</v>
      </c>
      <c r="BB194" s="153" t="s">
        <v>55</v>
      </c>
      <c r="BC194" s="153" t="s">
        <v>55</v>
      </c>
      <c r="BE194" s="153" t="b">
        <f t="shared" si="89"/>
        <v>1</v>
      </c>
      <c r="BF194" s="153" t="b">
        <f t="shared" si="90"/>
        <v>0</v>
      </c>
      <c r="BG194" s="153" t="b">
        <f t="shared" si="91"/>
        <v>0</v>
      </c>
      <c r="BH194" s="153" t="b">
        <f t="shared" si="92"/>
        <v>0</v>
      </c>
      <c r="BI194" s="153" t="b">
        <f t="shared" si="93"/>
        <v>0</v>
      </c>
      <c r="BJ194" s="153" t="b">
        <f t="shared" si="94"/>
        <v>1</v>
      </c>
      <c r="BK194" s="153" t="b">
        <f t="shared" si="95"/>
        <v>0</v>
      </c>
      <c r="BL194" s="153" t="b">
        <f t="shared" si="96"/>
        <v>0</v>
      </c>
      <c r="BM194" s="153" t="b">
        <f t="shared" si="97"/>
        <v>1</v>
      </c>
      <c r="BN194" s="153" t="b">
        <f t="shared" si="98"/>
        <v>0</v>
      </c>
      <c r="BO194" s="153" t="b">
        <f t="shared" si="99"/>
        <v>0</v>
      </c>
      <c r="BP194" s="153" t="b">
        <f t="shared" si="100"/>
        <v>1</v>
      </c>
      <c r="BQ194" s="153" t="b">
        <f t="shared" si="101"/>
        <v>0</v>
      </c>
      <c r="BR194" s="153" t="b">
        <f t="shared" si="102"/>
        <v>1</v>
      </c>
      <c r="BS194" s="153" t="b">
        <f t="shared" si="103"/>
        <v>1</v>
      </c>
      <c r="BT194" s="153" t="b">
        <f t="shared" si="104"/>
        <v>1</v>
      </c>
      <c r="BU194" s="153" t="b">
        <f t="shared" si="105"/>
        <v>1</v>
      </c>
      <c r="BV194" s="153" t="b">
        <f t="shared" si="106"/>
        <v>1</v>
      </c>
      <c r="BW194" s="153" t="b">
        <f t="shared" si="107"/>
        <v>1</v>
      </c>
      <c r="BX194" s="153" t="b">
        <f t="shared" si="108"/>
        <v>1</v>
      </c>
      <c r="BY194" s="153" t="b">
        <f t="shared" si="109"/>
        <v>1</v>
      </c>
      <c r="BZ194" s="153" t="b">
        <f t="shared" si="110"/>
        <v>1</v>
      </c>
      <c r="CA194" s="153" t="b">
        <f t="shared" si="111"/>
        <v>1</v>
      </c>
      <c r="CB194" s="153" t="b">
        <f t="shared" si="112"/>
        <v>1</v>
      </c>
      <c r="CC194" s="153" t="b">
        <f t="shared" si="113"/>
        <v>1</v>
      </c>
      <c r="CD194" s="153">
        <f t="shared" si="127"/>
        <v>4</v>
      </c>
      <c r="CE194" s="153">
        <f t="shared" si="128"/>
        <v>8</v>
      </c>
      <c r="CF194" s="153">
        <f t="shared" si="114"/>
        <v>-4</v>
      </c>
      <c r="CG194" s="153">
        <f t="shared" si="115"/>
        <v>12</v>
      </c>
      <c r="CH194" s="153">
        <f t="shared" si="116"/>
        <v>1</v>
      </c>
      <c r="CI194" s="153">
        <f t="shared" si="117"/>
        <v>11</v>
      </c>
      <c r="CJ194" s="171">
        <f t="shared" si="118"/>
        <v>7</v>
      </c>
      <c r="CK194" s="153">
        <f t="shared" si="119"/>
        <v>3</v>
      </c>
      <c r="CL194" s="153">
        <f t="shared" si="120"/>
        <v>18</v>
      </c>
      <c r="CM194" s="172">
        <f t="shared" si="121"/>
        <v>7.2635966254600004E-4</v>
      </c>
      <c r="CN194" s="153" t="b">
        <f t="shared" si="122"/>
        <v>0</v>
      </c>
      <c r="CO194" s="153" t="b">
        <f t="shared" si="123"/>
        <v>1</v>
      </c>
      <c r="CP194" s="153" t="b">
        <f t="shared" si="124"/>
        <v>1</v>
      </c>
      <c r="CQ194" s="153" t="b">
        <f t="shared" si="125"/>
        <v>1</v>
      </c>
      <c r="CR194" s="153">
        <f t="shared" si="126"/>
        <v>2</v>
      </c>
    </row>
    <row r="195" spans="1:96" x14ac:dyDescent="0.25">
      <c r="B195" s="170" t="s">
        <v>435</v>
      </c>
      <c r="C195" s="153" t="s">
        <v>438</v>
      </c>
      <c r="D195" s="153" t="s">
        <v>54</v>
      </c>
      <c r="E195" s="153">
        <v>5938998916.9911699</v>
      </c>
      <c r="F195" s="153" t="s">
        <v>258</v>
      </c>
      <c r="G195" s="153">
        <v>57</v>
      </c>
      <c r="H195" s="153">
        <v>20.3654840310186</v>
      </c>
      <c r="I195" s="153">
        <v>16.514491168553299</v>
      </c>
      <c r="J195" s="153">
        <v>15.310073135718101</v>
      </c>
      <c r="K195" s="153">
        <v>22.414293791196499</v>
      </c>
      <c r="L195" s="153">
        <v>23.800245401895602</v>
      </c>
      <c r="M195" s="153">
        <v>25.1462872926631</v>
      </c>
      <c r="N195" s="153">
        <v>24.047497433636</v>
      </c>
      <c r="O195" s="153">
        <v>23.1951397372505</v>
      </c>
      <c r="P195" s="153">
        <v>23.021045198734601</v>
      </c>
      <c r="Q195" s="153">
        <v>25.6796039756982</v>
      </c>
      <c r="R195" s="153">
        <v>25.822795090833001</v>
      </c>
      <c r="S195" s="153">
        <v>25.5423430063551</v>
      </c>
      <c r="T195" s="153">
        <v>26.292756940778499</v>
      </c>
      <c r="U195" s="153">
        <v>64.150000000000006</v>
      </c>
      <c r="V195" s="153">
        <v>64.349999999999994</v>
      </c>
      <c r="W195" s="153">
        <v>64.849999999999994</v>
      </c>
      <c r="X195" s="153">
        <v>64.266666666666694</v>
      </c>
      <c r="Y195" s="153">
        <v>62.4375</v>
      </c>
      <c r="Z195" s="153">
        <v>60.99</v>
      </c>
      <c r="AA195" s="153">
        <v>60.2291666666667</v>
      </c>
      <c r="AB195" s="153">
        <v>59.521875000000001</v>
      </c>
      <c r="AC195" s="153">
        <v>59.305</v>
      </c>
      <c r="AD195" s="153">
        <v>58.991666666666703</v>
      </c>
      <c r="AE195" s="153">
        <v>58.442187500000003</v>
      </c>
      <c r="AF195" s="153">
        <v>58.469444444444399</v>
      </c>
      <c r="AG195" s="153">
        <v>58.078749999999999</v>
      </c>
      <c r="AH195" s="153">
        <v>57.064999999999998</v>
      </c>
      <c r="AI195" s="153" t="s">
        <v>51</v>
      </c>
      <c r="AJ195" s="153">
        <v>1.0501259066353901</v>
      </c>
      <c r="AK195" s="153">
        <v>11.7399438727783</v>
      </c>
      <c r="AL195" s="170">
        <v>0.25206858941982702</v>
      </c>
      <c r="AM195" s="153">
        <v>0.20936839303398999</v>
      </c>
      <c r="AN195" s="153">
        <v>0.53787306477175401</v>
      </c>
      <c r="AO195" s="153">
        <v>66.410448653432894</v>
      </c>
      <c r="AP195" s="153">
        <v>64.849999999999994</v>
      </c>
      <c r="AQ195" s="153">
        <v>63.289551346567102</v>
      </c>
      <c r="AR195" s="153">
        <v>1.0639695206858799</v>
      </c>
      <c r="AS195" s="153">
        <v>62.75</v>
      </c>
      <c r="AT195" s="153">
        <v>2.8857189703229902</v>
      </c>
      <c r="AU195" s="153">
        <v>8.0429589135441208</v>
      </c>
      <c r="AV195" s="153">
        <v>-2.7131782945736398</v>
      </c>
      <c r="AW195" s="153">
        <v>12.0535714285714</v>
      </c>
      <c r="AX195" s="153">
        <v>6.3559322033898296</v>
      </c>
      <c r="AY195" s="153">
        <v>8.18965517241379</v>
      </c>
      <c r="AZ195" s="153" t="s">
        <v>55</v>
      </c>
      <c r="BA195" s="153" t="s">
        <v>55</v>
      </c>
      <c r="BB195" s="153" t="s">
        <v>55</v>
      </c>
      <c r="BC195" s="153" t="s">
        <v>55</v>
      </c>
      <c r="BE195" s="153" t="b">
        <f t="shared" si="89"/>
        <v>0</v>
      </c>
      <c r="BF195" s="153" t="b">
        <f t="shared" si="90"/>
        <v>0</v>
      </c>
      <c r="BG195" s="153" t="b">
        <f t="shared" si="91"/>
        <v>1</v>
      </c>
      <c r="BH195" s="153" t="b">
        <f t="shared" si="92"/>
        <v>1</v>
      </c>
      <c r="BI195" s="153" t="b">
        <f t="shared" si="93"/>
        <v>1</v>
      </c>
      <c r="BJ195" s="153" t="b">
        <f t="shared" si="94"/>
        <v>0</v>
      </c>
      <c r="BK195" s="153" t="b">
        <f t="shared" si="95"/>
        <v>0</v>
      </c>
      <c r="BL195" s="153" t="b">
        <f t="shared" si="96"/>
        <v>0</v>
      </c>
      <c r="BM195" s="153" t="b">
        <f t="shared" si="97"/>
        <v>1</v>
      </c>
      <c r="BN195" s="153" t="b">
        <f t="shared" si="98"/>
        <v>1</v>
      </c>
      <c r="BO195" s="153" t="b">
        <f t="shared" si="99"/>
        <v>0</v>
      </c>
      <c r="BP195" s="153" t="b">
        <f t="shared" si="100"/>
        <v>1</v>
      </c>
      <c r="BQ195" s="153" t="b">
        <f t="shared" si="101"/>
        <v>0</v>
      </c>
      <c r="BR195" s="153" t="b">
        <f t="shared" si="102"/>
        <v>0</v>
      </c>
      <c r="BS195" s="153" t="b">
        <f t="shared" si="103"/>
        <v>1</v>
      </c>
      <c r="BT195" s="153" t="b">
        <f t="shared" si="104"/>
        <v>1</v>
      </c>
      <c r="BU195" s="153" t="b">
        <f t="shared" si="105"/>
        <v>1</v>
      </c>
      <c r="BV195" s="153" t="b">
        <f t="shared" si="106"/>
        <v>1</v>
      </c>
      <c r="BW195" s="153" t="b">
        <f t="shared" si="107"/>
        <v>1</v>
      </c>
      <c r="BX195" s="153" t="b">
        <f t="shared" si="108"/>
        <v>1</v>
      </c>
      <c r="BY195" s="153" t="b">
        <f t="shared" si="109"/>
        <v>1</v>
      </c>
      <c r="BZ195" s="153" t="b">
        <f t="shared" si="110"/>
        <v>1</v>
      </c>
      <c r="CA195" s="153" t="b">
        <f t="shared" si="111"/>
        <v>0</v>
      </c>
      <c r="CB195" s="153" t="b">
        <f t="shared" si="112"/>
        <v>1</v>
      </c>
      <c r="CC195" s="153" t="b">
        <f t="shared" si="113"/>
        <v>1</v>
      </c>
      <c r="CD195" s="153">
        <f t="shared" si="127"/>
        <v>6</v>
      </c>
      <c r="CE195" s="153">
        <f t="shared" si="128"/>
        <v>6</v>
      </c>
      <c r="CF195" s="153">
        <f t="shared" si="114"/>
        <v>0</v>
      </c>
      <c r="CG195" s="153">
        <f t="shared" si="115"/>
        <v>10</v>
      </c>
      <c r="CH195" s="153">
        <f t="shared" si="116"/>
        <v>3</v>
      </c>
      <c r="CI195" s="153">
        <f t="shared" si="117"/>
        <v>7</v>
      </c>
      <c r="CJ195" s="171">
        <f t="shared" si="118"/>
        <v>7</v>
      </c>
      <c r="CK195" s="153">
        <f t="shared" si="119"/>
        <v>7</v>
      </c>
      <c r="CL195" s="153">
        <f t="shared" si="120"/>
        <v>14</v>
      </c>
      <c r="CM195" s="172">
        <f t="shared" si="121"/>
        <v>-4.2700196385837025E-2</v>
      </c>
      <c r="CN195" s="153" t="b">
        <f t="shared" si="122"/>
        <v>0</v>
      </c>
      <c r="CO195" s="153" t="b">
        <f t="shared" si="123"/>
        <v>1</v>
      </c>
      <c r="CP195" s="153" t="b">
        <f t="shared" si="124"/>
        <v>1</v>
      </c>
      <c r="CQ195" s="153" t="b">
        <f t="shared" si="125"/>
        <v>1</v>
      </c>
      <c r="CR195" s="153">
        <f t="shared" si="126"/>
        <v>2</v>
      </c>
    </row>
    <row r="196" spans="1:96" x14ac:dyDescent="0.25">
      <c r="CJ196" s="173">
        <f>AVERAGE(CJ4:CJ195)</f>
        <v>1.59375</v>
      </c>
      <c r="CK196" s="172">
        <f>AVERAGE(CK4:CK195)</f>
        <v>-0.45833333333333331</v>
      </c>
      <c r="CL196" s="172">
        <f>AVERAGE(CL4:CL195)</f>
        <v>5.239583333333333</v>
      </c>
      <c r="CM196" s="172">
        <f>AVERAGE(CM4:CM195)</f>
        <v>4.3828091342516799E-2</v>
      </c>
      <c r="CR196" s="153">
        <f>AVERAGE(CR4:CR195)</f>
        <v>1.34375</v>
      </c>
    </row>
  </sheetData>
  <autoFilter ref="B3:BC195" xr:uid="{40F5BE68-6DCA-407F-B663-25C50AD30F5C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2CA7-35A6-49B3-B781-50498FBE5136}">
  <sheetPr codeName="Sheet17"/>
  <dimension ref="B1:W68"/>
  <sheetViews>
    <sheetView zoomScale="85" zoomScaleNormal="85" workbookViewId="0">
      <selection activeCell="H7" sqref="H7"/>
    </sheetView>
  </sheetViews>
  <sheetFormatPr defaultRowHeight="15" x14ac:dyDescent="0.25"/>
  <cols>
    <col min="2" max="2" width="15.7109375" customWidth="1"/>
    <col min="3" max="4" width="13.7109375" customWidth="1"/>
    <col min="5" max="5" width="10.42578125" customWidth="1"/>
    <col min="6" max="6" width="11.7109375" customWidth="1"/>
    <col min="7" max="7" width="10.42578125" customWidth="1"/>
    <col min="8" max="8" width="16.5703125" customWidth="1"/>
    <col min="9" max="9" width="10.85546875" customWidth="1"/>
    <col min="10" max="10" width="9.140625" customWidth="1"/>
    <col min="11" max="11" width="9.7109375" customWidth="1"/>
    <col min="12" max="12" width="13.28515625" customWidth="1"/>
  </cols>
  <sheetData>
    <row r="1" spans="2:5" ht="15.75" thickBot="1" x14ac:dyDescent="0.3">
      <c r="C1" t="s">
        <v>507</v>
      </c>
      <c r="D1" t="s">
        <v>507</v>
      </c>
    </row>
    <row r="2" spans="2:5" ht="15.75" thickBot="1" x14ac:dyDescent="0.3">
      <c r="B2" s="46" t="s">
        <v>519</v>
      </c>
      <c r="C2" s="47" t="s">
        <v>522</v>
      </c>
      <c r="D2" s="48">
        <v>43010</v>
      </c>
      <c r="E2" s="22">
        <v>42997</v>
      </c>
    </row>
    <row r="3" spans="2:5" x14ac:dyDescent="0.25">
      <c r="B3" s="44" t="s">
        <v>490</v>
      </c>
      <c r="C3" s="37">
        <f>NORWAY!CU10</f>
        <v>1.40625</v>
      </c>
      <c r="D3" s="29">
        <v>1.4242424242424243</v>
      </c>
      <c r="E3">
        <v>1.55</v>
      </c>
    </row>
    <row r="4" spans="2:5" x14ac:dyDescent="0.25">
      <c r="B4" s="44" t="s">
        <v>496</v>
      </c>
      <c r="C4" s="37">
        <f>ENERGY!CU10</f>
        <v>1.5</v>
      </c>
      <c r="D4" s="29">
        <v>1.5</v>
      </c>
      <c r="E4">
        <v>1.5</v>
      </c>
    </row>
    <row r="5" spans="2:5" x14ac:dyDescent="0.25">
      <c r="B5" s="44" t="s">
        <v>492</v>
      </c>
      <c r="C5" s="37">
        <f>DENMARK!CU11</f>
        <v>1.3142857142857143</v>
      </c>
      <c r="D5" s="29">
        <v>1.4285714285714286</v>
      </c>
      <c r="E5">
        <v>1.2</v>
      </c>
    </row>
    <row r="6" spans="2:5" x14ac:dyDescent="0.25">
      <c r="B6" s="44" t="s">
        <v>498</v>
      </c>
      <c r="C6" s="37">
        <f>HEALTHCARE!CU10</f>
        <v>1.3125</v>
      </c>
      <c r="D6" s="29">
        <v>1.5</v>
      </c>
      <c r="E6">
        <v>1.19</v>
      </c>
    </row>
    <row r="7" spans="2:5" x14ac:dyDescent="0.25">
      <c r="B7" s="44" t="s">
        <v>491</v>
      </c>
      <c r="C7" s="37">
        <f>SWEDEN!CU10</f>
        <v>1.3473684210526315</v>
      </c>
      <c r="D7" s="29">
        <v>1.4736842105263157</v>
      </c>
      <c r="E7">
        <v>1.1100000000000001</v>
      </c>
    </row>
    <row r="8" spans="2:5" ht="15.75" thickBot="1" x14ac:dyDescent="0.3">
      <c r="B8" s="45" t="s">
        <v>499</v>
      </c>
      <c r="C8" s="38">
        <f>INDUSTRIALS!CU10</f>
        <v>1.3617021276595744</v>
      </c>
      <c r="D8" s="30">
        <v>1.446808510638298</v>
      </c>
      <c r="E8">
        <v>1.17</v>
      </c>
    </row>
    <row r="9" spans="2:5" x14ac:dyDescent="0.25">
      <c r="C9" s="23" t="s">
        <v>507</v>
      </c>
      <c r="D9" s="23" t="s">
        <v>507</v>
      </c>
    </row>
    <row r="10" spans="2:5" x14ac:dyDescent="0.25">
      <c r="B10" t="s">
        <v>519</v>
      </c>
      <c r="C10" s="2" t="s">
        <v>523</v>
      </c>
      <c r="D10" s="2" t="s">
        <v>523</v>
      </c>
      <c r="E10" s="22">
        <v>42997</v>
      </c>
    </row>
    <row r="11" spans="2:5" x14ac:dyDescent="0.25">
      <c r="B11" t="s">
        <v>490</v>
      </c>
      <c r="C11" s="15">
        <f>NORWAY!CU9</f>
        <v>3.4794225199509907E-2</v>
      </c>
      <c r="D11" s="15">
        <v>9.0451683753101031E-2</v>
      </c>
      <c r="E11">
        <v>0.11</v>
      </c>
    </row>
    <row r="12" spans="2:5" x14ac:dyDescent="0.25">
      <c r="B12" t="s">
        <v>496</v>
      </c>
      <c r="C12" s="15">
        <f>ENERGY!CU9</f>
        <v>9.4899565714995318E-2</v>
      </c>
      <c r="D12" s="15">
        <v>0.12767383212274608</v>
      </c>
      <c r="E12">
        <v>0.1</v>
      </c>
    </row>
    <row r="13" spans="2:5" x14ac:dyDescent="0.25">
      <c r="B13" t="s">
        <v>492</v>
      </c>
      <c r="C13" s="15">
        <f>DENMARK!CU10</f>
        <v>2.2709067918456918E-2</v>
      </c>
      <c r="D13" s="15">
        <v>0.12371097933868576</v>
      </c>
      <c r="E13">
        <v>-0.03</v>
      </c>
    </row>
    <row r="14" spans="2:5" x14ac:dyDescent="0.25">
      <c r="B14" t="s">
        <v>498</v>
      </c>
      <c r="C14" s="15">
        <f>HEALTHCARE!CU9</f>
        <v>4.8271738413946996E-2</v>
      </c>
      <c r="D14" s="15">
        <v>0.11822245300278224</v>
      </c>
      <c r="E14">
        <v>0.01</v>
      </c>
    </row>
    <row r="15" spans="2:5" x14ac:dyDescent="0.25">
      <c r="B15" t="s">
        <v>491</v>
      </c>
      <c r="C15" s="15">
        <f>SWEDEN!CU9</f>
        <v>6.7727751216937346E-2</v>
      </c>
      <c r="D15" s="15">
        <v>0.20648424268236154</v>
      </c>
      <c r="E15">
        <v>0.09</v>
      </c>
    </row>
    <row r="16" spans="2:5" x14ac:dyDescent="0.25">
      <c r="B16" t="s">
        <v>499</v>
      </c>
      <c r="C16" s="15">
        <f>INDUSTRIALS!CU9</f>
        <v>6.4068501668250649E-2</v>
      </c>
      <c r="D16" s="15">
        <v>0.18918743832590373</v>
      </c>
      <c r="E16">
        <v>0.1</v>
      </c>
    </row>
    <row r="17" spans="2:13" ht="15.75" thickBot="1" x14ac:dyDescent="0.3"/>
    <row r="18" spans="2:13" ht="15.75" thickBot="1" x14ac:dyDescent="0.3">
      <c r="B18" t="s">
        <v>519</v>
      </c>
      <c r="C18" t="s">
        <v>528</v>
      </c>
      <c r="D18" s="22">
        <v>43010</v>
      </c>
      <c r="E18" s="22">
        <v>42997</v>
      </c>
      <c r="H18" s="39" t="s">
        <v>519</v>
      </c>
      <c r="I18" s="40">
        <v>43010</v>
      </c>
      <c r="J18" s="41" t="s">
        <v>470</v>
      </c>
      <c r="K18" s="42">
        <v>42997</v>
      </c>
      <c r="L18" s="43" t="s">
        <v>527</v>
      </c>
      <c r="M18" s="15" t="s">
        <v>525</v>
      </c>
    </row>
    <row r="19" spans="2:13" x14ac:dyDescent="0.25">
      <c r="B19" t="s">
        <v>490</v>
      </c>
      <c r="C19" s="15">
        <f>NORWAY!CU5</f>
        <v>4.6875</v>
      </c>
      <c r="D19" s="15">
        <v>3.606060606060606</v>
      </c>
      <c r="E19">
        <v>4.03</v>
      </c>
      <c r="F19" s="15">
        <f>C19-E19</f>
        <v>0.65749999999999975</v>
      </c>
      <c r="H19" s="35" t="s">
        <v>497</v>
      </c>
      <c r="I19" s="31">
        <v>6.26</v>
      </c>
      <c r="J19" s="32">
        <v>3.6315789473684212</v>
      </c>
      <c r="K19" s="15">
        <v>2.58</v>
      </c>
      <c r="L19" s="37">
        <v>2.6284210526315785</v>
      </c>
      <c r="M19" s="15">
        <v>1.0515789473684212</v>
      </c>
    </row>
    <row r="20" spans="2:13" x14ac:dyDescent="0.25">
      <c r="B20" t="s">
        <v>496</v>
      </c>
      <c r="C20" s="15">
        <f>ENERGY!CU5</f>
        <v>3.2</v>
      </c>
      <c r="D20" s="15">
        <v>3.6</v>
      </c>
      <c r="E20">
        <v>1.8</v>
      </c>
      <c r="F20" s="15">
        <f t="shared" ref="F20:F31" si="0">C20-E20</f>
        <v>1.4000000000000001</v>
      </c>
      <c r="H20" s="35" t="s">
        <v>516</v>
      </c>
      <c r="I20" s="31">
        <v>7.67</v>
      </c>
      <c r="J20" s="32">
        <v>5.666666666666667</v>
      </c>
      <c r="K20" s="15">
        <v>8.67</v>
      </c>
      <c r="L20" s="37">
        <v>2.003333333333333</v>
      </c>
      <c r="M20" s="15">
        <v>-3.003333333333333</v>
      </c>
    </row>
    <row r="21" spans="2:13" x14ac:dyDescent="0.25">
      <c r="B21" t="s">
        <v>492</v>
      </c>
      <c r="C21" s="15">
        <f>DENMARK!CU6</f>
        <v>2.9428571428571431</v>
      </c>
      <c r="D21" s="15">
        <v>4.8857142857142861</v>
      </c>
      <c r="E21">
        <v>3.06</v>
      </c>
      <c r="F21" s="15">
        <f t="shared" si="0"/>
        <v>-0.11714285714285699</v>
      </c>
      <c r="H21" s="35" t="s">
        <v>492</v>
      </c>
      <c r="I21" s="31">
        <v>4.8899999999999997</v>
      </c>
      <c r="J21" s="32">
        <v>3.1714285714285713</v>
      </c>
      <c r="K21" s="15">
        <v>3.06</v>
      </c>
      <c r="L21" s="37">
        <v>1.7185714285714284</v>
      </c>
      <c r="M21" s="15">
        <v>0.11142857142857121</v>
      </c>
    </row>
    <row r="22" spans="2:13" x14ac:dyDescent="0.25">
      <c r="B22" t="s">
        <v>498</v>
      </c>
      <c r="C22" s="15">
        <f>HEALTHCARE!CU5</f>
        <v>0.125</v>
      </c>
      <c r="D22" s="15">
        <v>1.75</v>
      </c>
      <c r="E22">
        <v>0.5</v>
      </c>
      <c r="F22" s="15">
        <f t="shared" si="0"/>
        <v>-0.375</v>
      </c>
      <c r="H22" s="35" t="s">
        <v>499</v>
      </c>
      <c r="I22" s="31">
        <v>3.77</v>
      </c>
      <c r="J22" s="32">
        <v>2.4893617021276597</v>
      </c>
      <c r="K22" s="15">
        <v>1.68</v>
      </c>
      <c r="L22" s="37">
        <v>1.2806382978723403</v>
      </c>
      <c r="M22" s="15">
        <v>0.80936170212765979</v>
      </c>
    </row>
    <row r="23" spans="2:13" x14ac:dyDescent="0.25">
      <c r="B23" t="s">
        <v>491</v>
      </c>
      <c r="C23" s="15">
        <f>SWEDEN!CU5</f>
        <v>0.24210526315789474</v>
      </c>
      <c r="D23" s="15">
        <v>2.642105263157895</v>
      </c>
      <c r="E23">
        <v>1.1499999999999999</v>
      </c>
      <c r="F23" s="15">
        <f t="shared" si="0"/>
        <v>-0.9078947368421052</v>
      </c>
      <c r="H23" s="35" t="s">
        <v>500</v>
      </c>
      <c r="I23" s="31">
        <v>5.48</v>
      </c>
      <c r="J23" s="32">
        <v>4.8095238095238093</v>
      </c>
      <c r="K23" s="15">
        <v>3.86</v>
      </c>
      <c r="L23" s="37">
        <v>0.67047619047619111</v>
      </c>
      <c r="M23" s="15">
        <v>0.94952380952380944</v>
      </c>
    </row>
    <row r="24" spans="2:13" x14ac:dyDescent="0.25">
      <c r="B24" t="s">
        <v>499</v>
      </c>
      <c r="C24" s="15">
        <f>INDUSTRIALS!CU5</f>
        <v>2.8723404255319149</v>
      </c>
      <c r="D24" s="15">
        <v>3.7659574468085109</v>
      </c>
      <c r="E24">
        <v>1.68</v>
      </c>
      <c r="F24" s="15">
        <f t="shared" si="0"/>
        <v>1.192340425531915</v>
      </c>
      <c r="H24" s="35" t="s">
        <v>524</v>
      </c>
      <c r="I24" s="31">
        <v>-1.53</v>
      </c>
      <c r="J24" s="32">
        <v>-2.2000000000000002</v>
      </c>
      <c r="K24" s="15">
        <v>-1.1299999999999999</v>
      </c>
      <c r="L24" s="37">
        <v>0.67000000000000015</v>
      </c>
      <c r="M24" s="15">
        <v>-1.0700000000000003</v>
      </c>
    </row>
    <row r="25" spans="2:13" x14ac:dyDescent="0.25">
      <c r="B25" t="s">
        <v>497</v>
      </c>
      <c r="C25" s="15">
        <f>FINANCIALS!CU5</f>
        <v>2.5789473684210527</v>
      </c>
      <c r="D25" s="15">
        <v>6.2631578947368425</v>
      </c>
      <c r="E25">
        <v>2.58</v>
      </c>
      <c r="F25" s="15">
        <f t="shared" si="0"/>
        <v>-1.0526315789474161E-3</v>
      </c>
      <c r="H25" s="35" t="s">
        <v>491</v>
      </c>
      <c r="I25" s="31">
        <v>2.64</v>
      </c>
      <c r="J25" s="32">
        <v>2.0315789473684212</v>
      </c>
      <c r="K25" s="15">
        <v>1.1499999999999999</v>
      </c>
      <c r="L25" s="37">
        <v>0.60842105263157897</v>
      </c>
      <c r="M25" s="15">
        <v>0.88157894736842124</v>
      </c>
    </row>
    <row r="26" spans="2:13" x14ac:dyDescent="0.25">
      <c r="B26" t="s">
        <v>500</v>
      </c>
      <c r="C26" s="15">
        <f>MATERIALS!CU5</f>
        <v>5.1904761904761907</v>
      </c>
      <c r="D26" s="15">
        <v>5.4761904761904763</v>
      </c>
      <c r="E26">
        <v>3.86</v>
      </c>
      <c r="F26" s="15">
        <f t="shared" si="0"/>
        <v>1.3304761904761908</v>
      </c>
      <c r="H26" s="35" t="s">
        <v>494</v>
      </c>
      <c r="I26" s="31">
        <v>-0.37</v>
      </c>
      <c r="J26" s="32">
        <v>-0.57894736842105265</v>
      </c>
      <c r="K26" s="15">
        <v>-1.32</v>
      </c>
      <c r="L26" s="37">
        <v>0.20894736842105266</v>
      </c>
      <c r="M26" s="15">
        <v>0.74105263157894741</v>
      </c>
    </row>
    <row r="27" spans="2:13" x14ac:dyDescent="0.25">
      <c r="B27" t="s">
        <v>524</v>
      </c>
      <c r="C27" s="15">
        <f>IT!CU5</f>
        <v>-6.0666666666666664</v>
      </c>
      <c r="D27" s="15">
        <v>-1.5333333333333334</v>
      </c>
      <c r="E27">
        <v>-1.1299999999999999</v>
      </c>
      <c r="F27" s="15">
        <f t="shared" si="0"/>
        <v>-4.9366666666666665</v>
      </c>
      <c r="H27" s="35" t="s">
        <v>496</v>
      </c>
      <c r="I27" s="31">
        <v>3.6</v>
      </c>
      <c r="J27" s="32">
        <v>3.8</v>
      </c>
      <c r="K27" s="15">
        <v>1.8</v>
      </c>
      <c r="L27" s="37">
        <v>-0.19999999999999973</v>
      </c>
      <c r="M27" s="15">
        <v>1.9999999999999998</v>
      </c>
    </row>
    <row r="28" spans="2:13" x14ac:dyDescent="0.25">
      <c r="B28" t="s">
        <v>495</v>
      </c>
      <c r="C28" s="15">
        <f>STAPLES!CU5</f>
        <v>1.875</v>
      </c>
      <c r="D28" s="15">
        <v>0.875</v>
      </c>
      <c r="E28">
        <v>3.25</v>
      </c>
      <c r="F28" s="15">
        <f t="shared" si="0"/>
        <v>-1.375</v>
      </c>
      <c r="H28" s="35" t="s">
        <v>490</v>
      </c>
      <c r="I28" s="31">
        <v>3.61</v>
      </c>
      <c r="J28" s="32">
        <v>3.8484848484848486</v>
      </c>
      <c r="K28" s="15">
        <v>4.03</v>
      </c>
      <c r="L28" s="37">
        <v>-0.23848484848484874</v>
      </c>
      <c r="M28" s="15">
        <v>-0.18151515151515163</v>
      </c>
    </row>
    <row r="29" spans="2:13" x14ac:dyDescent="0.25">
      <c r="B29" t="s">
        <v>494</v>
      </c>
      <c r="C29" s="15">
        <f>DISCRETIONARY!CU6</f>
        <v>-4.2631578947368425</v>
      </c>
      <c r="D29" s="15">
        <v>-0.36842105263157893</v>
      </c>
      <c r="E29">
        <v>-1.32</v>
      </c>
      <c r="F29" s="15">
        <f t="shared" si="0"/>
        <v>-2.9431578947368422</v>
      </c>
      <c r="H29" s="35" t="s">
        <v>498</v>
      </c>
      <c r="I29" s="31">
        <v>1.75</v>
      </c>
      <c r="J29" s="32">
        <v>2</v>
      </c>
      <c r="K29" s="15">
        <v>0.5</v>
      </c>
      <c r="L29" s="37">
        <v>-0.25</v>
      </c>
      <c r="M29" s="15">
        <v>1.5</v>
      </c>
    </row>
    <row r="30" spans="2:13" x14ac:dyDescent="0.25">
      <c r="B30" t="s">
        <v>516</v>
      </c>
      <c r="C30" s="15">
        <f>UTILITIES!CU5</f>
        <v>2.8333333333333335</v>
      </c>
      <c r="D30" s="15">
        <v>7.666666666666667</v>
      </c>
      <c r="E30">
        <v>8.67</v>
      </c>
      <c r="F30" s="15">
        <f t="shared" si="0"/>
        <v>-5.836666666666666</v>
      </c>
      <c r="H30" s="35" t="s">
        <v>495</v>
      </c>
      <c r="I30" s="31">
        <v>0.88</v>
      </c>
      <c r="J30" s="32">
        <v>1.5</v>
      </c>
      <c r="K30" s="15">
        <v>3.25</v>
      </c>
      <c r="L30" s="37">
        <v>-0.62</v>
      </c>
      <c r="M30" s="15">
        <v>-1.75</v>
      </c>
    </row>
    <row r="31" spans="2:13" ht="15.75" thickBot="1" x14ac:dyDescent="0.3">
      <c r="B31" t="s">
        <v>505</v>
      </c>
      <c r="C31" s="15">
        <f>'REAL ESTATE'!CU5</f>
        <v>8.2132743360406089</v>
      </c>
      <c r="D31" s="15">
        <v>7.6001988867261234</v>
      </c>
      <c r="E31">
        <v>0.8</v>
      </c>
      <c r="F31" s="15">
        <f t="shared" si="0"/>
        <v>7.413274336040609</v>
      </c>
      <c r="H31" s="36" t="s">
        <v>505</v>
      </c>
      <c r="I31" s="33">
        <v>7.6</v>
      </c>
      <c r="J31" s="34">
        <v>10.192187712563291</v>
      </c>
      <c r="K31" s="15">
        <v>0.8</v>
      </c>
      <c r="L31" s="38">
        <v>-2.5921877125632911</v>
      </c>
      <c r="M31" s="15">
        <v>9.39218771256329</v>
      </c>
    </row>
    <row r="33" spans="2:8" ht="15.75" thickBot="1" x14ac:dyDescent="0.3"/>
    <row r="34" spans="2:8" ht="15.75" thickBot="1" x14ac:dyDescent="0.3">
      <c r="B34" s="51" t="s">
        <v>519</v>
      </c>
      <c r="C34" s="147">
        <v>43024</v>
      </c>
      <c r="D34" s="147">
        <v>43017</v>
      </c>
      <c r="E34" s="147">
        <v>43010</v>
      </c>
      <c r="F34" s="147">
        <v>42997</v>
      </c>
      <c r="G34" s="148" t="s">
        <v>525</v>
      </c>
    </row>
    <row r="35" spans="2:8" x14ac:dyDescent="0.25">
      <c r="B35" s="151" t="s">
        <v>495</v>
      </c>
      <c r="C35" s="143">
        <v>5.75</v>
      </c>
      <c r="D35" s="144">
        <v>3.5</v>
      </c>
      <c r="E35" s="144">
        <v>0.875</v>
      </c>
      <c r="F35" s="144">
        <v>3.25</v>
      </c>
      <c r="G35" s="149">
        <v>2.25</v>
      </c>
    </row>
    <row r="36" spans="2:8" x14ac:dyDescent="0.25">
      <c r="B36" s="151" t="s">
        <v>505</v>
      </c>
      <c r="C36" s="143">
        <v>11.95</v>
      </c>
      <c r="D36" s="144">
        <v>10.78</v>
      </c>
      <c r="E36" s="144">
        <v>7.6001988867261234</v>
      </c>
      <c r="F36" s="144">
        <v>0.8</v>
      </c>
      <c r="G36" s="149">
        <v>1.17</v>
      </c>
    </row>
    <row r="37" spans="2:8" x14ac:dyDescent="0.25">
      <c r="B37" s="151" t="s">
        <v>490</v>
      </c>
      <c r="C37" s="143">
        <v>5.69</v>
      </c>
      <c r="D37" s="144">
        <v>4.63</v>
      </c>
      <c r="E37" s="144">
        <v>3.606060606060606</v>
      </c>
      <c r="F37" s="144">
        <v>4.03</v>
      </c>
      <c r="G37" s="149">
        <v>1.0600000000000005</v>
      </c>
    </row>
    <row r="38" spans="2:8" x14ac:dyDescent="0.25">
      <c r="B38" s="151" t="s">
        <v>496</v>
      </c>
      <c r="C38" s="143">
        <v>3.2</v>
      </c>
      <c r="D38" s="144">
        <v>2.2000000000000002</v>
      </c>
      <c r="E38" s="144">
        <v>3.6</v>
      </c>
      <c r="F38" s="144">
        <v>1.8</v>
      </c>
      <c r="G38" s="149">
        <v>1</v>
      </c>
    </row>
    <row r="39" spans="2:8" x14ac:dyDescent="0.25">
      <c r="B39" s="151" t="s">
        <v>516</v>
      </c>
      <c r="C39" s="143">
        <v>8</v>
      </c>
      <c r="D39" s="144">
        <v>7.17</v>
      </c>
      <c r="E39" s="144">
        <v>7.666666666666667</v>
      </c>
      <c r="F39" s="144">
        <v>8.67</v>
      </c>
      <c r="G39" s="149">
        <v>0.83000000000000007</v>
      </c>
    </row>
    <row r="40" spans="2:8" x14ac:dyDescent="0.25">
      <c r="B40" s="151" t="s">
        <v>497</v>
      </c>
      <c r="C40" s="143">
        <v>6.47</v>
      </c>
      <c r="D40" s="144">
        <v>5.74</v>
      </c>
      <c r="E40" s="144">
        <v>6.2631578947368425</v>
      </c>
      <c r="F40" s="144">
        <v>2.58</v>
      </c>
      <c r="G40" s="149">
        <v>0.72999999999999954</v>
      </c>
    </row>
    <row r="41" spans="2:8" x14ac:dyDescent="0.25">
      <c r="B41" s="151" t="s">
        <v>500</v>
      </c>
      <c r="C41" s="143">
        <v>6.33</v>
      </c>
      <c r="D41" s="144">
        <v>6.05</v>
      </c>
      <c r="E41" s="144">
        <v>5.4761904761904763</v>
      </c>
      <c r="F41" s="144">
        <v>3.86</v>
      </c>
      <c r="G41" s="149">
        <v>0.28000000000000025</v>
      </c>
    </row>
    <row r="42" spans="2:8" x14ac:dyDescent="0.25">
      <c r="B42" s="151" t="s">
        <v>491</v>
      </c>
      <c r="C42" s="143">
        <v>3.82</v>
      </c>
      <c r="D42" s="144">
        <v>3.57</v>
      </c>
      <c r="E42" s="144">
        <v>2.642105263157895</v>
      </c>
      <c r="F42" s="144">
        <v>1.1499999999999999</v>
      </c>
      <c r="G42" s="149">
        <v>0.25</v>
      </c>
    </row>
    <row r="43" spans="2:8" x14ac:dyDescent="0.25">
      <c r="B43" s="151" t="s">
        <v>499</v>
      </c>
      <c r="C43" s="143">
        <v>4.0599999999999996</v>
      </c>
      <c r="D43" s="144">
        <v>4.1500000000000004</v>
      </c>
      <c r="E43" s="144">
        <v>3.7659574468085109</v>
      </c>
      <c r="F43" s="144">
        <v>1.68</v>
      </c>
      <c r="G43" s="149">
        <v>-9.0000000000000746E-2</v>
      </c>
    </row>
    <row r="44" spans="2:8" x14ac:dyDescent="0.25">
      <c r="B44" s="151" t="s">
        <v>492</v>
      </c>
      <c r="C44" s="143">
        <v>4.54</v>
      </c>
      <c r="D44" s="144">
        <v>4.8899999999999997</v>
      </c>
      <c r="E44" s="144">
        <v>4.8857142857142861</v>
      </c>
      <c r="F44" s="144">
        <v>3.06</v>
      </c>
      <c r="G44" s="149">
        <v>-0.34999999999999964</v>
      </c>
    </row>
    <row r="45" spans="2:8" x14ac:dyDescent="0.25">
      <c r="B45" s="151" t="s">
        <v>498</v>
      </c>
      <c r="C45" s="143">
        <v>3.5</v>
      </c>
      <c r="D45" s="144">
        <v>4.13</v>
      </c>
      <c r="E45" s="144">
        <v>1.75</v>
      </c>
      <c r="F45" s="144">
        <v>0.5</v>
      </c>
      <c r="G45" s="149">
        <v>-0.62999999999999989</v>
      </c>
    </row>
    <row r="46" spans="2:8" x14ac:dyDescent="0.25">
      <c r="B46" s="151" t="s">
        <v>494</v>
      </c>
      <c r="C46" s="143">
        <v>0.79</v>
      </c>
      <c r="D46" s="144">
        <v>1.53</v>
      </c>
      <c r="E46" s="144">
        <v>-0.36842105263157893</v>
      </c>
      <c r="F46" s="144">
        <v>-1.32</v>
      </c>
      <c r="G46" s="149">
        <v>-0.74</v>
      </c>
    </row>
    <row r="47" spans="2:8" ht="15.75" thickBot="1" x14ac:dyDescent="0.3">
      <c r="B47" s="152" t="s">
        <v>524</v>
      </c>
      <c r="C47" s="145">
        <v>-2.33</v>
      </c>
      <c r="D47" s="146">
        <v>1.27</v>
      </c>
      <c r="E47" s="146">
        <v>-1.5333333333333334</v>
      </c>
      <c r="F47" s="146">
        <v>-1.1299999999999999</v>
      </c>
      <c r="G47" s="150">
        <v>-3.6</v>
      </c>
    </row>
    <row r="48" spans="2:8" x14ac:dyDescent="0.25">
      <c r="H48" s="22">
        <v>43024</v>
      </c>
    </row>
    <row r="49" spans="8:23" x14ac:dyDescent="0.25">
      <c r="H49" s="15" t="s">
        <v>502</v>
      </c>
      <c r="I49" s="15" t="s">
        <v>489</v>
      </c>
      <c r="J49" s="15" t="s">
        <v>490</v>
      </c>
      <c r="K49" s="15" t="s">
        <v>491</v>
      </c>
      <c r="L49" s="15" t="s">
        <v>492</v>
      </c>
      <c r="M49" s="15" t="s">
        <v>493</v>
      </c>
      <c r="N49" s="15" t="s">
        <v>503</v>
      </c>
      <c r="O49" s="15" t="s">
        <v>495</v>
      </c>
      <c r="P49" s="15" t="s">
        <v>496</v>
      </c>
      <c r="Q49" s="15" t="s">
        <v>497</v>
      </c>
      <c r="R49" s="15" t="s">
        <v>498</v>
      </c>
      <c r="S49" s="15" t="s">
        <v>499</v>
      </c>
      <c r="T49" s="15" t="s">
        <v>504</v>
      </c>
      <c r="U49" s="15" t="s">
        <v>500</v>
      </c>
      <c r="V49" s="15" t="s">
        <v>505</v>
      </c>
      <c r="W49" s="15" t="s">
        <v>501</v>
      </c>
    </row>
    <row r="50" spans="8:23" x14ac:dyDescent="0.25">
      <c r="H50" s="15" t="s">
        <v>469</v>
      </c>
      <c r="I50" s="15">
        <v>3.6354166666666665</v>
      </c>
      <c r="J50" s="15">
        <v>3.6451612903225805</v>
      </c>
      <c r="K50" s="15">
        <v>3</v>
      </c>
      <c r="L50" s="15">
        <v>5.9714285714285715</v>
      </c>
      <c r="M50" s="15">
        <v>2.6551724137931036</v>
      </c>
      <c r="N50" s="15">
        <v>0.68421052631578949</v>
      </c>
      <c r="O50" s="15">
        <v>4.375</v>
      </c>
      <c r="P50" s="15">
        <v>2.6</v>
      </c>
      <c r="Q50" s="15">
        <v>5.3157894736842106</v>
      </c>
      <c r="R50" s="15">
        <v>5.125</v>
      </c>
      <c r="S50" s="15">
        <v>3.0851063829787235</v>
      </c>
      <c r="T50" s="15">
        <v>-0.33333333333333331</v>
      </c>
      <c r="U50" s="15">
        <v>4.2380952380952381</v>
      </c>
      <c r="V50" s="15">
        <v>7.2</v>
      </c>
      <c r="W50" s="15">
        <v>7.666666666666667</v>
      </c>
    </row>
    <row r="51" spans="8:23" x14ac:dyDescent="0.25">
      <c r="H51" s="15" t="s">
        <v>466</v>
      </c>
      <c r="I51" s="15">
        <v>0.69791666666666663</v>
      </c>
      <c r="J51" s="15">
        <v>1.8064516129032258</v>
      </c>
      <c r="K51" s="15">
        <v>0.82105263157894737</v>
      </c>
      <c r="L51" s="15">
        <v>-1.4285714285714286</v>
      </c>
      <c r="M51" s="15">
        <v>1.3793103448275863</v>
      </c>
      <c r="N51" s="15">
        <v>0.10526315789473684</v>
      </c>
      <c r="O51" s="15">
        <v>1.375</v>
      </c>
      <c r="P51" s="15">
        <v>0.6</v>
      </c>
      <c r="Q51" s="15">
        <v>1.1578947368421053</v>
      </c>
      <c r="R51" s="15">
        <v>-1.625</v>
      </c>
      <c r="S51" s="15">
        <v>0.97872340425531912</v>
      </c>
      <c r="T51" s="15">
        <v>-2</v>
      </c>
      <c r="U51" s="15">
        <v>2.0952380952380953</v>
      </c>
      <c r="V51" s="15">
        <v>3.6</v>
      </c>
      <c r="W51" s="15">
        <v>0.33333333333333331</v>
      </c>
    </row>
    <row r="52" spans="8:23" x14ac:dyDescent="0.25">
      <c r="H52" s="19" t="s">
        <v>470</v>
      </c>
      <c r="I52" s="19">
        <v>4.333333333333333</v>
      </c>
      <c r="J52" s="19">
        <v>5.6875</v>
      </c>
      <c r="K52" s="19">
        <v>3.8210526315789473</v>
      </c>
      <c r="L52" s="19">
        <v>4.5428571428571427</v>
      </c>
      <c r="M52" s="19">
        <v>4.0344827586206895</v>
      </c>
      <c r="N52" s="19">
        <v>0.78947368421052633</v>
      </c>
      <c r="O52" s="19">
        <v>5.75</v>
      </c>
      <c r="P52" s="19">
        <v>3.2</v>
      </c>
      <c r="Q52" s="19">
        <v>6.4736842105263159</v>
      </c>
      <c r="R52" s="19">
        <v>3.5</v>
      </c>
      <c r="S52" s="19">
        <v>4.0638297872340425</v>
      </c>
      <c r="T52" s="19">
        <v>-2.3333333333333335</v>
      </c>
      <c r="U52" s="19">
        <v>6.333333333333333</v>
      </c>
      <c r="V52" s="19">
        <v>11.946109556757181</v>
      </c>
      <c r="W52" s="19">
        <v>8</v>
      </c>
    </row>
    <row r="53" spans="8:23" x14ac:dyDescent="0.25">
      <c r="H53" s="15" t="s">
        <v>471</v>
      </c>
      <c r="I53" s="15">
        <v>5.03125</v>
      </c>
      <c r="J53" s="15">
        <v>7.625</v>
      </c>
      <c r="K53" s="15">
        <v>4.6421052631578945</v>
      </c>
      <c r="L53" s="15">
        <v>3.1142857142857143</v>
      </c>
      <c r="M53" s="15">
        <v>5.4137931034482758</v>
      </c>
      <c r="N53" s="15">
        <v>0.89473684210526316</v>
      </c>
      <c r="O53" s="15">
        <v>7.125</v>
      </c>
      <c r="P53" s="15">
        <v>3.8</v>
      </c>
      <c r="Q53" s="15">
        <v>7.6315789473684212</v>
      </c>
      <c r="R53" s="15">
        <v>1.875</v>
      </c>
      <c r="S53" s="15">
        <v>5.042553191489362</v>
      </c>
      <c r="T53" s="15">
        <v>-4.333333333333333</v>
      </c>
      <c r="U53" s="15">
        <v>8.4285714285714288</v>
      </c>
      <c r="V53" s="15">
        <v>14.4</v>
      </c>
      <c r="W53" s="15">
        <v>8.3333333333333339</v>
      </c>
    </row>
    <row r="54" spans="8:23" x14ac:dyDescent="0.25">
      <c r="H54" s="15" t="s">
        <v>472</v>
      </c>
      <c r="I54" s="15">
        <v>7.96875</v>
      </c>
      <c r="J54" s="15">
        <v>9.4375</v>
      </c>
      <c r="K54" s="15">
        <v>6.8210526315789473</v>
      </c>
      <c r="L54" s="15">
        <v>10.514285714285714</v>
      </c>
      <c r="M54" s="15">
        <v>6.6896551724137927</v>
      </c>
      <c r="N54" s="15">
        <v>1.4736842105263157</v>
      </c>
      <c r="O54" s="15">
        <v>10.125</v>
      </c>
      <c r="P54" s="15">
        <v>5.8</v>
      </c>
      <c r="Q54" s="15">
        <v>11.789473684210526</v>
      </c>
      <c r="R54" s="15">
        <v>8.625</v>
      </c>
      <c r="S54" s="15">
        <v>7.1489361702127656</v>
      </c>
      <c r="T54" s="15">
        <v>-2.6666666666666665</v>
      </c>
      <c r="U54" s="15">
        <v>10.571428571428571</v>
      </c>
      <c r="V54" s="15">
        <v>18</v>
      </c>
      <c r="W54" s="15">
        <v>15.666666666666666</v>
      </c>
    </row>
    <row r="55" spans="8:23" x14ac:dyDescent="0.25">
      <c r="H55" s="15"/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</row>
    <row r="56" spans="8:23" x14ac:dyDescent="0.25">
      <c r="H56" s="15" t="s">
        <v>474</v>
      </c>
      <c r="I56" s="15">
        <v>8.2131510771410898E-2</v>
      </c>
      <c r="J56" s="15">
        <v>7.4698841039169711E-2</v>
      </c>
      <c r="K56" s="15">
        <v>8.7380669116629742E-2</v>
      </c>
      <c r="L56" s="15">
        <v>4.3711596357869094E-2</v>
      </c>
      <c r="M56" s="15">
        <v>0.11020633182136526</v>
      </c>
      <c r="N56" s="15">
        <v>2.1782922673521367E-2</v>
      </c>
      <c r="O56" s="15">
        <v>0.18817576531811198</v>
      </c>
      <c r="P56" s="15">
        <v>9.7694312109872422E-2</v>
      </c>
      <c r="Q56" s="15">
        <v>1.7899866275512526E-2</v>
      </c>
      <c r="R56" s="15">
        <v>1.7666744520065815E-2</v>
      </c>
      <c r="S56" s="15">
        <v>5.7780774041800667E-2</v>
      </c>
      <c r="T56" s="15">
        <v>1.2123735843758535E-2</v>
      </c>
      <c r="U56" s="15">
        <v>0.17458081620370927</v>
      </c>
      <c r="V56" s="15">
        <v>0.17127841573732122</v>
      </c>
      <c r="W56" s="15">
        <v>0.19525175169741416</v>
      </c>
    </row>
    <row r="57" spans="8:23" x14ac:dyDescent="0.25">
      <c r="H57" s="15" t="s">
        <v>487</v>
      </c>
      <c r="I57" s="15">
        <v>1.4947916666666667</v>
      </c>
      <c r="J57" s="15">
        <v>1.5</v>
      </c>
      <c r="K57" s="15">
        <v>1.4526315789473685</v>
      </c>
      <c r="L57" s="15">
        <v>1.5714285714285714</v>
      </c>
      <c r="M57" s="15">
        <v>1.5172413793103448</v>
      </c>
      <c r="N57" s="15">
        <v>1.1052631578947369</v>
      </c>
      <c r="O57" s="15">
        <v>1.75</v>
      </c>
      <c r="P57" s="15">
        <v>1.6</v>
      </c>
      <c r="Q57" s="15">
        <v>1.631578947368421</v>
      </c>
      <c r="R57" s="15">
        <v>1.375</v>
      </c>
      <c r="S57" s="15">
        <v>1.425531914893617</v>
      </c>
      <c r="T57" s="15">
        <v>0.8</v>
      </c>
      <c r="U57" s="15">
        <v>1.8095238095238095</v>
      </c>
      <c r="V57" s="15">
        <v>1.8</v>
      </c>
      <c r="W57" s="15">
        <v>1.9166666666666667</v>
      </c>
    </row>
    <row r="59" spans="8:23" x14ac:dyDescent="0.25">
      <c r="H59" s="22">
        <v>43017</v>
      </c>
    </row>
    <row r="60" spans="8:23" x14ac:dyDescent="0.25">
      <c r="H60" s="15" t="s">
        <v>502</v>
      </c>
      <c r="I60" s="15" t="s">
        <v>489</v>
      </c>
      <c r="J60" s="15" t="s">
        <v>490</v>
      </c>
      <c r="K60" s="15" t="s">
        <v>491</v>
      </c>
      <c r="L60" s="15" t="s">
        <v>492</v>
      </c>
      <c r="M60" s="15" t="s">
        <v>493</v>
      </c>
      <c r="N60" s="15" t="s">
        <v>503</v>
      </c>
      <c r="O60" s="15" t="s">
        <v>495</v>
      </c>
      <c r="P60" s="15" t="s">
        <v>496</v>
      </c>
      <c r="Q60" s="15" t="s">
        <v>497</v>
      </c>
      <c r="R60" s="15" t="s">
        <v>498</v>
      </c>
      <c r="S60" s="15" t="s">
        <v>499</v>
      </c>
      <c r="T60" s="15" t="s">
        <v>504</v>
      </c>
      <c r="U60" s="15" t="s">
        <v>500</v>
      </c>
      <c r="V60" s="15" t="s">
        <v>505</v>
      </c>
      <c r="W60" s="15" t="s">
        <v>501</v>
      </c>
    </row>
    <row r="61" spans="8:23" x14ac:dyDescent="0.25">
      <c r="H61" s="15" t="s">
        <v>469</v>
      </c>
      <c r="I61" s="15">
        <v>3.8854166666666665</v>
      </c>
      <c r="J61" s="15">
        <v>3.774193548387097</v>
      </c>
      <c r="K61" s="15">
        <v>3.2947368421052632</v>
      </c>
      <c r="L61" s="15">
        <v>6.1428571428571432</v>
      </c>
      <c r="M61" s="15">
        <v>3.1379310344827585</v>
      </c>
      <c r="N61" s="15">
        <v>1.5263157894736843</v>
      </c>
      <c r="O61" s="15">
        <v>3.625</v>
      </c>
      <c r="P61" s="15">
        <v>2.8</v>
      </c>
      <c r="Q61" s="15">
        <v>5.5263157894736841</v>
      </c>
      <c r="R61" s="15">
        <v>5.75</v>
      </c>
      <c r="S61" s="15">
        <v>3.8085106382978724</v>
      </c>
      <c r="T61" s="15">
        <v>-0.33333333333333331</v>
      </c>
      <c r="U61" s="15">
        <v>4.4285714285714288</v>
      </c>
      <c r="V61" s="15">
        <v>7</v>
      </c>
      <c r="W61" s="15">
        <v>7.333333333333333</v>
      </c>
    </row>
    <row r="62" spans="8:23" x14ac:dyDescent="0.25">
      <c r="H62" s="15" t="s">
        <v>466</v>
      </c>
      <c r="I62" s="15">
        <v>0.21875</v>
      </c>
      <c r="J62" s="15">
        <v>0.77419354838709675</v>
      </c>
      <c r="K62" s="15">
        <v>0.27368421052631581</v>
      </c>
      <c r="L62" s="15">
        <v>-1.2571428571428571</v>
      </c>
      <c r="M62" s="15">
        <v>0.89655172413793105</v>
      </c>
      <c r="N62" s="15">
        <v>0</v>
      </c>
      <c r="O62" s="15">
        <v>-0.125</v>
      </c>
      <c r="P62" s="15">
        <v>-0.6</v>
      </c>
      <c r="Q62" s="15">
        <v>0.21052631578947367</v>
      </c>
      <c r="R62" s="15">
        <v>-1.625</v>
      </c>
      <c r="S62" s="15">
        <v>0.34042553191489361</v>
      </c>
      <c r="T62" s="15">
        <v>-0.93333333333333335</v>
      </c>
      <c r="U62" s="15">
        <v>1.6190476190476191</v>
      </c>
      <c r="V62" s="15">
        <v>2.6</v>
      </c>
      <c r="W62" s="15">
        <v>-0.16666666666666666</v>
      </c>
    </row>
    <row r="63" spans="8:23" x14ac:dyDescent="0.25">
      <c r="H63" s="19" t="s">
        <v>470</v>
      </c>
      <c r="I63" s="19">
        <v>4.104166666666667</v>
      </c>
      <c r="J63" s="19">
        <v>4.625</v>
      </c>
      <c r="K63" s="19">
        <v>3.5684210526315789</v>
      </c>
      <c r="L63" s="19">
        <v>4.8857142857142861</v>
      </c>
      <c r="M63" s="19">
        <v>4.0344827586206895</v>
      </c>
      <c r="N63" s="19">
        <v>1.5263157894736843</v>
      </c>
      <c r="O63" s="19">
        <v>3.5</v>
      </c>
      <c r="P63" s="19">
        <v>2.2000000000000002</v>
      </c>
      <c r="Q63" s="19">
        <v>5.7368421052631575</v>
      </c>
      <c r="R63" s="19">
        <v>4.125</v>
      </c>
      <c r="S63" s="19">
        <v>4.1489361702127656</v>
      </c>
      <c r="T63" s="19">
        <v>-1.2666666666666666</v>
      </c>
      <c r="U63" s="19">
        <v>6.0476190476190474</v>
      </c>
      <c r="V63" s="19">
        <v>10.7778787557471</v>
      </c>
      <c r="W63" s="19">
        <v>7.166666666666667</v>
      </c>
    </row>
    <row r="64" spans="8:23" x14ac:dyDescent="0.25">
      <c r="H64" s="15" t="s">
        <v>471</v>
      </c>
      <c r="I64" s="15">
        <v>4.322916666666667</v>
      </c>
      <c r="J64" s="15">
        <v>5.5</v>
      </c>
      <c r="K64" s="15">
        <v>3.8421052631578947</v>
      </c>
      <c r="L64" s="15">
        <v>3.6285714285714286</v>
      </c>
      <c r="M64" s="15">
        <v>4.931034482758621</v>
      </c>
      <c r="N64" s="15">
        <v>1.5263157894736843</v>
      </c>
      <c r="O64" s="15">
        <v>3.375</v>
      </c>
      <c r="P64" s="15">
        <v>1.6</v>
      </c>
      <c r="Q64" s="15">
        <v>5.9473684210526319</v>
      </c>
      <c r="R64" s="15">
        <v>2.5</v>
      </c>
      <c r="S64" s="15">
        <v>4.4893617021276597</v>
      </c>
      <c r="T64" s="15">
        <v>-2.2000000000000002</v>
      </c>
      <c r="U64" s="15">
        <v>7.666666666666667</v>
      </c>
      <c r="V64" s="15">
        <v>12.2</v>
      </c>
      <c r="W64" s="15">
        <v>7</v>
      </c>
    </row>
    <row r="65" spans="8:23" x14ac:dyDescent="0.25">
      <c r="H65" s="15" t="s">
        <v>472</v>
      </c>
      <c r="I65" s="15">
        <v>7.989583333333333</v>
      </c>
      <c r="J65" s="15">
        <v>8.375</v>
      </c>
      <c r="K65" s="15">
        <v>6.8631578947368421</v>
      </c>
      <c r="L65" s="15">
        <v>11.028571428571428</v>
      </c>
      <c r="M65" s="15">
        <v>7.1724137931034484</v>
      </c>
      <c r="N65" s="15">
        <v>3.0526315789473686</v>
      </c>
      <c r="O65" s="15">
        <v>7.125</v>
      </c>
      <c r="P65" s="15">
        <v>5</v>
      </c>
      <c r="Q65" s="15">
        <v>11.263157894736842</v>
      </c>
      <c r="R65" s="15">
        <v>9.875</v>
      </c>
      <c r="S65" s="15">
        <v>7.957446808510638</v>
      </c>
      <c r="T65" s="15">
        <v>-1.6</v>
      </c>
      <c r="U65" s="15">
        <v>10.476190476190476</v>
      </c>
      <c r="V65" s="15">
        <v>16.600000000000001</v>
      </c>
      <c r="W65" s="15">
        <v>14.5</v>
      </c>
    </row>
    <row r="66" spans="8:23" x14ac:dyDescent="0.25">
      <c r="H66" s="15"/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</row>
    <row r="67" spans="8:23" x14ac:dyDescent="0.25">
      <c r="H67" s="15" t="s">
        <v>474</v>
      </c>
      <c r="I67" s="15">
        <v>9.0383098712556356E-2</v>
      </c>
      <c r="J67" s="15">
        <v>4.4839858888795797E-2</v>
      </c>
      <c r="K67" s="15">
        <v>9.560060615786202E-2</v>
      </c>
      <c r="L67" s="15">
        <v>7.6637772023227343E-2</v>
      </c>
      <c r="M67" s="15">
        <v>0.14053307399233203</v>
      </c>
      <c r="N67" s="15">
        <v>8.6783939662865531E-2</v>
      </c>
      <c r="O67" s="15">
        <v>8.2040077069651746E-2</v>
      </c>
      <c r="P67" s="15">
        <v>2.2657409933301498E-2</v>
      </c>
      <c r="Q67" s="15">
        <v>0.19650460063926353</v>
      </c>
      <c r="R67" s="15">
        <v>0.11171528433830949</v>
      </c>
      <c r="S67" s="15">
        <v>4.7008657816890884E-2</v>
      </c>
      <c r="T67" s="15">
        <v>8.7363289150024104E-3</v>
      </c>
      <c r="U67" s="15">
        <v>0.11816543711747617</v>
      </c>
      <c r="V67" s="15">
        <v>0.11306008143640708</v>
      </c>
      <c r="W67" s="15">
        <v>0.10969614631542908</v>
      </c>
    </row>
    <row r="68" spans="8:23" x14ac:dyDescent="0.25">
      <c r="H68" s="15" t="s">
        <v>487</v>
      </c>
      <c r="I68" s="15">
        <v>1.4791666666666667</v>
      </c>
      <c r="J68" s="15">
        <v>1.46875</v>
      </c>
      <c r="K68" s="15">
        <v>1.4315789473684211</v>
      </c>
      <c r="L68" s="15">
        <v>1.5714285714285714</v>
      </c>
      <c r="M68" s="15">
        <v>1.5172413793103448</v>
      </c>
      <c r="N68" s="15">
        <v>1.1052631578947369</v>
      </c>
      <c r="O68" s="15">
        <v>1.625</v>
      </c>
      <c r="P68" s="15">
        <v>1.4</v>
      </c>
      <c r="Q68" s="15">
        <v>1.8947368421052631</v>
      </c>
      <c r="R68" s="15">
        <v>1.5</v>
      </c>
      <c r="S68" s="15">
        <v>1.4042553191489362</v>
      </c>
      <c r="T68" s="15">
        <v>0.8666666666666667</v>
      </c>
      <c r="U68" s="15">
        <v>1.6190476190476191</v>
      </c>
      <c r="V68" s="15">
        <v>1.7</v>
      </c>
      <c r="W68" s="15">
        <v>1.75</v>
      </c>
    </row>
  </sheetData>
  <autoFilter ref="B34:G47" xr:uid="{8540595C-AA71-42FC-BEF4-7F9171D0BABF}">
    <sortState ref="B35:G57">
      <sortCondition descending="1" ref="G34:G47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C5EC-76A7-478C-9AE5-DC60A541A552}">
  <sheetPr codeName="Sheet2"/>
  <dimension ref="A1:FI35"/>
  <sheetViews>
    <sheetView workbookViewId="0">
      <selection activeCell="B51" sqref="B51"/>
    </sheetView>
  </sheetViews>
  <sheetFormatPr defaultRowHeight="15" x14ac:dyDescent="0.25"/>
  <cols>
    <col min="1" max="1" width="16.85546875" customWidth="1"/>
    <col min="5" max="5" width="9.140625" customWidth="1"/>
    <col min="6" max="6" width="14.28515625" customWidth="1"/>
    <col min="8" max="55" width="9.140625" customWidth="1"/>
    <col min="56" max="56" width="9.140625" style="3"/>
    <col min="57" max="57" width="13.7109375" customWidth="1"/>
    <col min="58" max="58" width="12.85546875" customWidth="1"/>
    <col min="59" max="59" width="11" customWidth="1"/>
    <col min="60" max="67" width="9" customWidth="1"/>
    <col min="68" max="68" width="15.5703125" customWidth="1"/>
    <col min="69" max="79" width="9" customWidth="1"/>
    <col min="80" max="80" width="14.28515625" customWidth="1"/>
    <col min="81" max="81" width="15" customWidth="1"/>
    <col min="82" max="82" width="15.42578125" customWidth="1"/>
    <col min="83" max="83" width="15" customWidth="1"/>
    <col min="84" max="84" width="17.85546875" customWidth="1"/>
    <col min="85" max="85" width="14.5703125" customWidth="1"/>
    <col min="86" max="86" width="14.7109375" customWidth="1"/>
    <col min="87" max="87" width="19.28515625" customWidth="1"/>
    <col min="89" max="89" width="15.7109375" customWidth="1"/>
    <col min="90" max="90" width="16.7109375" customWidth="1"/>
    <col min="94" max="95" width="0" hidden="1" customWidth="1"/>
    <col min="98" max="98" width="18.28515625" customWidth="1"/>
  </cols>
  <sheetData>
    <row r="1" spans="1:165" ht="15.75" thickBot="1" x14ac:dyDescent="0.3"/>
    <row r="2" spans="1:165" ht="15.75" thickBot="1" x14ac:dyDescent="0.3">
      <c r="A2" t="s">
        <v>188</v>
      </c>
      <c r="B2" t="str">
        <f>_xll.TR($A$2:$A$34,"CF_NAME;TR.GICSSector;TR.CompanyMarketCap/*Market Cap*/;TR.ExchangeCountry;TR.PriceMoCountryRank/*StarMine Price Momentum Country Rank*/;TR.Volatility5D;TR.Volatility10D;TR.Volatility20D;TR.Volatility30D;TR.Volatility40D;TR.Volatilit"&amp;"y50D;TR.Volatility60D;TR.Volatility80D;TR.Volatility100D;TR.Volatility120D;TR.Volatility150D;TR.Volatility180D;TR.Volatility240D;TR.PriceAvg5D;TR.PriceAvg10D;TR.PriceAvg20D;TR.PriceAvg30D;TR.PriceAvg40D;TR.Price50DayAverage;TR.PriceAvg60D;TR.PriceAvg"&amp;"80D;TR.PriceAvg100D;TR.PriceAvg120D;TR.PriceAvg160D;TR.PriceAvg180D;TR.Price200DayAverage;TR.PriceAvg240D;TR.PricePctChgOver50DayAvg;AVG(TR.PriceClose(SDate=0D,EDate=0D-49D))/AVG(TR.PriceClose(SDate=0D,EDate=0D-199D))/*50/200 Day*/;TR.PriceClose(SDat"&amp;"e=0D)/TR.PreferredMeasureMeanEst(Period=NTM,SDate=0D)/*Forward P/E (NTM) - Mean*/;TR.DirMovIdxDiMinus;TR.DirMovIdxDiPlus;TR.AvgDirMovIdxRating14D;TR.BollingerUpBand;TR.BollingerMidBand;TR.BollingerLowBand;TR.MovAvgCDSignal;TR.PriceClose(SDate=0D)/*Pr"&amp;"ice Close*/;TR.PriceAvgPctDiff50D;TR.PriceAvgPctDiff200D;AVAIL(PERCENT_CHG(TR.FundNAV(SDate=0D),TR.FundNAV(SDate=0D-1AM)),PERCENT_CHG(TR.PriceClose(SDate=0D),TR.PriceClose(SDate=0D-1AM)))/*Price %Chg -1 Month*/;AVAIL(PERCENT_CHG(TR.FundNAV(SDate=0D),"&amp;"TR.FundNAV(SDate=0D-3AM)),PERCENT_CHG(TR.PriceClose(SDate=0D),TR.PriceClose(SDate=0D-3AM)))/*Price %Chg -3 Months*/;AVAIL(PERCENT_CHG(TR.FundNAV(SDate=0D),TR.FundNAV(SDate=0D-6AM)),PERCENT_CHG(TR.PriceClose(SDate=0D),TR.PriceClose(SDate=0D-6AM)))/*Pr"&amp;"ice %Chg -6 Months*/;AVAIL(PERCENT_CHG(TR.FundNAV(SDate=0D),TR.FundNAV(SDate=0D-12AM)),PERCENT_CHG(TR.PriceClose(SDate=0D),TR.PriceClose(SDate=0D-12AM)))/*Price %Chg -12 Months*/;AVAIL(PERCENT_CHG(TR.FundNAV(SDate=0D),TR.FundNAV(SDate=0D-2AY)),PERCEN"&amp;"T_CHG(TR.PriceClose(SDate=0D),TR.PriceClose(SDate=0D-2AY)))/*Price %Chg -2 Years*/;AVAIL(PERCENT_CHG(TR.FundNAV(SDate=0D),TR.FundNAV(SDate=0D-3AY)),PERCENT_CHG(TR.PriceClose(SDate=0D),TR.PriceClose(SDate=0D-3AY)))/*Price %Chg -3 Years*/;AVAIL(PERCENT"&amp;"_CHG(TR.FundNAV(SDate=0D),TR.FundNAV(SDate=0D-5AY)),PERCENT_CHG(TR.PriceClose(SDate=0D),TR.PriceClose(SDate=0D-5AY)))/*Price %Chg -5 Years*/;AVAIL(PERCENT_CHG(TR.FundNAV(SDate=0D),TR.FundNAV(SDate=0D-10AY)),PERCENT_CHG(TR.PriceClose(SDate=0D),TR.Pric"&amp;"eClose(SDate=0D-10AY)))/*Price %Chg -10 Years*/","CH=Fd RH=IN",B3)</f>
        <v>Updated at 14:24:27</v>
      </c>
      <c r="BE2" s="5" t="s">
        <v>473</v>
      </c>
      <c r="CU2" t="s">
        <v>521</v>
      </c>
      <c r="CV2" s="22">
        <v>42998</v>
      </c>
      <c r="CW2" s="22">
        <v>43010</v>
      </c>
    </row>
    <row r="3" spans="1:165" ht="15.75" thickBot="1" x14ac:dyDescent="0.3">
      <c r="A3" t="s">
        <v>191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477</v>
      </c>
      <c r="AU3" t="s">
        <v>478</v>
      </c>
      <c r="AV3" t="s">
        <v>45</v>
      </c>
      <c r="AW3" t="s">
        <v>479</v>
      </c>
      <c r="AX3" t="s">
        <v>480</v>
      </c>
      <c r="AY3" t="s">
        <v>46</v>
      </c>
      <c r="AZ3" t="s">
        <v>481</v>
      </c>
      <c r="BA3" t="s">
        <v>482</v>
      </c>
      <c r="BB3" t="s">
        <v>483</v>
      </c>
      <c r="BC3" s="2" t="s">
        <v>484</v>
      </c>
      <c r="BE3" s="6" t="s">
        <v>440</v>
      </c>
      <c r="BF3" s="7" t="s">
        <v>439</v>
      </c>
      <c r="BG3" s="7" t="s">
        <v>441</v>
      </c>
      <c r="BH3" s="7" t="s">
        <v>442</v>
      </c>
      <c r="BI3" s="7" t="s">
        <v>443</v>
      </c>
      <c r="BJ3" s="7" t="s">
        <v>444</v>
      </c>
      <c r="BK3" s="7" t="s">
        <v>445</v>
      </c>
      <c r="BL3" s="7" t="s">
        <v>446</v>
      </c>
      <c r="BM3" s="7" t="s">
        <v>447</v>
      </c>
      <c r="BN3" s="7" t="s">
        <v>448</v>
      </c>
      <c r="BO3" s="7" t="s">
        <v>450</v>
      </c>
      <c r="BP3" s="8" t="s">
        <v>449</v>
      </c>
      <c r="BQ3" s="9" t="s">
        <v>451</v>
      </c>
      <c r="BR3" s="10" t="s">
        <v>452</v>
      </c>
      <c r="BS3" s="10" t="s">
        <v>453</v>
      </c>
      <c r="BT3" s="10" t="s">
        <v>454</v>
      </c>
      <c r="BU3" s="10" t="s">
        <v>455</v>
      </c>
      <c r="BV3" s="10" t="s">
        <v>456</v>
      </c>
      <c r="BW3" s="10" t="s">
        <v>457</v>
      </c>
      <c r="BX3" s="10" t="s">
        <v>458</v>
      </c>
      <c r="BY3" s="10" t="s">
        <v>459</v>
      </c>
      <c r="BZ3" s="10" t="s">
        <v>460</v>
      </c>
      <c r="CA3" s="10" t="s">
        <v>461</v>
      </c>
      <c r="CB3" s="10" t="s">
        <v>462</v>
      </c>
      <c r="CC3" s="11" t="s">
        <v>463</v>
      </c>
      <c r="CD3" s="12" t="s">
        <v>465</v>
      </c>
      <c r="CE3" s="13" t="s">
        <v>464</v>
      </c>
      <c r="CF3" s="13" t="s">
        <v>466</v>
      </c>
      <c r="CG3" s="13" t="s">
        <v>467</v>
      </c>
      <c r="CH3" s="13" t="s">
        <v>468</v>
      </c>
      <c r="CI3" s="13" t="s">
        <v>469</v>
      </c>
      <c r="CJ3" s="13" t="s">
        <v>470</v>
      </c>
      <c r="CK3" s="13" t="s">
        <v>471</v>
      </c>
      <c r="CL3" s="14" t="s">
        <v>472</v>
      </c>
      <c r="CM3" s="16" t="s">
        <v>474</v>
      </c>
      <c r="CN3" s="17" t="s">
        <v>475</v>
      </c>
      <c r="CO3" s="18" t="s">
        <v>476</v>
      </c>
      <c r="CP3" s="20" t="s">
        <v>485</v>
      </c>
      <c r="CQ3" s="20" t="s">
        <v>486</v>
      </c>
      <c r="CR3" s="20" t="s">
        <v>487</v>
      </c>
      <c r="CS3" s="3"/>
      <c r="CT3" t="s">
        <v>469</v>
      </c>
      <c r="CU3" s="21">
        <f>AVERAGE(CI4:CI34)</f>
        <v>4.290322580645161</v>
      </c>
      <c r="CV3" s="3"/>
      <c r="CW3" s="21">
        <v>2.8181818181818183</v>
      </c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spans="1:165" x14ac:dyDescent="0.25">
      <c r="A4" t="s">
        <v>193</v>
      </c>
      <c r="B4" s="1" t="s">
        <v>188</v>
      </c>
      <c r="C4" t="s">
        <v>194</v>
      </c>
      <c r="D4" t="s">
        <v>83</v>
      </c>
      <c r="E4">
        <v>131312870978.888</v>
      </c>
      <c r="F4" t="s">
        <v>190</v>
      </c>
      <c r="G4">
        <v>76</v>
      </c>
      <c r="H4">
        <v>10.4522862840467</v>
      </c>
      <c r="I4">
        <v>18.9546389250626</v>
      </c>
      <c r="J4">
        <v>16.864733676860801</v>
      </c>
      <c r="K4">
        <v>17.086478109258501</v>
      </c>
      <c r="L4">
        <v>16.135880675688799</v>
      </c>
      <c r="M4">
        <v>18.009361714294599</v>
      </c>
      <c r="N4">
        <v>19.238316081198999</v>
      </c>
      <c r="O4">
        <v>20.4602641286553</v>
      </c>
      <c r="P4">
        <v>21.063025323151798</v>
      </c>
      <c r="Q4">
        <v>23.838400279292799</v>
      </c>
      <c r="R4">
        <v>26.579167819954002</v>
      </c>
      <c r="S4">
        <v>26.785805547831099</v>
      </c>
      <c r="T4">
        <v>26.7921040911163</v>
      </c>
      <c r="U4">
        <v>62.17</v>
      </c>
      <c r="V4">
        <v>61.524999999999999</v>
      </c>
      <c r="W4">
        <v>60.842500000000001</v>
      </c>
      <c r="X4">
        <v>59.898333333333298</v>
      </c>
      <c r="Y4">
        <v>59.303750000000001</v>
      </c>
      <c r="Z4">
        <v>58.302</v>
      </c>
      <c r="AA4">
        <v>57.1458333333333</v>
      </c>
      <c r="AB4">
        <v>55.633000000000003</v>
      </c>
      <c r="AC4">
        <v>53.727200000000003</v>
      </c>
      <c r="AD4">
        <v>52.597166666666602</v>
      </c>
      <c r="AE4">
        <v>51.987375</v>
      </c>
      <c r="AF4">
        <v>51.621888888888897</v>
      </c>
      <c r="AG4">
        <v>51.111199999999997</v>
      </c>
      <c r="AH4">
        <v>49.408041666666598</v>
      </c>
      <c r="AI4" t="s">
        <v>51</v>
      </c>
      <c r="AJ4">
        <v>1.1406893205403099</v>
      </c>
      <c r="AK4">
        <v>14.935097439876399</v>
      </c>
      <c r="AL4" s="1">
        <v>7.5773196875748003E-2</v>
      </c>
      <c r="AM4">
        <v>0.20446798953841</v>
      </c>
      <c r="AN4">
        <v>0.35239556106487102</v>
      </c>
      <c r="AO4">
        <v>63.257303304618901</v>
      </c>
      <c r="AP4">
        <v>60.842500000000001</v>
      </c>
      <c r="AQ4">
        <v>58.427696695381101</v>
      </c>
      <c r="AR4">
        <v>1.1417173268195899</v>
      </c>
      <c r="AS4">
        <v>63.65</v>
      </c>
      <c r="AT4">
        <v>9.1729271723097092</v>
      </c>
      <c r="AU4">
        <v>24.532392117579001</v>
      </c>
      <c r="AV4">
        <v>9.0831191088260503</v>
      </c>
      <c r="AW4">
        <v>21.934865900383102</v>
      </c>
      <c r="AX4">
        <v>23.3527131782946</v>
      </c>
      <c r="AY4">
        <v>75.683135523047198</v>
      </c>
      <c r="AZ4">
        <v>109.031198686371</v>
      </c>
      <c r="BA4">
        <v>75.731639977912806</v>
      </c>
      <c r="BB4">
        <v>144.80769230769201</v>
      </c>
      <c r="BC4">
        <v>-15.2252342658751</v>
      </c>
      <c r="BE4" t="b">
        <f>IF(H4&lt;I4,TRUE)</f>
        <v>1</v>
      </c>
      <c r="BF4" t="b">
        <f t="shared" ref="BE4:BJ34" si="0">IF(I4&lt;J4,TRUE)</f>
        <v>0</v>
      </c>
      <c r="BG4" t="b">
        <f t="shared" si="0"/>
        <v>1</v>
      </c>
      <c r="BH4" t="b">
        <f t="shared" ref="BH4:BP25" si="1">IF(K4&lt;L4,TRUE)</f>
        <v>0</v>
      </c>
      <c r="BI4" t="b">
        <f t="shared" si="1"/>
        <v>1</v>
      </c>
      <c r="BJ4" t="b">
        <f t="shared" si="1"/>
        <v>1</v>
      </c>
      <c r="BK4" t="b">
        <f t="shared" si="1"/>
        <v>1</v>
      </c>
      <c r="BL4" t="b">
        <f t="shared" si="1"/>
        <v>1</v>
      </c>
      <c r="BM4" t="b">
        <f t="shared" si="1"/>
        <v>1</v>
      </c>
      <c r="BN4" t="b">
        <f t="shared" si="1"/>
        <v>1</v>
      </c>
      <c r="BO4" t="b">
        <f t="shared" si="1"/>
        <v>1</v>
      </c>
      <c r="BP4" t="b">
        <f t="shared" si="1"/>
        <v>1</v>
      </c>
      <c r="BQ4" t="b">
        <f t="shared" ref="BQ4:BY15" si="2">IF(U4&gt;V4,TRUE)</f>
        <v>1</v>
      </c>
      <c r="BR4" t="b">
        <f t="shared" si="2"/>
        <v>1</v>
      </c>
      <c r="BS4" t="b">
        <f t="shared" si="2"/>
        <v>1</v>
      </c>
      <c r="BT4" t="b">
        <f t="shared" si="2"/>
        <v>1</v>
      </c>
      <c r="BU4" t="b">
        <f t="shared" si="2"/>
        <v>1</v>
      </c>
      <c r="BV4" t="b">
        <f t="shared" si="2"/>
        <v>1</v>
      </c>
      <c r="BW4" t="b">
        <f t="shared" ref="BW4:CC10" si="3">IF(AA4&gt;AB4,TRUE)</f>
        <v>1</v>
      </c>
      <c r="BX4" t="b">
        <f t="shared" si="3"/>
        <v>1</v>
      </c>
      <c r="BY4" t="b">
        <f t="shared" si="3"/>
        <v>1</v>
      </c>
      <c r="BZ4" t="b">
        <f t="shared" si="3"/>
        <v>1</v>
      </c>
      <c r="CA4" t="b">
        <f t="shared" si="3"/>
        <v>1</v>
      </c>
      <c r="CB4" t="b">
        <f t="shared" si="3"/>
        <v>1</v>
      </c>
      <c r="CC4" t="b">
        <f t="shared" si="3"/>
        <v>1</v>
      </c>
      <c r="CD4">
        <f>COUNTIF(BE4:BP4,TRUE)</f>
        <v>10</v>
      </c>
      <c r="CE4">
        <f t="shared" ref="CE4:CE34" si="4">COUNTIF(BE4:BP4,FALSE)</f>
        <v>2</v>
      </c>
      <c r="CF4">
        <f>CD4-CE4</f>
        <v>8</v>
      </c>
      <c r="CG4">
        <f>COUNTIF(BQ4:CC4,TRUE)</f>
        <v>13</v>
      </c>
      <c r="CH4">
        <f>COUNTIF(BQ4:CC4,FALSE)</f>
        <v>0</v>
      </c>
      <c r="CI4">
        <f>CG4-CH4</f>
        <v>13</v>
      </c>
      <c r="CJ4" s="4">
        <f>CF4+CI4</f>
        <v>21</v>
      </c>
      <c r="CK4">
        <f>CF4*2+CI4</f>
        <v>29</v>
      </c>
      <c r="CL4">
        <f>CF4+CI4*2</f>
        <v>34</v>
      </c>
      <c r="CM4" s="15">
        <f>AM4-AL4</f>
        <v>0.12869479266266198</v>
      </c>
      <c r="CN4" t="b">
        <f>IF(AN4&lt;AL4,TRUE)</f>
        <v>0</v>
      </c>
      <c r="CO4" t="b">
        <f>IF(AP4&gt;AS4,TRUE)</f>
        <v>0</v>
      </c>
      <c r="CP4" t="b">
        <f>IF(AT4&gt;0,TRUE)</f>
        <v>1</v>
      </c>
      <c r="CQ4" t="b">
        <f>IF(AU4&gt;0,TRUE)</f>
        <v>1</v>
      </c>
      <c r="CR4">
        <f>COUNTIF(CP4:CQ4,TRUE)</f>
        <v>2</v>
      </c>
      <c r="CT4" t="s">
        <v>466</v>
      </c>
      <c r="CU4" s="15">
        <f>AVERAGE(CF4:CF34)</f>
        <v>0.32258064516129031</v>
      </c>
      <c r="CW4" s="15">
        <v>0.78787878787878785</v>
      </c>
    </row>
    <row r="5" spans="1:165" x14ac:dyDescent="0.25">
      <c r="A5" t="s">
        <v>195</v>
      </c>
      <c r="B5" s="1" t="s">
        <v>191</v>
      </c>
      <c r="C5" s="1" t="s">
        <v>196</v>
      </c>
      <c r="D5" t="s">
        <v>61</v>
      </c>
      <c r="E5">
        <v>255310548468.87299</v>
      </c>
      <c r="F5" t="s">
        <v>190</v>
      </c>
      <c r="G5">
        <v>84</v>
      </c>
      <c r="H5">
        <v>3.3714752823840799</v>
      </c>
      <c r="I5">
        <v>13.276361097508</v>
      </c>
      <c r="J5">
        <v>11.7390963259366</v>
      </c>
      <c r="K5">
        <v>17.196459551551801</v>
      </c>
      <c r="L5">
        <v>16.685962379304101</v>
      </c>
      <c r="M5">
        <v>15.984675884829199</v>
      </c>
      <c r="N5">
        <v>16.904580291678201</v>
      </c>
      <c r="O5">
        <v>18.9965922748423</v>
      </c>
      <c r="P5">
        <v>19.294124863710799</v>
      </c>
      <c r="Q5">
        <v>18.566077648326399</v>
      </c>
      <c r="R5">
        <v>20.054067786346899</v>
      </c>
      <c r="S5">
        <v>19.095049646082199</v>
      </c>
      <c r="T5">
        <v>19.340900632841201</v>
      </c>
      <c r="U5">
        <v>157.74</v>
      </c>
      <c r="V5">
        <v>157.19</v>
      </c>
      <c r="W5">
        <v>158.285</v>
      </c>
      <c r="X5">
        <v>158.28333333333299</v>
      </c>
      <c r="Y5">
        <v>156.41249999999999</v>
      </c>
      <c r="Z5">
        <v>154.91800000000001</v>
      </c>
      <c r="AA5">
        <v>154.20500000000001</v>
      </c>
      <c r="AB5">
        <v>153.63624999999999</v>
      </c>
      <c r="AC5">
        <v>151.29300000000001</v>
      </c>
      <c r="AD5">
        <v>150.26499999999999</v>
      </c>
      <c r="AE5">
        <v>147.06</v>
      </c>
      <c r="AF5">
        <v>146.28555555555599</v>
      </c>
      <c r="AG5">
        <v>145.38</v>
      </c>
      <c r="AH5">
        <v>142.63999999999999</v>
      </c>
      <c r="AI5" t="s">
        <v>51</v>
      </c>
      <c r="AJ5">
        <v>1.0656073737790599</v>
      </c>
      <c r="AK5">
        <v>11.890847766261601</v>
      </c>
      <c r="AL5" s="1">
        <v>0.32107754692935098</v>
      </c>
      <c r="AM5">
        <v>0.25081570885349003</v>
      </c>
      <c r="AN5">
        <v>0.29708398667660102</v>
      </c>
      <c r="AO5">
        <v>161.58546966354899</v>
      </c>
      <c r="AP5">
        <v>158.285</v>
      </c>
      <c r="AQ5">
        <v>154.984530336451</v>
      </c>
      <c r="AR5">
        <v>0.71748333062846703</v>
      </c>
      <c r="AS5">
        <v>157.19999999999999</v>
      </c>
      <c r="AT5">
        <v>1.4730373487909401</v>
      </c>
      <c r="AU5">
        <v>8.1304168386297402</v>
      </c>
      <c r="AV5">
        <v>-3.4990791896869302</v>
      </c>
      <c r="AW5">
        <v>1.22343850611718</v>
      </c>
      <c r="AX5">
        <v>18.195488721804502</v>
      </c>
      <c r="AY5">
        <v>32.658227848101298</v>
      </c>
      <c r="AZ5">
        <v>44.220183486238497</v>
      </c>
      <c r="BA5">
        <v>27.804878048780498</v>
      </c>
      <c r="BB5">
        <v>118.030513176144</v>
      </c>
      <c r="BC5">
        <v>90.9421837999258</v>
      </c>
      <c r="BE5" t="b">
        <f t="shared" si="0"/>
        <v>1</v>
      </c>
      <c r="BF5" t="b">
        <f t="shared" si="0"/>
        <v>0</v>
      </c>
      <c r="BG5" t="b">
        <f t="shared" si="0"/>
        <v>1</v>
      </c>
      <c r="BH5" t="b">
        <f t="shared" si="1"/>
        <v>0</v>
      </c>
      <c r="BI5" t="b">
        <f t="shared" si="1"/>
        <v>0</v>
      </c>
      <c r="BJ5" t="b">
        <f t="shared" si="1"/>
        <v>1</v>
      </c>
      <c r="BK5" t="b">
        <f t="shared" si="1"/>
        <v>1</v>
      </c>
      <c r="BL5" t="b">
        <f t="shared" si="1"/>
        <v>1</v>
      </c>
      <c r="BM5" t="b">
        <f t="shared" si="1"/>
        <v>0</v>
      </c>
      <c r="BN5" t="b">
        <f t="shared" si="1"/>
        <v>1</v>
      </c>
      <c r="BO5" t="b">
        <f t="shared" si="1"/>
        <v>0</v>
      </c>
      <c r="BP5" t="b">
        <f t="shared" si="1"/>
        <v>1</v>
      </c>
      <c r="BQ5" t="b">
        <f t="shared" si="2"/>
        <v>1</v>
      </c>
      <c r="BR5" t="b">
        <f t="shared" si="2"/>
        <v>0</v>
      </c>
      <c r="BS5" t="b">
        <f t="shared" si="2"/>
        <v>1</v>
      </c>
      <c r="BT5" t="b">
        <f t="shared" si="2"/>
        <v>1</v>
      </c>
      <c r="BU5" t="b">
        <f t="shared" si="2"/>
        <v>1</v>
      </c>
      <c r="BV5" t="b">
        <f t="shared" si="2"/>
        <v>1</v>
      </c>
      <c r="BW5" t="b">
        <f t="shared" si="3"/>
        <v>1</v>
      </c>
      <c r="BX5" t="b">
        <f t="shared" si="3"/>
        <v>1</v>
      </c>
      <c r="BY5" t="b">
        <f t="shared" si="3"/>
        <v>1</v>
      </c>
      <c r="BZ5" t="b">
        <f t="shared" si="3"/>
        <v>1</v>
      </c>
      <c r="CA5" t="b">
        <f t="shared" si="3"/>
        <v>1</v>
      </c>
      <c r="CB5" t="b">
        <f t="shared" si="3"/>
        <v>1</v>
      </c>
      <c r="CC5" t="b">
        <f t="shared" si="3"/>
        <v>1</v>
      </c>
      <c r="CD5">
        <f t="shared" ref="CD4:CD34" si="5">COUNTIF(BE5:BP5,TRUE)</f>
        <v>7</v>
      </c>
      <c r="CE5">
        <f t="shared" si="4"/>
        <v>5</v>
      </c>
      <c r="CF5">
        <f t="shared" ref="CF5:CF34" si="6">CD5-CE5</f>
        <v>2</v>
      </c>
      <c r="CG5">
        <f t="shared" ref="CG5:CG34" si="7">COUNTIF(BQ5:CC5,TRUE)</f>
        <v>12</v>
      </c>
      <c r="CH5">
        <f t="shared" ref="CH5:CH34" si="8">COUNTIF(BQ5:CC5,FALSE)</f>
        <v>1</v>
      </c>
      <c r="CI5">
        <f t="shared" ref="CI5:CI34" si="9">CG5-CH5</f>
        <v>11</v>
      </c>
      <c r="CJ5" s="4">
        <f t="shared" ref="CJ5:CJ34" si="10">CF5+CI5</f>
        <v>13</v>
      </c>
      <c r="CK5">
        <f t="shared" ref="CK5:CK34" si="11">CF5*2+CI5</f>
        <v>15</v>
      </c>
      <c r="CL5">
        <f t="shared" ref="CL5:CL34" si="12">CF5+CI5*2</f>
        <v>24</v>
      </c>
      <c r="CM5" s="15">
        <f t="shared" ref="CM5:CM34" si="13">AM5-AL5</f>
        <v>-7.026183807586095E-2</v>
      </c>
      <c r="CN5" t="b">
        <f t="shared" ref="CN5:CN34" si="14">IF(AN5&lt;AL5,TRUE)</f>
        <v>1</v>
      </c>
      <c r="CO5" t="b">
        <f t="shared" ref="CO5:CO34" si="15">IF(AP5&gt;AS5,TRUE)</f>
        <v>1</v>
      </c>
      <c r="CP5" t="b">
        <f t="shared" ref="CP5:CQ34" si="16">IF(AT5&gt;0,TRUE)</f>
        <v>1</v>
      </c>
      <c r="CQ5" t="b">
        <f t="shared" si="16"/>
        <v>1</v>
      </c>
      <c r="CR5">
        <f t="shared" ref="CR5:CR34" si="17">COUNTIF(CP5:CQ5,TRUE)</f>
        <v>2</v>
      </c>
      <c r="CT5" t="s">
        <v>470</v>
      </c>
      <c r="CU5" s="15">
        <f>AVERAGE(CJ4:CJ35)</f>
        <v>4.6875</v>
      </c>
      <c r="CW5" s="15">
        <v>3.606060606060606</v>
      </c>
    </row>
    <row r="6" spans="1:165" x14ac:dyDescent="0.25">
      <c r="A6" t="s">
        <v>197</v>
      </c>
      <c r="B6" s="1" t="s">
        <v>193</v>
      </c>
      <c r="C6" t="s">
        <v>198</v>
      </c>
      <c r="D6" t="s">
        <v>101</v>
      </c>
      <c r="E6">
        <v>257956950580.60901</v>
      </c>
      <c r="F6" t="s">
        <v>190</v>
      </c>
      <c r="G6">
        <v>63</v>
      </c>
      <c r="H6">
        <v>33.689013219187601</v>
      </c>
      <c r="I6">
        <v>24.453529371086599</v>
      </c>
      <c r="J6">
        <v>19.7034247164143</v>
      </c>
      <c r="K6">
        <v>17.207789591989101</v>
      </c>
      <c r="L6">
        <v>16.802824731724801</v>
      </c>
      <c r="M6">
        <v>16.117976114388998</v>
      </c>
      <c r="N6">
        <v>15.8546387204239</v>
      </c>
      <c r="O6">
        <v>20.939896369128601</v>
      </c>
      <c r="P6">
        <v>19.736711457599501</v>
      </c>
      <c r="Q6">
        <v>20.183947459371598</v>
      </c>
      <c r="R6">
        <v>19.437596600470901</v>
      </c>
      <c r="S6">
        <v>18.471107101736401</v>
      </c>
      <c r="T6">
        <v>18.3736575530714</v>
      </c>
      <c r="U6">
        <v>169.9</v>
      </c>
      <c r="V6">
        <v>167.58</v>
      </c>
      <c r="W6">
        <v>166.41499999999999</v>
      </c>
      <c r="X6">
        <v>165.88333333333301</v>
      </c>
      <c r="Y6">
        <v>164.3725</v>
      </c>
      <c r="Z6">
        <v>162.78399999999999</v>
      </c>
      <c r="AA6">
        <v>161.976666666667</v>
      </c>
      <c r="AB6">
        <v>159.67875000000001</v>
      </c>
      <c r="AC6">
        <v>155.46299999999999</v>
      </c>
      <c r="AD6">
        <v>152.25583333333299</v>
      </c>
      <c r="AE6">
        <v>149.41374999999999</v>
      </c>
      <c r="AF6">
        <v>147.80888888888899</v>
      </c>
      <c r="AG6">
        <v>146.18700000000001</v>
      </c>
      <c r="AH6">
        <v>143.28375</v>
      </c>
      <c r="AI6" t="s">
        <v>51</v>
      </c>
      <c r="AJ6">
        <v>1.11353266706342</v>
      </c>
      <c r="AK6">
        <v>16.238001541494899</v>
      </c>
      <c r="AL6" s="1">
        <v>0.205143394228786</v>
      </c>
      <c r="AM6">
        <v>0.40030114551894802</v>
      </c>
      <c r="AN6">
        <v>0.26727420051022599</v>
      </c>
      <c r="AO6">
        <v>172.021522986663</v>
      </c>
      <c r="AP6">
        <v>166.41499999999999</v>
      </c>
      <c r="AQ6">
        <v>160.80847701333701</v>
      </c>
      <c r="AR6">
        <v>1.50865923046249</v>
      </c>
      <c r="AS6">
        <v>172.3</v>
      </c>
      <c r="AT6">
        <v>5.84578336937291</v>
      </c>
      <c r="AU6">
        <v>17.8627374527147</v>
      </c>
      <c r="AV6">
        <v>4.4242424242424301</v>
      </c>
      <c r="AW6">
        <v>9.3274111675127003</v>
      </c>
      <c r="AX6">
        <v>21.7667844522968</v>
      </c>
      <c r="AY6">
        <v>26.6911764705882</v>
      </c>
      <c r="AZ6">
        <v>1.05571847507332</v>
      </c>
      <c r="BA6">
        <v>20.997191011236001</v>
      </c>
      <c r="BB6">
        <v>55.927601809954801</v>
      </c>
      <c r="BC6">
        <v>47.264957264957303</v>
      </c>
      <c r="BE6" t="b">
        <f t="shared" si="0"/>
        <v>0</v>
      </c>
      <c r="BF6" t="b">
        <f t="shared" si="0"/>
        <v>0</v>
      </c>
      <c r="BG6" t="b">
        <f t="shared" si="0"/>
        <v>0</v>
      </c>
      <c r="BH6" t="b">
        <f t="shared" si="1"/>
        <v>0</v>
      </c>
      <c r="BI6" t="b">
        <f t="shared" si="1"/>
        <v>0</v>
      </c>
      <c r="BJ6" t="b">
        <f t="shared" si="1"/>
        <v>0</v>
      </c>
      <c r="BK6" t="b">
        <f t="shared" si="1"/>
        <v>1</v>
      </c>
      <c r="BL6" t="b">
        <f t="shared" si="1"/>
        <v>0</v>
      </c>
      <c r="BM6" t="b">
        <f t="shared" si="1"/>
        <v>1</v>
      </c>
      <c r="BN6" t="b">
        <f t="shared" si="1"/>
        <v>0</v>
      </c>
      <c r="BO6" t="b">
        <f t="shared" si="1"/>
        <v>0</v>
      </c>
      <c r="BP6" t="b">
        <f t="shared" si="1"/>
        <v>0</v>
      </c>
      <c r="BQ6" t="b">
        <f t="shared" si="2"/>
        <v>1</v>
      </c>
      <c r="BR6" t="b">
        <f t="shared" si="2"/>
        <v>1</v>
      </c>
      <c r="BS6" t="b">
        <f t="shared" si="2"/>
        <v>1</v>
      </c>
      <c r="BT6" t="b">
        <f t="shared" si="2"/>
        <v>1</v>
      </c>
      <c r="BU6" t="b">
        <f t="shared" si="2"/>
        <v>1</v>
      </c>
      <c r="BV6" t="b">
        <f t="shared" si="2"/>
        <v>1</v>
      </c>
      <c r="BW6" t="b">
        <f t="shared" si="3"/>
        <v>1</v>
      </c>
      <c r="BX6" t="b">
        <f t="shared" si="3"/>
        <v>1</v>
      </c>
      <c r="BY6" t="b">
        <f t="shared" si="3"/>
        <v>1</v>
      </c>
      <c r="BZ6" t="b">
        <f t="shared" si="3"/>
        <v>1</v>
      </c>
      <c r="CA6" t="b">
        <f t="shared" si="3"/>
        <v>1</v>
      </c>
      <c r="CB6" t="b">
        <f t="shared" si="3"/>
        <v>1</v>
      </c>
      <c r="CC6" t="b">
        <f t="shared" si="3"/>
        <v>1</v>
      </c>
      <c r="CD6">
        <f t="shared" si="5"/>
        <v>2</v>
      </c>
      <c r="CE6">
        <f t="shared" si="4"/>
        <v>10</v>
      </c>
      <c r="CF6">
        <f t="shared" si="6"/>
        <v>-8</v>
      </c>
      <c r="CG6">
        <f t="shared" si="7"/>
        <v>13</v>
      </c>
      <c r="CH6">
        <f t="shared" si="8"/>
        <v>0</v>
      </c>
      <c r="CI6">
        <f t="shared" si="9"/>
        <v>13</v>
      </c>
      <c r="CJ6" s="4">
        <f t="shared" si="10"/>
        <v>5</v>
      </c>
      <c r="CK6">
        <f t="shared" si="11"/>
        <v>-3</v>
      </c>
      <c r="CL6">
        <f t="shared" si="12"/>
        <v>18</v>
      </c>
      <c r="CM6" s="15">
        <f t="shared" si="13"/>
        <v>0.19515775129016202</v>
      </c>
      <c r="CN6" t="b">
        <f t="shared" si="14"/>
        <v>0</v>
      </c>
      <c r="CO6" t="b">
        <f t="shared" si="15"/>
        <v>0</v>
      </c>
      <c r="CP6" t="b">
        <f t="shared" si="16"/>
        <v>1</v>
      </c>
      <c r="CQ6" t="b">
        <f t="shared" si="16"/>
        <v>1</v>
      </c>
      <c r="CR6">
        <f t="shared" si="17"/>
        <v>2</v>
      </c>
      <c r="CT6" t="s">
        <v>471</v>
      </c>
      <c r="CU6" s="15">
        <f>AVERAGE(CK4:CK35)</f>
        <v>5.0625</v>
      </c>
      <c r="CW6" s="15">
        <v>4.3939393939393936</v>
      </c>
    </row>
    <row r="7" spans="1:165" x14ac:dyDescent="0.25">
      <c r="A7" t="s">
        <v>199</v>
      </c>
      <c r="B7" s="1" t="s">
        <v>195</v>
      </c>
      <c r="C7" t="s">
        <v>200</v>
      </c>
      <c r="D7" t="s">
        <v>145</v>
      </c>
      <c r="E7">
        <v>43048775096.5</v>
      </c>
      <c r="F7" t="s">
        <v>190</v>
      </c>
      <c r="G7">
        <v>41</v>
      </c>
      <c r="H7">
        <v>11.4971418997954</v>
      </c>
      <c r="I7">
        <v>14.996217534136701</v>
      </c>
      <c r="J7">
        <v>18.051342934886701</v>
      </c>
      <c r="K7">
        <v>19.589628878049901</v>
      </c>
      <c r="L7">
        <v>18.687693587050202</v>
      </c>
      <c r="M7">
        <v>19.1903882137889</v>
      </c>
      <c r="N7">
        <v>20.970046978394102</v>
      </c>
      <c r="O7">
        <v>23.708919982759099</v>
      </c>
      <c r="P7">
        <v>26.828330321930899</v>
      </c>
      <c r="Q7">
        <v>28.531941947795598</v>
      </c>
      <c r="R7">
        <v>30.378565451909701</v>
      </c>
      <c r="S7">
        <v>29.8988801421471</v>
      </c>
      <c r="T7">
        <v>30.308014610894599</v>
      </c>
      <c r="U7">
        <v>131.13999999999999</v>
      </c>
      <c r="V7">
        <v>132.05000000000001</v>
      </c>
      <c r="W7">
        <v>132.12</v>
      </c>
      <c r="X7">
        <v>129.83000000000001</v>
      </c>
      <c r="Y7">
        <v>126.6825</v>
      </c>
      <c r="Z7">
        <v>123.372</v>
      </c>
      <c r="AA7">
        <v>121.61</v>
      </c>
      <c r="AB7">
        <v>120.7325</v>
      </c>
      <c r="AC7">
        <v>119.063</v>
      </c>
      <c r="AD7">
        <v>120.4975</v>
      </c>
      <c r="AE7">
        <v>124.049375</v>
      </c>
      <c r="AF7">
        <v>123.55</v>
      </c>
      <c r="AG7">
        <v>122.4355</v>
      </c>
      <c r="AH7">
        <v>119.82770833333301</v>
      </c>
      <c r="AI7" t="s">
        <v>51</v>
      </c>
      <c r="AJ7">
        <v>1.00764892535253</v>
      </c>
      <c r="AK7">
        <v>171.124803987273</v>
      </c>
      <c r="AL7" s="1">
        <v>0.134249345838172</v>
      </c>
      <c r="AM7">
        <v>0.17966190574685301</v>
      </c>
      <c r="AN7">
        <v>0.64876774325028597</v>
      </c>
      <c r="AO7">
        <v>135.35641777278599</v>
      </c>
      <c r="AP7">
        <v>132.12</v>
      </c>
      <c r="AQ7">
        <v>128.88358222721399</v>
      </c>
      <c r="AR7">
        <v>2.7335995244385201</v>
      </c>
      <c r="AS7">
        <v>131.5</v>
      </c>
      <c r="AT7">
        <v>6.5882047790422504</v>
      </c>
      <c r="AU7">
        <v>7.4034900008575999</v>
      </c>
      <c r="AV7">
        <v>3.4618410700236102</v>
      </c>
      <c r="AW7">
        <v>10.9704641350211</v>
      </c>
      <c r="AX7">
        <v>-8.1062194269741408</v>
      </c>
      <c r="AY7">
        <v>40.867702196036397</v>
      </c>
      <c r="AZ7">
        <v>102.152190622598</v>
      </c>
      <c r="BA7">
        <v>73.026315789473699</v>
      </c>
      <c r="BB7">
        <v>6.5640194489465102</v>
      </c>
      <c r="BC7">
        <v>-11.868064280552</v>
      </c>
      <c r="BE7" t="b">
        <f t="shared" si="0"/>
        <v>1</v>
      </c>
      <c r="BF7" t="b">
        <f t="shared" si="0"/>
        <v>1</v>
      </c>
      <c r="BG7" t="b">
        <f t="shared" si="0"/>
        <v>1</v>
      </c>
      <c r="BH7" t="b">
        <f t="shared" si="1"/>
        <v>0</v>
      </c>
      <c r="BI7" t="b">
        <f t="shared" si="1"/>
        <v>1</v>
      </c>
      <c r="BJ7" t="b">
        <f t="shared" si="1"/>
        <v>1</v>
      </c>
      <c r="BK7" t="b">
        <f t="shared" si="1"/>
        <v>1</v>
      </c>
      <c r="BL7" t="b">
        <f t="shared" si="1"/>
        <v>1</v>
      </c>
      <c r="BM7" t="b">
        <f t="shared" si="1"/>
        <v>1</v>
      </c>
      <c r="BN7" t="b">
        <f t="shared" si="1"/>
        <v>1</v>
      </c>
      <c r="BO7" t="b">
        <f t="shared" si="1"/>
        <v>0</v>
      </c>
      <c r="BP7" t="b">
        <f t="shared" si="1"/>
        <v>1</v>
      </c>
      <c r="BQ7" t="b">
        <f t="shared" si="2"/>
        <v>0</v>
      </c>
      <c r="BR7" t="b">
        <f t="shared" si="2"/>
        <v>0</v>
      </c>
      <c r="BS7" t="b">
        <f t="shared" si="2"/>
        <v>1</v>
      </c>
      <c r="BT7" t="b">
        <f t="shared" si="2"/>
        <v>1</v>
      </c>
      <c r="BU7" t="b">
        <f t="shared" si="2"/>
        <v>1</v>
      </c>
      <c r="BV7" t="b">
        <f t="shared" si="2"/>
        <v>1</v>
      </c>
      <c r="BW7" t="b">
        <f t="shared" si="3"/>
        <v>1</v>
      </c>
      <c r="BX7" t="b">
        <f t="shared" si="3"/>
        <v>1</v>
      </c>
      <c r="BY7" t="b">
        <f t="shared" si="3"/>
        <v>0</v>
      </c>
      <c r="BZ7" t="b">
        <f t="shared" si="3"/>
        <v>0</v>
      </c>
      <c r="CA7" t="b">
        <f t="shared" si="3"/>
        <v>1</v>
      </c>
      <c r="CB7" t="b">
        <f t="shared" si="3"/>
        <v>1</v>
      </c>
      <c r="CC7" t="b">
        <f t="shared" si="3"/>
        <v>1</v>
      </c>
      <c r="CD7">
        <f t="shared" si="5"/>
        <v>10</v>
      </c>
      <c r="CE7">
        <f t="shared" si="4"/>
        <v>2</v>
      </c>
      <c r="CF7">
        <f t="shared" si="6"/>
        <v>8</v>
      </c>
      <c r="CG7">
        <f t="shared" si="7"/>
        <v>9</v>
      </c>
      <c r="CH7">
        <f t="shared" si="8"/>
        <v>4</v>
      </c>
      <c r="CI7">
        <f t="shared" si="9"/>
        <v>5</v>
      </c>
      <c r="CJ7" s="4">
        <f t="shared" si="10"/>
        <v>13</v>
      </c>
      <c r="CK7">
        <f t="shared" si="11"/>
        <v>21</v>
      </c>
      <c r="CL7">
        <f t="shared" si="12"/>
        <v>18</v>
      </c>
      <c r="CM7" s="15">
        <f t="shared" si="13"/>
        <v>4.5412559908681011E-2</v>
      </c>
      <c r="CN7" t="b">
        <f t="shared" si="14"/>
        <v>0</v>
      </c>
      <c r="CO7" t="b">
        <f t="shared" si="15"/>
        <v>1</v>
      </c>
      <c r="CP7" t="b">
        <f t="shared" si="16"/>
        <v>1</v>
      </c>
      <c r="CQ7" t="b">
        <f t="shared" si="16"/>
        <v>1</v>
      </c>
      <c r="CR7">
        <f t="shared" si="17"/>
        <v>2</v>
      </c>
      <c r="CT7" t="s">
        <v>472</v>
      </c>
      <c r="CU7" s="15">
        <f>AVERAGE(CL4:CL35)</f>
        <v>9</v>
      </c>
      <c r="CW7" s="15">
        <v>6.4242424242424239</v>
      </c>
    </row>
    <row r="8" spans="1:165" x14ac:dyDescent="0.25">
      <c r="A8" t="s">
        <v>201</v>
      </c>
      <c r="B8" s="1" t="s">
        <v>197</v>
      </c>
      <c r="C8" t="s">
        <v>202</v>
      </c>
      <c r="D8" t="s">
        <v>83</v>
      </c>
      <c r="E8">
        <v>105926552691</v>
      </c>
      <c r="F8" t="s">
        <v>190</v>
      </c>
      <c r="G8">
        <v>54</v>
      </c>
      <c r="H8">
        <v>23.135837021092101</v>
      </c>
      <c r="I8">
        <v>28.3115800782534</v>
      </c>
      <c r="J8">
        <v>22.7870870301983</v>
      </c>
      <c r="K8">
        <v>24.354090670600002</v>
      </c>
      <c r="L8">
        <v>23.214466627808299</v>
      </c>
      <c r="M8">
        <v>24.1644883992583</v>
      </c>
      <c r="N8">
        <v>24.138433764848699</v>
      </c>
      <c r="O8">
        <v>23.8705984881557</v>
      </c>
      <c r="P8">
        <v>24.546738748558401</v>
      </c>
      <c r="Q8">
        <v>25.335927606377201</v>
      </c>
      <c r="R8">
        <v>26.907857159953998</v>
      </c>
      <c r="S8">
        <v>26.763180892997301</v>
      </c>
      <c r="T8">
        <v>24.635084378703699</v>
      </c>
      <c r="U8">
        <v>376.42</v>
      </c>
      <c r="V8">
        <v>371.22</v>
      </c>
      <c r="W8">
        <v>366.45499999999998</v>
      </c>
      <c r="X8">
        <v>365.10333333333301</v>
      </c>
      <c r="Y8">
        <v>359.27499999999998</v>
      </c>
      <c r="Z8">
        <v>350.452</v>
      </c>
      <c r="AA8">
        <v>345.256666666667</v>
      </c>
      <c r="AB8">
        <v>338.70375000000001</v>
      </c>
      <c r="AC8">
        <v>333.471</v>
      </c>
      <c r="AD8">
        <v>331.07916666666699</v>
      </c>
      <c r="AE8">
        <v>330.395625</v>
      </c>
      <c r="AF8">
        <v>329.55944444444401</v>
      </c>
      <c r="AG8">
        <v>331.44299999999998</v>
      </c>
      <c r="AH8">
        <v>331.20916666666699</v>
      </c>
      <c r="AI8" t="s">
        <v>51</v>
      </c>
      <c r="AJ8">
        <v>1.05735224457901</v>
      </c>
      <c r="AK8">
        <v>17.481098590329999</v>
      </c>
      <c r="AL8" s="1">
        <v>8.5980025916109995E-2</v>
      </c>
      <c r="AM8">
        <v>0.38293589996836802</v>
      </c>
      <c r="AN8">
        <v>0.34290073918782898</v>
      </c>
      <c r="AO8">
        <v>382.39168409676802</v>
      </c>
      <c r="AP8">
        <v>366.45499999999998</v>
      </c>
      <c r="AQ8">
        <v>350.51831590323098</v>
      </c>
      <c r="AR8">
        <v>6.2003642633990497</v>
      </c>
      <c r="AS8">
        <v>387.7</v>
      </c>
      <c r="AT8">
        <v>10.6285596886307</v>
      </c>
      <c r="AU8">
        <v>16.9733559013163</v>
      </c>
      <c r="AV8">
        <v>6.3357103675260502</v>
      </c>
      <c r="AW8">
        <v>23.040304665185602</v>
      </c>
      <c r="AX8">
        <v>20.328988206083199</v>
      </c>
      <c r="AY8">
        <v>31.3346883468835</v>
      </c>
      <c r="AZ8">
        <v>3.9967811158798199</v>
      </c>
      <c r="BA8">
        <v>29.018302828618999</v>
      </c>
      <c r="BB8">
        <v>45.151628603519299</v>
      </c>
      <c r="BC8">
        <v>90.049019607843107</v>
      </c>
      <c r="BE8" t="b">
        <f t="shared" si="0"/>
        <v>1</v>
      </c>
      <c r="BF8" t="b">
        <f t="shared" si="0"/>
        <v>0</v>
      </c>
      <c r="BG8" t="b">
        <f t="shared" si="0"/>
        <v>1</v>
      </c>
      <c r="BH8" t="b">
        <f t="shared" si="1"/>
        <v>0</v>
      </c>
      <c r="BI8" t="b">
        <f t="shared" si="1"/>
        <v>1</v>
      </c>
      <c r="BJ8" t="b">
        <f t="shared" si="1"/>
        <v>0</v>
      </c>
      <c r="BK8" t="b">
        <f t="shared" si="1"/>
        <v>0</v>
      </c>
      <c r="BL8" t="b">
        <f t="shared" si="1"/>
        <v>1</v>
      </c>
      <c r="BM8" t="b">
        <f t="shared" si="1"/>
        <v>1</v>
      </c>
      <c r="BN8" t="b">
        <f t="shared" si="1"/>
        <v>1</v>
      </c>
      <c r="BO8" t="b">
        <f t="shared" si="1"/>
        <v>0</v>
      </c>
      <c r="BP8" t="b">
        <f t="shared" si="1"/>
        <v>0</v>
      </c>
      <c r="BQ8" t="b">
        <f t="shared" si="2"/>
        <v>1</v>
      </c>
      <c r="BR8" t="b">
        <f t="shared" si="2"/>
        <v>1</v>
      </c>
      <c r="BS8" t="b">
        <f t="shared" si="2"/>
        <v>1</v>
      </c>
      <c r="BT8" t="b">
        <f t="shared" si="2"/>
        <v>1</v>
      </c>
      <c r="BU8" t="b">
        <f t="shared" si="2"/>
        <v>1</v>
      </c>
      <c r="BV8" t="b">
        <f t="shared" si="2"/>
        <v>1</v>
      </c>
      <c r="BW8" t="b">
        <f t="shared" si="3"/>
        <v>1</v>
      </c>
      <c r="BX8" t="b">
        <f t="shared" si="3"/>
        <v>1</v>
      </c>
      <c r="BY8" t="b">
        <f t="shared" si="3"/>
        <v>1</v>
      </c>
      <c r="BZ8" t="b">
        <f t="shared" si="3"/>
        <v>1</v>
      </c>
      <c r="CA8" t="b">
        <f t="shared" si="3"/>
        <v>1</v>
      </c>
      <c r="CB8" t="b">
        <f t="shared" si="3"/>
        <v>0</v>
      </c>
      <c r="CC8" t="b">
        <f t="shared" si="3"/>
        <v>1</v>
      </c>
      <c r="CD8">
        <f t="shared" si="5"/>
        <v>6</v>
      </c>
      <c r="CE8">
        <f t="shared" si="4"/>
        <v>6</v>
      </c>
      <c r="CF8">
        <f t="shared" si="6"/>
        <v>0</v>
      </c>
      <c r="CG8">
        <f t="shared" si="7"/>
        <v>12</v>
      </c>
      <c r="CH8">
        <f t="shared" si="8"/>
        <v>1</v>
      </c>
      <c r="CI8">
        <f t="shared" si="9"/>
        <v>11</v>
      </c>
      <c r="CJ8" s="4">
        <f t="shared" si="10"/>
        <v>11</v>
      </c>
      <c r="CK8">
        <f t="shared" si="11"/>
        <v>11</v>
      </c>
      <c r="CL8">
        <f t="shared" si="12"/>
        <v>22</v>
      </c>
      <c r="CM8" s="15">
        <f t="shared" si="13"/>
        <v>0.29695587405225804</v>
      </c>
      <c r="CN8" t="b">
        <f t="shared" si="14"/>
        <v>0</v>
      </c>
      <c r="CO8" t="b">
        <f t="shared" si="15"/>
        <v>0</v>
      </c>
      <c r="CP8" t="b">
        <f t="shared" si="16"/>
        <v>1</v>
      </c>
      <c r="CQ8" t="b">
        <f t="shared" si="16"/>
        <v>1</v>
      </c>
      <c r="CR8">
        <f t="shared" si="17"/>
        <v>2</v>
      </c>
      <c r="CU8" s="15"/>
      <c r="CW8" s="15"/>
    </row>
    <row r="9" spans="1:165" x14ac:dyDescent="0.25">
      <c r="A9" t="s">
        <v>203</v>
      </c>
      <c r="B9" s="1" t="s">
        <v>199</v>
      </c>
      <c r="C9" t="s">
        <v>204</v>
      </c>
      <c r="D9" t="s">
        <v>73</v>
      </c>
      <c r="E9">
        <v>81127565370.8936</v>
      </c>
      <c r="F9" t="s">
        <v>190</v>
      </c>
      <c r="G9">
        <v>78</v>
      </c>
      <c r="H9">
        <v>36.569644039268198</v>
      </c>
      <c r="I9">
        <v>27.830619000344999</v>
      </c>
      <c r="J9">
        <v>23.389762009691101</v>
      </c>
      <c r="K9">
        <v>20.003348607804099</v>
      </c>
      <c r="L9">
        <v>18.106798501692801</v>
      </c>
      <c r="M9">
        <v>16.758249551550499</v>
      </c>
      <c r="N9">
        <v>16.065545509586599</v>
      </c>
      <c r="O9">
        <v>16.3469873810004</v>
      </c>
      <c r="P9">
        <v>15.479082663060099</v>
      </c>
      <c r="Q9">
        <v>15.0967927849963</v>
      </c>
      <c r="R9">
        <v>14.8911781439266</v>
      </c>
      <c r="S9">
        <v>16.104848491046901</v>
      </c>
      <c r="T9">
        <v>15.1361348890103</v>
      </c>
      <c r="U9">
        <v>81.93</v>
      </c>
      <c r="V9">
        <v>83.265000000000001</v>
      </c>
      <c r="W9">
        <v>83.224999999999994</v>
      </c>
      <c r="X9">
        <v>82.078333333333404</v>
      </c>
      <c r="Y9">
        <v>81.386250000000004</v>
      </c>
      <c r="Z9">
        <v>81.129000000000005</v>
      </c>
      <c r="AA9">
        <v>81.308333333333294</v>
      </c>
      <c r="AB9">
        <v>81.696875000000006</v>
      </c>
      <c r="AC9">
        <v>82.311000000000007</v>
      </c>
      <c r="AD9">
        <v>82.62</v>
      </c>
      <c r="AE9">
        <v>81.230312499999997</v>
      </c>
      <c r="AF9">
        <v>80.550833333333301</v>
      </c>
      <c r="AG9">
        <v>80.242000000000004</v>
      </c>
      <c r="AH9">
        <v>79.669166666666698</v>
      </c>
      <c r="AI9" t="s">
        <v>51</v>
      </c>
      <c r="AJ9">
        <v>1.01105406146407</v>
      </c>
      <c r="AK9">
        <v>20.5339073055451</v>
      </c>
      <c r="AL9" s="1">
        <v>0.44898813630485401</v>
      </c>
      <c r="AM9">
        <v>0.18841942252566801</v>
      </c>
      <c r="AN9">
        <v>0.45464210245530801</v>
      </c>
      <c r="AO9">
        <v>86.525681747759805</v>
      </c>
      <c r="AP9">
        <v>83.224999999999994</v>
      </c>
      <c r="AQ9">
        <v>79.924318252240198</v>
      </c>
      <c r="AR9">
        <v>0.72446560867182996</v>
      </c>
      <c r="AS9">
        <v>79.849999999999994</v>
      </c>
      <c r="AT9">
        <v>-1.5765016208753999</v>
      </c>
      <c r="AU9">
        <v>-0.488522220283649</v>
      </c>
      <c r="AV9">
        <v>-6.2578222778487E-2</v>
      </c>
      <c r="AW9">
        <v>-2.5030525030525199</v>
      </c>
      <c r="AX9">
        <v>2.63496143958869</v>
      </c>
      <c r="AY9">
        <v>1.5903307888040701</v>
      </c>
      <c r="AZ9">
        <v>15.057636887608099</v>
      </c>
      <c r="BA9">
        <v>53.7054860442733</v>
      </c>
      <c r="BB9">
        <v>76.269315673289199</v>
      </c>
      <c r="BC9">
        <v>-18.353783231083799</v>
      </c>
      <c r="BE9" t="b">
        <f t="shared" si="0"/>
        <v>0</v>
      </c>
      <c r="BF9" t="b">
        <f t="shared" si="0"/>
        <v>0</v>
      </c>
      <c r="BG9" t="b">
        <f t="shared" si="0"/>
        <v>0</v>
      </c>
      <c r="BH9" t="b">
        <f t="shared" si="1"/>
        <v>0</v>
      </c>
      <c r="BI9" t="b">
        <f t="shared" si="1"/>
        <v>0</v>
      </c>
      <c r="BJ9" t="b">
        <f t="shared" si="1"/>
        <v>0</v>
      </c>
      <c r="BK9" t="b">
        <f t="shared" si="1"/>
        <v>1</v>
      </c>
      <c r="BL9" t="b">
        <f t="shared" si="1"/>
        <v>0</v>
      </c>
      <c r="BM9" t="b">
        <f t="shared" si="1"/>
        <v>0</v>
      </c>
      <c r="BN9" t="b">
        <f t="shared" si="1"/>
        <v>0</v>
      </c>
      <c r="BO9" t="b">
        <f t="shared" si="1"/>
        <v>1</v>
      </c>
      <c r="BP9" t="b">
        <f t="shared" si="1"/>
        <v>0</v>
      </c>
      <c r="BQ9" t="b">
        <f t="shared" si="2"/>
        <v>0</v>
      </c>
      <c r="BR9" t="b">
        <f t="shared" si="2"/>
        <v>1</v>
      </c>
      <c r="BS9" t="b">
        <f t="shared" si="2"/>
        <v>1</v>
      </c>
      <c r="BT9" t="b">
        <f t="shared" si="2"/>
        <v>1</v>
      </c>
      <c r="BU9" t="b">
        <f t="shared" si="2"/>
        <v>1</v>
      </c>
      <c r="BV9" t="b">
        <f t="shared" si="2"/>
        <v>0</v>
      </c>
      <c r="BW9" t="b">
        <f t="shared" si="3"/>
        <v>0</v>
      </c>
      <c r="BX9" t="b">
        <f t="shared" si="3"/>
        <v>0</v>
      </c>
      <c r="BY9" t="b">
        <f t="shared" si="3"/>
        <v>0</v>
      </c>
      <c r="BZ9" t="b">
        <f t="shared" si="3"/>
        <v>1</v>
      </c>
      <c r="CA9" t="b">
        <f t="shared" si="3"/>
        <v>1</v>
      </c>
      <c r="CB9" t="b">
        <f t="shared" si="3"/>
        <v>1</v>
      </c>
      <c r="CC9" t="b">
        <f t="shared" si="3"/>
        <v>1</v>
      </c>
      <c r="CD9">
        <f t="shared" si="5"/>
        <v>2</v>
      </c>
      <c r="CE9">
        <f t="shared" si="4"/>
        <v>10</v>
      </c>
      <c r="CF9">
        <f t="shared" si="6"/>
        <v>-8</v>
      </c>
      <c r="CG9">
        <f t="shared" si="7"/>
        <v>8</v>
      </c>
      <c r="CH9">
        <f t="shared" si="8"/>
        <v>5</v>
      </c>
      <c r="CI9">
        <f t="shared" si="9"/>
        <v>3</v>
      </c>
      <c r="CJ9" s="4">
        <f t="shared" si="10"/>
        <v>-5</v>
      </c>
      <c r="CK9">
        <f t="shared" si="11"/>
        <v>-13</v>
      </c>
      <c r="CL9">
        <f t="shared" si="12"/>
        <v>-2</v>
      </c>
      <c r="CM9" s="15">
        <f t="shared" si="13"/>
        <v>-0.260568713779186</v>
      </c>
      <c r="CN9" t="b">
        <f t="shared" si="14"/>
        <v>0</v>
      </c>
      <c r="CO9" t="b">
        <f t="shared" si="15"/>
        <v>1</v>
      </c>
      <c r="CP9" t="b">
        <f t="shared" si="16"/>
        <v>0</v>
      </c>
      <c r="CQ9" t="b">
        <f t="shared" si="16"/>
        <v>0</v>
      </c>
      <c r="CR9">
        <f t="shared" si="17"/>
        <v>0</v>
      </c>
      <c r="CT9" t="s">
        <v>474</v>
      </c>
      <c r="CU9" s="15">
        <f>AVERAGE(CM4:CM35)</f>
        <v>3.4794225199509907E-2</v>
      </c>
      <c r="CW9" s="15">
        <v>9.0451683753101031E-2</v>
      </c>
    </row>
    <row r="10" spans="1:165" x14ac:dyDescent="0.25">
      <c r="A10" t="s">
        <v>205</v>
      </c>
      <c r="B10" s="1" t="s">
        <v>201</v>
      </c>
      <c r="C10" t="s">
        <v>206</v>
      </c>
      <c r="D10" t="s">
        <v>61</v>
      </c>
      <c r="E10">
        <v>31515240775.698399</v>
      </c>
      <c r="F10" t="s">
        <v>190</v>
      </c>
      <c r="G10">
        <v>99</v>
      </c>
      <c r="H10">
        <v>22.403513178786501</v>
      </c>
      <c r="I10">
        <v>21.4972804837696</v>
      </c>
      <c r="J10">
        <v>18.098879538368202</v>
      </c>
      <c r="K10">
        <v>23.999913235276299</v>
      </c>
      <c r="L10">
        <v>23.375486968166101</v>
      </c>
      <c r="M10">
        <v>22.3148759552619</v>
      </c>
      <c r="N10">
        <v>21.975569482232402</v>
      </c>
      <c r="O10">
        <v>21.048846562765601</v>
      </c>
      <c r="P10">
        <v>21.2275516724821</v>
      </c>
      <c r="Q10">
        <v>21.498060475824701</v>
      </c>
      <c r="R10">
        <v>22.3991509927477</v>
      </c>
      <c r="S10">
        <v>22.1015761528447</v>
      </c>
      <c r="T10">
        <v>21.815929081176201</v>
      </c>
      <c r="U10">
        <v>69.38</v>
      </c>
      <c r="V10">
        <v>68.78</v>
      </c>
      <c r="W10">
        <v>68.5625</v>
      </c>
      <c r="X10">
        <v>67.234999999999999</v>
      </c>
      <c r="Y10">
        <v>65.94</v>
      </c>
      <c r="Z10">
        <v>65.459000000000003</v>
      </c>
      <c r="AA10">
        <v>65.364166666666705</v>
      </c>
      <c r="AB10">
        <v>65.291875000000005</v>
      </c>
      <c r="AC10">
        <v>63.454500000000003</v>
      </c>
      <c r="AD10">
        <v>62.191249999999997</v>
      </c>
      <c r="AE10">
        <v>60.983437500000001</v>
      </c>
      <c r="AF10">
        <v>60.425277777777801</v>
      </c>
      <c r="AG10">
        <v>59.334350000000001</v>
      </c>
      <c r="AH10">
        <v>57.198250000000002</v>
      </c>
      <c r="AI10" t="s">
        <v>51</v>
      </c>
      <c r="AJ10">
        <v>1.1032226694992</v>
      </c>
      <c r="AK10">
        <v>13.4852468520027</v>
      </c>
      <c r="AL10" s="1">
        <v>0.120752411477827</v>
      </c>
      <c r="AM10">
        <v>0.25375798813631401</v>
      </c>
      <c r="AN10">
        <v>0.48613302498451</v>
      </c>
      <c r="AO10">
        <v>70.524609833824599</v>
      </c>
      <c r="AP10">
        <v>68.5625</v>
      </c>
      <c r="AQ10">
        <v>66.600390166175401</v>
      </c>
      <c r="AR10">
        <v>1.1124939557514999</v>
      </c>
      <c r="AS10">
        <v>70.25</v>
      </c>
      <c r="AT10">
        <v>7.3190852289219102</v>
      </c>
      <c r="AU10">
        <v>18.396847694463698</v>
      </c>
      <c r="AV10">
        <v>5.0860134629768199</v>
      </c>
      <c r="AW10">
        <v>6.4393939393939403</v>
      </c>
      <c r="AX10">
        <v>25.6708407871199</v>
      </c>
      <c r="AY10">
        <v>60.534734917733097</v>
      </c>
      <c r="AZ10">
        <v>156.574141709277</v>
      </c>
      <c r="BA10">
        <v>113.981114833993</v>
      </c>
      <c r="BB10">
        <v>140.994854202401</v>
      </c>
      <c r="BC10">
        <v>6.6575312150535302</v>
      </c>
      <c r="BE10" t="b">
        <f t="shared" si="0"/>
        <v>0</v>
      </c>
      <c r="BF10" t="b">
        <f t="shared" si="0"/>
        <v>0</v>
      </c>
      <c r="BG10" t="b">
        <f t="shared" si="0"/>
        <v>1</v>
      </c>
      <c r="BH10" t="b">
        <f t="shared" si="1"/>
        <v>0</v>
      </c>
      <c r="BI10" t="b">
        <f t="shared" si="1"/>
        <v>0</v>
      </c>
      <c r="BJ10" t="b">
        <f t="shared" si="1"/>
        <v>0</v>
      </c>
      <c r="BK10" t="b">
        <f t="shared" si="1"/>
        <v>0</v>
      </c>
      <c r="BL10" t="b">
        <f t="shared" si="1"/>
        <v>1</v>
      </c>
      <c r="BM10" t="b">
        <f t="shared" si="1"/>
        <v>1</v>
      </c>
      <c r="BN10" t="b">
        <f t="shared" si="1"/>
        <v>1</v>
      </c>
      <c r="BO10" t="b">
        <f t="shared" si="1"/>
        <v>0</v>
      </c>
      <c r="BP10" t="b">
        <f t="shared" si="1"/>
        <v>0</v>
      </c>
      <c r="BQ10" t="b">
        <f t="shared" si="2"/>
        <v>1</v>
      </c>
      <c r="BR10" t="b">
        <f t="shared" si="2"/>
        <v>1</v>
      </c>
      <c r="BS10" t="b">
        <f t="shared" si="2"/>
        <v>1</v>
      </c>
      <c r="BT10" t="b">
        <f t="shared" si="2"/>
        <v>1</v>
      </c>
      <c r="BU10" t="b">
        <f t="shared" si="2"/>
        <v>1</v>
      </c>
      <c r="BV10" t="b">
        <f t="shared" si="2"/>
        <v>1</v>
      </c>
      <c r="BW10" t="b">
        <f t="shared" si="3"/>
        <v>1</v>
      </c>
      <c r="BX10" t="b">
        <f t="shared" si="3"/>
        <v>1</v>
      </c>
      <c r="BY10" t="b">
        <f t="shared" si="3"/>
        <v>1</v>
      </c>
      <c r="BZ10" t="b">
        <f t="shared" ref="BZ10:CC34" si="18">IF(AD10&gt;AE10,TRUE)</f>
        <v>1</v>
      </c>
      <c r="CA10" t="b">
        <f t="shared" si="18"/>
        <v>1</v>
      </c>
      <c r="CB10" t="b">
        <f t="shared" si="18"/>
        <v>1</v>
      </c>
      <c r="CC10" t="b">
        <f t="shared" si="18"/>
        <v>1</v>
      </c>
      <c r="CD10">
        <f t="shared" si="5"/>
        <v>4</v>
      </c>
      <c r="CE10">
        <f t="shared" si="4"/>
        <v>8</v>
      </c>
      <c r="CF10">
        <f t="shared" si="6"/>
        <v>-4</v>
      </c>
      <c r="CG10">
        <f t="shared" si="7"/>
        <v>13</v>
      </c>
      <c r="CH10">
        <f t="shared" si="8"/>
        <v>0</v>
      </c>
      <c r="CI10">
        <f t="shared" si="9"/>
        <v>13</v>
      </c>
      <c r="CJ10" s="4">
        <f t="shared" si="10"/>
        <v>9</v>
      </c>
      <c r="CK10">
        <f t="shared" si="11"/>
        <v>5</v>
      </c>
      <c r="CL10">
        <f t="shared" si="12"/>
        <v>22</v>
      </c>
      <c r="CM10" s="15">
        <f t="shared" si="13"/>
        <v>0.133005576658487</v>
      </c>
      <c r="CN10" t="b">
        <f t="shared" si="14"/>
        <v>0</v>
      </c>
      <c r="CO10" t="b">
        <f>IF(AP10&gt;AS10,TRUE)</f>
        <v>0</v>
      </c>
      <c r="CP10" t="b">
        <f t="shared" si="16"/>
        <v>1</v>
      </c>
      <c r="CQ10" t="b">
        <f t="shared" si="16"/>
        <v>1</v>
      </c>
      <c r="CR10">
        <f t="shared" si="17"/>
        <v>2</v>
      </c>
      <c r="CT10" t="s">
        <v>487</v>
      </c>
      <c r="CU10" s="15">
        <f>AVERAGE(CR4:CR35)</f>
        <v>1.40625</v>
      </c>
      <c r="CV10">
        <v>1.55</v>
      </c>
      <c r="CW10" s="15">
        <v>1.4242424242424243</v>
      </c>
    </row>
    <row r="11" spans="1:165" x14ac:dyDescent="0.25">
      <c r="A11" t="s">
        <v>207</v>
      </c>
      <c r="B11" s="1" t="s">
        <v>203</v>
      </c>
      <c r="C11" t="s">
        <v>208</v>
      </c>
      <c r="D11" t="s">
        <v>58</v>
      </c>
      <c r="E11">
        <v>8104781695.6793299</v>
      </c>
      <c r="F11" t="s">
        <v>190</v>
      </c>
      <c r="G11">
        <v>42</v>
      </c>
      <c r="H11">
        <v>28.675332313232602</v>
      </c>
      <c r="I11">
        <v>31.833518641207</v>
      </c>
      <c r="J11">
        <v>33.437621121313597</v>
      </c>
      <c r="K11">
        <v>37.577247687956401</v>
      </c>
      <c r="L11">
        <v>41.061884197581399</v>
      </c>
      <c r="M11">
        <v>39.7655333443169</v>
      </c>
      <c r="N11">
        <v>42.084301217407301</v>
      </c>
      <c r="O11">
        <v>50.092084520046903</v>
      </c>
      <c r="P11">
        <v>50.019628024199399</v>
      </c>
      <c r="Q11">
        <v>47.864225683599301</v>
      </c>
      <c r="R11">
        <v>46.262847005787798</v>
      </c>
      <c r="S11">
        <v>44.938483804559603</v>
      </c>
      <c r="T11">
        <v>43.766673791571897</v>
      </c>
      <c r="U11">
        <v>234.8</v>
      </c>
      <c r="V11">
        <v>233.92</v>
      </c>
      <c r="W11">
        <v>233.73</v>
      </c>
      <c r="X11">
        <v>232.106666666667</v>
      </c>
      <c r="Y11">
        <v>226.61</v>
      </c>
      <c r="Z11">
        <v>220.9</v>
      </c>
      <c r="AA11">
        <v>215.05166666666699</v>
      </c>
      <c r="AB11">
        <v>208.22624999999999</v>
      </c>
      <c r="AC11">
        <v>213.06700000000001</v>
      </c>
      <c r="AD11">
        <v>215.27416666666701</v>
      </c>
      <c r="AE11">
        <v>222.73500000000001</v>
      </c>
      <c r="AF11">
        <v>226.935</v>
      </c>
      <c r="AG11">
        <v>231.34450000000001</v>
      </c>
      <c r="AH11">
        <v>239.054583333333</v>
      </c>
      <c r="AI11" t="s">
        <v>51</v>
      </c>
      <c r="AJ11">
        <v>0.95485304383722103</v>
      </c>
      <c r="AK11">
        <v>20.199791011107799</v>
      </c>
      <c r="AL11" s="1">
        <v>0.28769919693380502</v>
      </c>
      <c r="AM11">
        <v>0.16098436498430499</v>
      </c>
      <c r="AN11">
        <v>0.23357028053412901</v>
      </c>
      <c r="AO11">
        <v>244.35112988339699</v>
      </c>
      <c r="AP11">
        <v>233.73</v>
      </c>
      <c r="AQ11">
        <v>223.10887011660299</v>
      </c>
      <c r="AR11">
        <v>4.2410343843357996</v>
      </c>
      <c r="AS11">
        <v>227.3</v>
      </c>
      <c r="AT11">
        <v>2.8972385694884499</v>
      </c>
      <c r="AU11">
        <v>-1.74825854947926</v>
      </c>
      <c r="AV11">
        <v>-1.6017316017315999</v>
      </c>
      <c r="AW11">
        <v>26.7707752370329</v>
      </c>
      <c r="AX11">
        <v>-7.4134419551934796</v>
      </c>
      <c r="AY11">
        <v>-19.823633156966501</v>
      </c>
      <c r="AZ11">
        <v>-27.147435897435901</v>
      </c>
      <c r="BA11">
        <v>2.8506787330316801</v>
      </c>
      <c r="BB11">
        <v>89.4166666666667</v>
      </c>
      <c r="BC11">
        <v>66.168083219724807</v>
      </c>
      <c r="BE11" t="b">
        <f t="shared" si="0"/>
        <v>1</v>
      </c>
      <c r="BF11" t="b">
        <f t="shared" si="0"/>
        <v>1</v>
      </c>
      <c r="BG11" t="b">
        <f t="shared" si="0"/>
        <v>1</v>
      </c>
      <c r="BH11" t="b">
        <f t="shared" si="1"/>
        <v>1</v>
      </c>
      <c r="BI11" t="b">
        <f t="shared" si="1"/>
        <v>0</v>
      </c>
      <c r="BJ11" t="b">
        <f t="shared" si="1"/>
        <v>1</v>
      </c>
      <c r="BK11" t="b">
        <f t="shared" si="1"/>
        <v>1</v>
      </c>
      <c r="BL11" t="b">
        <f t="shared" si="1"/>
        <v>0</v>
      </c>
      <c r="BM11" t="b">
        <f t="shared" si="1"/>
        <v>0</v>
      </c>
      <c r="BN11" t="b">
        <f t="shared" si="1"/>
        <v>0</v>
      </c>
      <c r="BO11" t="b">
        <f t="shared" si="1"/>
        <v>0</v>
      </c>
      <c r="BP11" t="b">
        <f t="shared" si="1"/>
        <v>0</v>
      </c>
      <c r="BQ11" t="b">
        <f t="shared" si="2"/>
        <v>1</v>
      </c>
      <c r="BR11" t="b">
        <f t="shared" si="2"/>
        <v>1</v>
      </c>
      <c r="BS11" t="b">
        <f t="shared" si="2"/>
        <v>1</v>
      </c>
      <c r="BT11" t="b">
        <f t="shared" si="2"/>
        <v>1</v>
      </c>
      <c r="BU11" t="b">
        <f t="shared" si="2"/>
        <v>1</v>
      </c>
      <c r="BV11" t="b">
        <f t="shared" si="2"/>
        <v>1</v>
      </c>
      <c r="BW11" t="b">
        <f t="shared" si="2"/>
        <v>1</v>
      </c>
      <c r="BX11" t="b">
        <f t="shared" si="2"/>
        <v>0</v>
      </c>
      <c r="BY11" t="b">
        <f t="shared" si="2"/>
        <v>0</v>
      </c>
      <c r="BZ11" t="b">
        <f t="shared" si="18"/>
        <v>0</v>
      </c>
      <c r="CA11" t="b">
        <f t="shared" si="18"/>
        <v>0</v>
      </c>
      <c r="CB11" t="b">
        <f t="shared" si="18"/>
        <v>0</v>
      </c>
      <c r="CC11" t="b">
        <f t="shared" si="18"/>
        <v>0</v>
      </c>
      <c r="CD11">
        <f t="shared" si="5"/>
        <v>6</v>
      </c>
      <c r="CE11">
        <f t="shared" si="4"/>
        <v>6</v>
      </c>
      <c r="CF11">
        <f t="shared" si="6"/>
        <v>0</v>
      </c>
      <c r="CG11">
        <f t="shared" si="7"/>
        <v>7</v>
      </c>
      <c r="CH11">
        <f t="shared" si="8"/>
        <v>6</v>
      </c>
      <c r="CI11">
        <f t="shared" si="9"/>
        <v>1</v>
      </c>
      <c r="CJ11" s="4">
        <f t="shared" si="10"/>
        <v>1</v>
      </c>
      <c r="CK11">
        <f t="shared" si="11"/>
        <v>1</v>
      </c>
      <c r="CL11">
        <f t="shared" si="12"/>
        <v>2</v>
      </c>
      <c r="CM11" s="15">
        <f t="shared" si="13"/>
        <v>-0.12671483194950003</v>
      </c>
      <c r="CN11" t="b">
        <f t="shared" si="14"/>
        <v>1</v>
      </c>
      <c r="CO11" t="b">
        <f t="shared" si="15"/>
        <v>1</v>
      </c>
      <c r="CP11" t="b">
        <f t="shared" si="16"/>
        <v>1</v>
      </c>
      <c r="CQ11" t="b">
        <f t="shared" si="16"/>
        <v>0</v>
      </c>
      <c r="CR11">
        <f t="shared" si="17"/>
        <v>1</v>
      </c>
    </row>
    <row r="12" spans="1:165" x14ac:dyDescent="0.25">
      <c r="A12" t="s">
        <v>209</v>
      </c>
      <c r="B12" s="1" t="s">
        <v>205</v>
      </c>
      <c r="C12" t="s">
        <v>210</v>
      </c>
      <c r="D12" t="s">
        <v>58</v>
      </c>
      <c r="E12">
        <v>9599237312.9634705</v>
      </c>
      <c r="F12" t="s">
        <v>190</v>
      </c>
      <c r="G12">
        <v>45</v>
      </c>
      <c r="H12">
        <v>17.217396765291198</v>
      </c>
      <c r="I12">
        <v>26.278363696851802</v>
      </c>
      <c r="J12">
        <v>30.5017821398345</v>
      </c>
      <c r="K12">
        <v>38.620427297157903</v>
      </c>
      <c r="L12">
        <v>37.0715467149858</v>
      </c>
      <c r="M12">
        <v>37.545157731785302</v>
      </c>
      <c r="N12">
        <v>37.749458295437698</v>
      </c>
      <c r="O12">
        <v>39.871497110866102</v>
      </c>
      <c r="P12">
        <v>42.765927000596598</v>
      </c>
      <c r="Q12">
        <v>46.489682139192503</v>
      </c>
      <c r="R12">
        <v>50.958428215449899</v>
      </c>
      <c r="S12">
        <v>51.519145029807497</v>
      </c>
      <c r="T12">
        <v>50.370317438250197</v>
      </c>
      <c r="U12">
        <v>67.5</v>
      </c>
      <c r="V12">
        <v>66.989999999999995</v>
      </c>
      <c r="W12">
        <v>66.142499999999998</v>
      </c>
      <c r="X12">
        <v>66.143333333333302</v>
      </c>
      <c r="Y12">
        <v>67.78125</v>
      </c>
      <c r="Z12">
        <v>68.41</v>
      </c>
      <c r="AA12">
        <v>67.970833333333303</v>
      </c>
      <c r="AB12">
        <v>65.186875000000001</v>
      </c>
      <c r="AC12">
        <v>62.890500000000003</v>
      </c>
      <c r="AD12">
        <v>61.129583333333301</v>
      </c>
      <c r="AE12">
        <v>62.115937500000001</v>
      </c>
      <c r="AF12">
        <v>61.120277777777801</v>
      </c>
      <c r="AG12">
        <v>59.496250000000003</v>
      </c>
      <c r="AH12">
        <v>55.878124999999997</v>
      </c>
      <c r="AI12" t="s">
        <v>51</v>
      </c>
      <c r="AJ12">
        <v>1.1498203668298399</v>
      </c>
      <c r="AK12">
        <v>265.16807024181497</v>
      </c>
      <c r="AL12" s="1">
        <v>0.17315585225925201</v>
      </c>
      <c r="AM12">
        <v>0.19706873073141001</v>
      </c>
      <c r="AN12">
        <v>0.21119547353194901</v>
      </c>
      <c r="AO12">
        <v>69.068636531331904</v>
      </c>
      <c r="AP12">
        <v>66.142499999999998</v>
      </c>
      <c r="AQ12">
        <v>63.216363468668099</v>
      </c>
      <c r="AR12">
        <v>-0.21159900969996501</v>
      </c>
      <c r="AS12">
        <v>67.75</v>
      </c>
      <c r="AT12">
        <v>-0.96477123227597406</v>
      </c>
      <c r="AU12">
        <v>13.872723070781801</v>
      </c>
      <c r="AV12">
        <v>9.0104585679806899</v>
      </c>
      <c r="AW12">
        <v>23.069936421435099</v>
      </c>
      <c r="AX12">
        <v>2.65151515151515</v>
      </c>
      <c r="AY12">
        <v>132.81786941580799</v>
      </c>
      <c r="AZ12">
        <v>-20.294117647058801</v>
      </c>
      <c r="BA12" t="s">
        <v>55</v>
      </c>
      <c r="BB12" t="s">
        <v>55</v>
      </c>
      <c r="BC12" t="s">
        <v>55</v>
      </c>
      <c r="BE12" t="b">
        <f t="shared" si="0"/>
        <v>1</v>
      </c>
      <c r="BF12" t="b">
        <f t="shared" si="0"/>
        <v>1</v>
      </c>
      <c r="BG12" t="b">
        <f t="shared" si="0"/>
        <v>1</v>
      </c>
      <c r="BH12" t="b">
        <f t="shared" si="1"/>
        <v>0</v>
      </c>
      <c r="BI12" t="b">
        <f t="shared" si="1"/>
        <v>1</v>
      </c>
      <c r="BJ12" t="b">
        <f t="shared" si="1"/>
        <v>1</v>
      </c>
      <c r="BK12" t="b">
        <f t="shared" si="1"/>
        <v>1</v>
      </c>
      <c r="BL12" t="b">
        <f t="shared" si="1"/>
        <v>1</v>
      </c>
      <c r="BM12" t="b">
        <f t="shared" si="1"/>
        <v>1</v>
      </c>
      <c r="BN12" t="b">
        <f t="shared" si="1"/>
        <v>1</v>
      </c>
      <c r="BO12" t="b">
        <f t="shared" si="1"/>
        <v>1</v>
      </c>
      <c r="BP12" t="b">
        <f t="shared" si="1"/>
        <v>0</v>
      </c>
      <c r="BQ12" t="b">
        <f t="shared" si="2"/>
        <v>1</v>
      </c>
      <c r="BR12" t="b">
        <f t="shared" si="2"/>
        <v>1</v>
      </c>
      <c r="BS12" t="b">
        <f t="shared" si="2"/>
        <v>0</v>
      </c>
      <c r="BT12" t="b">
        <f t="shared" si="2"/>
        <v>0</v>
      </c>
      <c r="BU12" t="b">
        <f t="shared" si="2"/>
        <v>0</v>
      </c>
      <c r="BV12" t="b">
        <f t="shared" si="2"/>
        <v>1</v>
      </c>
      <c r="BW12" t="b">
        <f t="shared" si="2"/>
        <v>1</v>
      </c>
      <c r="BX12" t="b">
        <f t="shared" si="2"/>
        <v>1</v>
      </c>
      <c r="BY12" t="b">
        <f t="shared" si="2"/>
        <v>1</v>
      </c>
      <c r="BZ12" t="b">
        <f t="shared" si="18"/>
        <v>0</v>
      </c>
      <c r="CA12" t="b">
        <f t="shared" si="18"/>
        <v>1</v>
      </c>
      <c r="CB12" t="b">
        <f t="shared" si="18"/>
        <v>1</v>
      </c>
      <c r="CC12" t="b">
        <f t="shared" si="18"/>
        <v>1</v>
      </c>
      <c r="CD12">
        <f t="shared" si="5"/>
        <v>10</v>
      </c>
      <c r="CE12">
        <f t="shared" si="4"/>
        <v>2</v>
      </c>
      <c r="CF12">
        <f t="shared" si="6"/>
        <v>8</v>
      </c>
      <c r="CG12">
        <f t="shared" si="7"/>
        <v>9</v>
      </c>
      <c r="CH12">
        <f t="shared" si="8"/>
        <v>4</v>
      </c>
      <c r="CI12">
        <f t="shared" si="9"/>
        <v>5</v>
      </c>
      <c r="CJ12" s="4">
        <f t="shared" si="10"/>
        <v>13</v>
      </c>
      <c r="CK12">
        <f t="shared" si="11"/>
        <v>21</v>
      </c>
      <c r="CL12">
        <f t="shared" si="12"/>
        <v>18</v>
      </c>
      <c r="CM12" s="15">
        <f t="shared" si="13"/>
        <v>2.3912878472158006E-2</v>
      </c>
      <c r="CN12" t="b">
        <f t="shared" si="14"/>
        <v>0</v>
      </c>
      <c r="CO12" t="b">
        <f t="shared" si="15"/>
        <v>0</v>
      </c>
      <c r="CP12" t="b">
        <f t="shared" si="16"/>
        <v>0</v>
      </c>
      <c r="CQ12" t="b">
        <f t="shared" si="16"/>
        <v>1</v>
      </c>
      <c r="CR12">
        <f t="shared" si="17"/>
        <v>1</v>
      </c>
      <c r="CU12" t="s">
        <v>508</v>
      </c>
      <c r="CV12" t="s">
        <v>509</v>
      </c>
      <c r="CW12" t="s">
        <v>510</v>
      </c>
      <c r="CX12" t="s">
        <v>511</v>
      </c>
      <c r="CY12" t="s">
        <v>512</v>
      </c>
      <c r="CZ12" t="s">
        <v>518</v>
      </c>
      <c r="DA12" t="s">
        <v>513</v>
      </c>
      <c r="DB12" t="s">
        <v>514</v>
      </c>
    </row>
    <row r="13" spans="1:165" x14ac:dyDescent="0.25">
      <c r="A13" t="s">
        <v>211</v>
      </c>
      <c r="B13" s="1" t="s">
        <v>207</v>
      </c>
      <c r="C13" t="s">
        <v>212</v>
      </c>
      <c r="D13" t="s">
        <v>145</v>
      </c>
      <c r="E13">
        <v>58327771016.677002</v>
      </c>
      <c r="F13" t="s">
        <v>190</v>
      </c>
      <c r="G13">
        <v>17</v>
      </c>
      <c r="H13">
        <v>36.114363758811599</v>
      </c>
      <c r="I13">
        <v>33.243257511010498</v>
      </c>
      <c r="J13">
        <v>26.395543151256799</v>
      </c>
      <c r="K13">
        <v>22.584467475443901</v>
      </c>
      <c r="L13">
        <v>22.796243499453801</v>
      </c>
      <c r="M13">
        <v>21.510880714962699</v>
      </c>
      <c r="N13">
        <v>23.6288717539678</v>
      </c>
      <c r="O13">
        <v>23.890084358465199</v>
      </c>
      <c r="P13">
        <v>26.477096428004501</v>
      </c>
      <c r="Q13">
        <v>26.983416520581699</v>
      </c>
      <c r="R13">
        <v>27.7115240964965</v>
      </c>
      <c r="S13">
        <v>27.748528095277798</v>
      </c>
      <c r="T13">
        <v>28.561599075504901</v>
      </c>
      <c r="U13">
        <v>166.16</v>
      </c>
      <c r="V13">
        <v>160.85</v>
      </c>
      <c r="W13">
        <v>157.935</v>
      </c>
      <c r="X13">
        <v>155.87333333333299</v>
      </c>
      <c r="Y13">
        <v>153.63999999999999</v>
      </c>
      <c r="Z13">
        <v>150.93600000000001</v>
      </c>
      <c r="AA13">
        <v>149.755</v>
      </c>
      <c r="AB13">
        <v>147.41249999999999</v>
      </c>
      <c r="AC13">
        <v>143.20400000000001</v>
      </c>
      <c r="AD13">
        <v>143.18833333333299</v>
      </c>
      <c r="AE13">
        <v>142.74812499999999</v>
      </c>
      <c r="AF13">
        <v>143.85944444444399</v>
      </c>
      <c r="AG13">
        <v>145.273</v>
      </c>
      <c r="AH13">
        <v>145.19499999999999</v>
      </c>
      <c r="AI13" t="s">
        <v>51</v>
      </c>
      <c r="AJ13">
        <v>1.03898177913308</v>
      </c>
      <c r="AK13">
        <v>183.438303160392</v>
      </c>
      <c r="AL13" s="1">
        <v>5.7207944966231002E-2</v>
      </c>
      <c r="AM13">
        <v>0.53826097003436901</v>
      </c>
      <c r="AN13">
        <v>0.46882022629865</v>
      </c>
      <c r="AO13">
        <v>169.512439267817</v>
      </c>
      <c r="AP13">
        <v>157.935</v>
      </c>
      <c r="AQ13">
        <v>146.357560732183</v>
      </c>
      <c r="AR13">
        <v>3.0740447697219202</v>
      </c>
      <c r="AS13">
        <v>173.2</v>
      </c>
      <c r="AT13">
        <v>14.7506227805163</v>
      </c>
      <c r="AU13">
        <v>19.223806213129699</v>
      </c>
      <c r="AV13">
        <v>12.4675324675325</v>
      </c>
      <c r="AW13">
        <v>17.823129251700699</v>
      </c>
      <c r="AX13">
        <v>21.8859957776214</v>
      </c>
      <c r="AY13">
        <v>32.618683001531402</v>
      </c>
      <c r="AZ13">
        <v>248.14070351758801</v>
      </c>
      <c r="BA13">
        <v>306.57276995305199</v>
      </c>
      <c r="BB13">
        <v>116.756371850151</v>
      </c>
      <c r="BC13">
        <v>230.36660813023099</v>
      </c>
      <c r="BE13" t="b">
        <f t="shared" si="0"/>
        <v>0</v>
      </c>
      <c r="BF13" t="b">
        <f t="shared" si="0"/>
        <v>0</v>
      </c>
      <c r="BG13" t="b">
        <f t="shared" si="0"/>
        <v>0</v>
      </c>
      <c r="BH13" t="b">
        <f t="shared" si="1"/>
        <v>1</v>
      </c>
      <c r="BI13" t="b">
        <f t="shared" si="1"/>
        <v>0</v>
      </c>
      <c r="BJ13" t="b">
        <f t="shared" si="1"/>
        <v>1</v>
      </c>
      <c r="BK13" t="b">
        <f t="shared" si="1"/>
        <v>1</v>
      </c>
      <c r="BL13" t="b">
        <f t="shared" si="1"/>
        <v>1</v>
      </c>
      <c r="BM13" t="b">
        <f t="shared" si="1"/>
        <v>1</v>
      </c>
      <c r="BN13" t="b">
        <f t="shared" si="1"/>
        <v>1</v>
      </c>
      <c r="BO13" t="b">
        <f t="shared" si="1"/>
        <v>1</v>
      </c>
      <c r="BP13" t="b">
        <f t="shared" si="1"/>
        <v>1</v>
      </c>
      <c r="BQ13" t="b">
        <f t="shared" si="2"/>
        <v>1</v>
      </c>
      <c r="BR13" t="b">
        <f t="shared" si="2"/>
        <v>1</v>
      </c>
      <c r="BS13" t="b">
        <f t="shared" si="2"/>
        <v>1</v>
      </c>
      <c r="BT13" t="b">
        <f t="shared" si="2"/>
        <v>1</v>
      </c>
      <c r="BU13" t="b">
        <f t="shared" si="2"/>
        <v>1</v>
      </c>
      <c r="BV13" t="b">
        <f t="shared" si="2"/>
        <v>1</v>
      </c>
      <c r="BW13" t="b">
        <f t="shared" si="2"/>
        <v>1</v>
      </c>
      <c r="BX13" t="b">
        <f t="shared" si="2"/>
        <v>1</v>
      </c>
      <c r="BY13" t="b">
        <f t="shared" si="2"/>
        <v>1</v>
      </c>
      <c r="BZ13" t="b">
        <f t="shared" si="18"/>
        <v>1</v>
      </c>
      <c r="CA13" t="b">
        <f t="shared" si="18"/>
        <v>0</v>
      </c>
      <c r="CB13" t="b">
        <f t="shared" si="18"/>
        <v>0</v>
      </c>
      <c r="CC13" t="b">
        <f t="shared" si="18"/>
        <v>1</v>
      </c>
      <c r="CD13">
        <f t="shared" si="5"/>
        <v>8</v>
      </c>
      <c r="CE13">
        <f t="shared" si="4"/>
        <v>4</v>
      </c>
      <c r="CF13">
        <f t="shared" si="6"/>
        <v>4</v>
      </c>
      <c r="CG13">
        <f t="shared" si="7"/>
        <v>11</v>
      </c>
      <c r="CH13">
        <f t="shared" si="8"/>
        <v>2</v>
      </c>
      <c r="CI13">
        <f t="shared" si="9"/>
        <v>9</v>
      </c>
      <c r="CJ13" s="4">
        <f t="shared" si="10"/>
        <v>13</v>
      </c>
      <c r="CK13">
        <f t="shared" si="11"/>
        <v>17</v>
      </c>
      <c r="CL13">
        <f t="shared" si="12"/>
        <v>22</v>
      </c>
      <c r="CM13" s="15">
        <f t="shared" si="13"/>
        <v>0.48105302506813802</v>
      </c>
      <c r="CN13" t="b">
        <f t="shared" si="14"/>
        <v>0</v>
      </c>
      <c r="CO13" t="b">
        <f t="shared" si="15"/>
        <v>0</v>
      </c>
      <c r="CP13" t="b">
        <f t="shared" si="16"/>
        <v>1</v>
      </c>
      <c r="CQ13" t="b">
        <f t="shared" si="16"/>
        <v>1</v>
      </c>
      <c r="CR13">
        <f t="shared" si="17"/>
        <v>2</v>
      </c>
      <c r="CU13" s="15">
        <f t="shared" ref="CU13:DB13" si="19">AVERAGE(AV4:AV35)</f>
        <v>1.2976942196685037</v>
      </c>
      <c r="CV13" s="15">
        <f t="shared" si="19"/>
        <v>8.7245957920616988</v>
      </c>
      <c r="CW13" s="15">
        <f t="shared" si="19"/>
        <v>8.9798115272562917</v>
      </c>
      <c r="CX13" s="15">
        <f t="shared" si="19"/>
        <v>24.912536774287151</v>
      </c>
      <c r="CY13" s="15">
        <f t="shared" si="19"/>
        <v>71.120252506112479</v>
      </c>
      <c r="CZ13" s="15">
        <f t="shared" si="19"/>
        <v>85.576330888359081</v>
      </c>
      <c r="DA13" s="15">
        <f t="shared" si="19"/>
        <v>132.43710764769111</v>
      </c>
      <c r="DB13" s="15">
        <f t="shared" si="19"/>
        <v>54.107392482456611</v>
      </c>
    </row>
    <row r="14" spans="1:165" x14ac:dyDescent="0.25">
      <c r="A14" t="s">
        <v>213</v>
      </c>
      <c r="B14" s="1" t="s">
        <v>209</v>
      </c>
      <c r="C14" t="s">
        <v>214</v>
      </c>
      <c r="D14" t="s">
        <v>145</v>
      </c>
      <c r="E14">
        <v>18500519206.1497</v>
      </c>
      <c r="F14" t="s">
        <v>190</v>
      </c>
      <c r="G14">
        <v>18</v>
      </c>
      <c r="H14">
        <v>16.1417956990406</v>
      </c>
      <c r="I14">
        <v>13.363347587701099</v>
      </c>
      <c r="J14">
        <v>18.287687483345699</v>
      </c>
      <c r="K14">
        <v>17.904482969804199</v>
      </c>
      <c r="L14">
        <v>20.928939511996099</v>
      </c>
      <c r="M14">
        <v>19.682098329421599</v>
      </c>
      <c r="N14">
        <v>20.606877915810198</v>
      </c>
      <c r="O14">
        <v>26.014347652522702</v>
      </c>
      <c r="P14">
        <v>27.333560246912299</v>
      </c>
      <c r="Q14">
        <v>30.357101452793501</v>
      </c>
      <c r="R14">
        <v>29.422044143166001</v>
      </c>
      <c r="S14">
        <v>28.486520981056099</v>
      </c>
      <c r="T14">
        <v>28.873300214135899</v>
      </c>
      <c r="U14">
        <v>183.14</v>
      </c>
      <c r="V14">
        <v>183.39</v>
      </c>
      <c r="W14">
        <v>184.89</v>
      </c>
      <c r="X14">
        <v>185.506666666667</v>
      </c>
      <c r="Y14">
        <v>183.42</v>
      </c>
      <c r="Z14">
        <v>178.98</v>
      </c>
      <c r="AA14">
        <v>176.416666666667</v>
      </c>
      <c r="AB14">
        <v>173.70249999999999</v>
      </c>
      <c r="AC14">
        <v>173.28800000000001</v>
      </c>
      <c r="AD14">
        <v>174.26750000000001</v>
      </c>
      <c r="AE14">
        <v>177.20625000000001</v>
      </c>
      <c r="AF14">
        <v>178.426111111111</v>
      </c>
      <c r="AG14">
        <v>180.43899999999999</v>
      </c>
      <c r="AH14">
        <v>180.70750000000001</v>
      </c>
      <c r="AI14" t="s">
        <v>51</v>
      </c>
      <c r="AJ14">
        <v>0.99191416489783302</v>
      </c>
      <c r="AK14">
        <v>198.022681011922</v>
      </c>
      <c r="AL14" s="1">
        <v>0.19870634527899</v>
      </c>
      <c r="AM14">
        <v>0.12183238613382801</v>
      </c>
      <c r="AN14">
        <v>0.26969277568586902</v>
      </c>
      <c r="AO14">
        <v>189.31126678679601</v>
      </c>
      <c r="AP14">
        <v>184.89</v>
      </c>
      <c r="AQ14">
        <v>180.46873321320399</v>
      </c>
      <c r="AR14">
        <v>1.2345997514284299</v>
      </c>
      <c r="AS14">
        <v>181.6</v>
      </c>
      <c r="AT14">
        <v>1.4638507095764901</v>
      </c>
      <c r="AU14">
        <v>0.64343074390793598</v>
      </c>
      <c r="AV14">
        <v>-3.45560871876661</v>
      </c>
      <c r="AW14">
        <v>9.9273607748184105</v>
      </c>
      <c r="AX14">
        <v>-2.41805480924234</v>
      </c>
      <c r="AY14">
        <v>6.8235294117647003</v>
      </c>
      <c r="AZ14">
        <v>13.1464174454829</v>
      </c>
      <c r="BA14">
        <v>15.9642401021711</v>
      </c>
      <c r="BB14">
        <v>-3.7625861155272902</v>
      </c>
      <c r="BC14">
        <v>104.044943820225</v>
      </c>
      <c r="BE14" t="b">
        <f t="shared" si="0"/>
        <v>0</v>
      </c>
      <c r="BF14" t="b">
        <f t="shared" si="0"/>
        <v>1</v>
      </c>
      <c r="BG14" t="b">
        <f t="shared" si="0"/>
        <v>0</v>
      </c>
      <c r="BH14" t="b">
        <f t="shared" si="1"/>
        <v>1</v>
      </c>
      <c r="BI14" t="b">
        <f t="shared" si="1"/>
        <v>0</v>
      </c>
      <c r="BJ14" t="b">
        <f t="shared" si="1"/>
        <v>1</v>
      </c>
      <c r="BK14" t="b">
        <f t="shared" si="1"/>
        <v>1</v>
      </c>
      <c r="BL14" t="b">
        <f t="shared" si="1"/>
        <v>1</v>
      </c>
      <c r="BM14" t="b">
        <f t="shared" si="1"/>
        <v>1</v>
      </c>
      <c r="BN14" t="b">
        <f t="shared" si="1"/>
        <v>0</v>
      </c>
      <c r="BO14" t="b">
        <f t="shared" si="1"/>
        <v>0</v>
      </c>
      <c r="BP14" t="b">
        <f t="shared" si="1"/>
        <v>1</v>
      </c>
      <c r="BQ14" t="b">
        <f t="shared" si="2"/>
        <v>0</v>
      </c>
      <c r="BR14" t="b">
        <f t="shared" si="2"/>
        <v>0</v>
      </c>
      <c r="BS14" t="b">
        <f t="shared" si="2"/>
        <v>0</v>
      </c>
      <c r="BT14" t="b">
        <f t="shared" si="2"/>
        <v>1</v>
      </c>
      <c r="BU14" t="b">
        <f t="shared" si="2"/>
        <v>1</v>
      </c>
      <c r="BV14" t="b">
        <f t="shared" si="2"/>
        <v>1</v>
      </c>
      <c r="BW14" t="b">
        <f t="shared" si="2"/>
        <v>1</v>
      </c>
      <c r="BX14" t="b">
        <f t="shared" si="2"/>
        <v>1</v>
      </c>
      <c r="BY14" t="b">
        <f t="shared" si="2"/>
        <v>0</v>
      </c>
      <c r="BZ14" t="b">
        <f t="shared" si="18"/>
        <v>0</v>
      </c>
      <c r="CA14" t="b">
        <f t="shared" si="18"/>
        <v>0</v>
      </c>
      <c r="CB14" t="b">
        <f t="shared" si="18"/>
        <v>0</v>
      </c>
      <c r="CC14" t="b">
        <f t="shared" si="18"/>
        <v>0</v>
      </c>
      <c r="CD14">
        <f t="shared" si="5"/>
        <v>7</v>
      </c>
      <c r="CE14">
        <f t="shared" si="4"/>
        <v>5</v>
      </c>
      <c r="CF14">
        <f t="shared" si="6"/>
        <v>2</v>
      </c>
      <c r="CG14">
        <f t="shared" si="7"/>
        <v>5</v>
      </c>
      <c r="CH14">
        <f t="shared" si="8"/>
        <v>8</v>
      </c>
      <c r="CI14">
        <f t="shared" si="9"/>
        <v>-3</v>
      </c>
      <c r="CJ14" s="4">
        <f t="shared" si="10"/>
        <v>-1</v>
      </c>
      <c r="CK14">
        <f t="shared" si="11"/>
        <v>1</v>
      </c>
      <c r="CL14">
        <f t="shared" si="12"/>
        <v>-4</v>
      </c>
      <c r="CM14" s="15">
        <f t="shared" si="13"/>
        <v>-7.6873959145161999E-2</v>
      </c>
      <c r="CN14" t="b">
        <f t="shared" si="14"/>
        <v>0</v>
      </c>
      <c r="CO14" t="b">
        <f t="shared" si="15"/>
        <v>1</v>
      </c>
      <c r="CP14" t="b">
        <f t="shared" si="16"/>
        <v>1</v>
      </c>
      <c r="CQ14" t="b">
        <f t="shared" si="16"/>
        <v>1</v>
      </c>
      <c r="CR14">
        <f t="shared" si="17"/>
        <v>2</v>
      </c>
    </row>
    <row r="15" spans="1:165" x14ac:dyDescent="0.25">
      <c r="A15" t="s">
        <v>215</v>
      </c>
      <c r="B15" s="1" t="s">
        <v>211</v>
      </c>
      <c r="C15" t="s">
        <v>216</v>
      </c>
      <c r="D15" t="s">
        <v>73</v>
      </c>
      <c r="E15">
        <v>29417835087.5825</v>
      </c>
      <c r="F15" t="s">
        <v>190</v>
      </c>
      <c r="G15">
        <v>60</v>
      </c>
      <c r="H15">
        <v>12.1421380563371</v>
      </c>
      <c r="I15">
        <v>11.6627221749334</v>
      </c>
      <c r="J15">
        <v>20.223715200422401</v>
      </c>
      <c r="K15">
        <v>21.608512114217</v>
      </c>
      <c r="L15">
        <v>20.7720142468639</v>
      </c>
      <c r="M15">
        <v>22.038674213134801</v>
      </c>
      <c r="N15">
        <v>21.295128862418601</v>
      </c>
      <c r="O15">
        <v>23.132548522828301</v>
      </c>
      <c r="P15">
        <v>22.1364844594458</v>
      </c>
      <c r="Q15">
        <v>24.406666683687298</v>
      </c>
      <c r="R15">
        <v>24.9988756120242</v>
      </c>
      <c r="S15">
        <v>24.299207256005801</v>
      </c>
      <c r="T15">
        <v>23.486829647459199</v>
      </c>
      <c r="U15">
        <v>50.774000000000001</v>
      </c>
      <c r="V15">
        <v>51.906999999999996</v>
      </c>
      <c r="W15">
        <v>52.183500000000002</v>
      </c>
      <c r="X15">
        <v>51.790666666666702</v>
      </c>
      <c r="Y15">
        <v>51.790500000000002</v>
      </c>
      <c r="Z15">
        <v>51.6584</v>
      </c>
      <c r="AA15">
        <v>51.333833333333303</v>
      </c>
      <c r="AB15">
        <v>50.005125</v>
      </c>
      <c r="AC15">
        <v>49.202399999999997</v>
      </c>
      <c r="AD15">
        <v>48.699750000000002</v>
      </c>
      <c r="AE15">
        <v>46.838312500000001</v>
      </c>
      <c r="AF15">
        <v>46.606277777777798</v>
      </c>
      <c r="AG15">
        <v>46.559649999999998</v>
      </c>
      <c r="AH15">
        <v>46.546708333333399</v>
      </c>
      <c r="AI15" t="s">
        <v>51</v>
      </c>
      <c r="AJ15">
        <v>1.1095100586022399</v>
      </c>
      <c r="AK15">
        <v>9.6755505753650493</v>
      </c>
      <c r="AL15" s="1">
        <v>0.40214457213866001</v>
      </c>
      <c r="AM15">
        <v>9.1099651202295004E-2</v>
      </c>
      <c r="AN15">
        <v>0.26570436041340001</v>
      </c>
      <c r="AO15">
        <v>54.694454201095603</v>
      </c>
      <c r="AP15">
        <v>52.183500000000002</v>
      </c>
      <c r="AQ15">
        <v>49.672545798904402</v>
      </c>
      <c r="AR15">
        <v>0.246232774865277</v>
      </c>
      <c r="AS15">
        <v>49.52</v>
      </c>
      <c r="AT15">
        <v>-4.1395010298421804</v>
      </c>
      <c r="AU15">
        <v>6.3581878300201096</v>
      </c>
      <c r="AV15">
        <v>-0.26183282980865102</v>
      </c>
      <c r="AW15">
        <v>6.88538743794519</v>
      </c>
      <c r="AX15">
        <v>15.136014880260401</v>
      </c>
      <c r="AY15">
        <v>13.1627056672761</v>
      </c>
      <c r="AZ15">
        <v>70.758620689655203</v>
      </c>
      <c r="BA15">
        <v>99.275653923541199</v>
      </c>
      <c r="BB15">
        <v>321.44680851063799</v>
      </c>
      <c r="BC15">
        <v>342.142857142857</v>
      </c>
      <c r="BE15" t="b">
        <f t="shared" si="0"/>
        <v>0</v>
      </c>
      <c r="BF15" t="b">
        <f t="shared" si="0"/>
        <v>1</v>
      </c>
      <c r="BG15" t="b">
        <f t="shared" si="0"/>
        <v>1</v>
      </c>
      <c r="BH15" t="b">
        <f t="shared" si="1"/>
        <v>0</v>
      </c>
      <c r="BI15" t="b">
        <f t="shared" si="1"/>
        <v>1</v>
      </c>
      <c r="BJ15" t="b">
        <f t="shared" si="1"/>
        <v>0</v>
      </c>
      <c r="BK15" t="b">
        <f t="shared" si="1"/>
        <v>1</v>
      </c>
      <c r="BL15" t="b">
        <f t="shared" si="1"/>
        <v>0</v>
      </c>
      <c r="BM15" t="b">
        <f t="shared" si="1"/>
        <v>1</v>
      </c>
      <c r="BN15" t="b">
        <f t="shared" si="1"/>
        <v>1</v>
      </c>
      <c r="BO15" t="b">
        <f t="shared" si="1"/>
        <v>0</v>
      </c>
      <c r="BP15" t="b">
        <f t="shared" si="1"/>
        <v>0</v>
      </c>
      <c r="BQ15" t="b">
        <f t="shared" si="2"/>
        <v>0</v>
      </c>
      <c r="BR15" t="b">
        <f t="shared" si="2"/>
        <v>0</v>
      </c>
      <c r="BS15" t="b">
        <f t="shared" si="2"/>
        <v>1</v>
      </c>
      <c r="BT15" t="b">
        <f t="shared" ref="BT15:BY34" si="20">IF(X15&gt;Y15,TRUE)</f>
        <v>1</v>
      </c>
      <c r="BU15" t="b">
        <f t="shared" si="20"/>
        <v>1</v>
      </c>
      <c r="BV15" t="b">
        <f t="shared" si="20"/>
        <v>1</v>
      </c>
      <c r="BW15" t="b">
        <f t="shared" si="20"/>
        <v>1</v>
      </c>
      <c r="BX15" t="b">
        <f t="shared" si="20"/>
        <v>1</v>
      </c>
      <c r="BY15" t="b">
        <f t="shared" si="20"/>
        <v>1</v>
      </c>
      <c r="BZ15" t="b">
        <f t="shared" si="18"/>
        <v>1</v>
      </c>
      <c r="CA15" t="b">
        <f t="shared" si="18"/>
        <v>1</v>
      </c>
      <c r="CB15" t="b">
        <f t="shared" si="18"/>
        <v>1</v>
      </c>
      <c r="CC15" t="b">
        <f t="shared" si="18"/>
        <v>1</v>
      </c>
      <c r="CD15">
        <f t="shared" si="5"/>
        <v>6</v>
      </c>
      <c r="CE15">
        <f t="shared" si="4"/>
        <v>6</v>
      </c>
      <c r="CF15">
        <f t="shared" si="6"/>
        <v>0</v>
      </c>
      <c r="CG15">
        <f t="shared" si="7"/>
        <v>11</v>
      </c>
      <c r="CH15">
        <f t="shared" si="8"/>
        <v>2</v>
      </c>
      <c r="CI15">
        <f t="shared" si="9"/>
        <v>9</v>
      </c>
      <c r="CJ15" s="4">
        <f t="shared" si="10"/>
        <v>9</v>
      </c>
      <c r="CK15">
        <f t="shared" si="11"/>
        <v>9</v>
      </c>
      <c r="CL15">
        <f t="shared" si="12"/>
        <v>18</v>
      </c>
      <c r="CM15" s="15">
        <f t="shared" si="13"/>
        <v>-0.31104492093636499</v>
      </c>
      <c r="CN15" t="b">
        <f t="shared" si="14"/>
        <v>1</v>
      </c>
      <c r="CO15" t="b">
        <f t="shared" si="15"/>
        <v>1</v>
      </c>
      <c r="CP15" t="b">
        <f t="shared" si="16"/>
        <v>0</v>
      </c>
      <c r="CQ15" t="b">
        <f t="shared" si="16"/>
        <v>1</v>
      </c>
      <c r="CR15">
        <f t="shared" si="17"/>
        <v>1</v>
      </c>
    </row>
    <row r="16" spans="1:165" x14ac:dyDescent="0.25">
      <c r="A16" t="s">
        <v>217</v>
      </c>
      <c r="B16" s="1" t="s">
        <v>213</v>
      </c>
      <c r="C16" t="s">
        <v>218</v>
      </c>
      <c r="D16" t="s">
        <v>73</v>
      </c>
      <c r="E16">
        <v>17572403425.418999</v>
      </c>
      <c r="F16" t="s">
        <v>190</v>
      </c>
      <c r="G16">
        <v>71</v>
      </c>
      <c r="H16">
        <v>32.794872958417002</v>
      </c>
      <c r="I16">
        <v>28.4674186185471</v>
      </c>
      <c r="J16">
        <v>26.9067415962094</v>
      </c>
      <c r="K16">
        <v>24.901501593605101</v>
      </c>
      <c r="L16">
        <v>25.0065735301309</v>
      </c>
      <c r="M16">
        <v>26.761615231009898</v>
      </c>
      <c r="N16">
        <v>25.969544831712501</v>
      </c>
      <c r="O16">
        <v>25.853083300010798</v>
      </c>
      <c r="P16">
        <v>26.234967728037599</v>
      </c>
      <c r="Q16">
        <v>25.313265244395499</v>
      </c>
      <c r="R16">
        <v>27.548805738750499</v>
      </c>
      <c r="S16">
        <v>26.5097335919987</v>
      </c>
      <c r="T16">
        <v>26.5131832631041</v>
      </c>
      <c r="U16">
        <v>369.98</v>
      </c>
      <c r="V16">
        <v>376.44</v>
      </c>
      <c r="W16">
        <v>377.79</v>
      </c>
      <c r="X16">
        <v>373.54333333333301</v>
      </c>
      <c r="Y16">
        <v>373.22500000000002</v>
      </c>
      <c r="Z16">
        <v>369.00200000000001</v>
      </c>
      <c r="AA16">
        <v>362.34666666666698</v>
      </c>
      <c r="AB16">
        <v>349.58875</v>
      </c>
      <c r="AC16">
        <v>343.06599999999997</v>
      </c>
      <c r="AD16">
        <v>338.24333333333402</v>
      </c>
      <c r="AE16">
        <v>324.916875</v>
      </c>
      <c r="AF16">
        <v>323.82722222222202</v>
      </c>
      <c r="AG16">
        <v>324.1345</v>
      </c>
      <c r="AH16">
        <v>327.67791666666699</v>
      </c>
      <c r="AI16" t="s">
        <v>51</v>
      </c>
      <c r="AJ16">
        <v>1.1384224758549299</v>
      </c>
      <c r="AK16">
        <v>15.9570397147581</v>
      </c>
      <c r="AL16" s="1">
        <v>0.35418569718013199</v>
      </c>
      <c r="AM16">
        <v>0.16007673618717799</v>
      </c>
      <c r="AN16">
        <v>0.297800195906263</v>
      </c>
      <c r="AO16">
        <v>394.15996029317699</v>
      </c>
      <c r="AP16">
        <v>377.79</v>
      </c>
      <c r="AQ16">
        <v>361.42003970682299</v>
      </c>
      <c r="AR16">
        <v>3.8613199629435502</v>
      </c>
      <c r="AS16">
        <v>360.7</v>
      </c>
      <c r="AT16">
        <v>-2.2498523043235701</v>
      </c>
      <c r="AU16">
        <v>11.2809651548971</v>
      </c>
      <c r="AV16">
        <v>1.51984238671544</v>
      </c>
      <c r="AW16">
        <v>16.1300708306503</v>
      </c>
      <c r="AX16">
        <v>25.6794425087108</v>
      </c>
      <c r="AY16">
        <v>0.47353760445682103</v>
      </c>
      <c r="AZ16">
        <v>33.099630996309997</v>
      </c>
      <c r="BA16">
        <v>128.291139240506</v>
      </c>
      <c r="BB16">
        <v>659.36842105263202</v>
      </c>
      <c r="BC16" t="s">
        <v>55</v>
      </c>
      <c r="BE16" t="b">
        <f t="shared" si="0"/>
        <v>0</v>
      </c>
      <c r="BF16" t="b">
        <f t="shared" si="0"/>
        <v>0</v>
      </c>
      <c r="BG16" t="b">
        <f t="shared" si="0"/>
        <v>0</v>
      </c>
      <c r="BH16" t="b">
        <f t="shared" si="1"/>
        <v>1</v>
      </c>
      <c r="BI16" t="b">
        <f t="shared" si="1"/>
        <v>1</v>
      </c>
      <c r="BJ16" t="b">
        <f t="shared" si="1"/>
        <v>0</v>
      </c>
      <c r="BK16" t="b">
        <f t="shared" si="1"/>
        <v>0</v>
      </c>
      <c r="BL16" t="b">
        <f t="shared" si="1"/>
        <v>1</v>
      </c>
      <c r="BM16" t="b">
        <f t="shared" si="1"/>
        <v>0</v>
      </c>
      <c r="BN16" t="b">
        <f t="shared" si="1"/>
        <v>1</v>
      </c>
      <c r="BO16" t="b">
        <f t="shared" si="1"/>
        <v>0</v>
      </c>
      <c r="BP16" t="b">
        <f t="shared" si="1"/>
        <v>1</v>
      </c>
      <c r="BQ16" t="b">
        <f t="shared" ref="BQ16:BS34" si="21">IF(U16&gt;V16,TRUE)</f>
        <v>0</v>
      </c>
      <c r="BR16" t="b">
        <f t="shared" si="21"/>
        <v>0</v>
      </c>
      <c r="BS16" t="b">
        <f t="shared" si="21"/>
        <v>1</v>
      </c>
      <c r="BT16" t="b">
        <f t="shared" si="20"/>
        <v>1</v>
      </c>
      <c r="BU16" t="b">
        <f t="shared" si="20"/>
        <v>1</v>
      </c>
      <c r="BV16" t="b">
        <f t="shared" si="20"/>
        <v>1</v>
      </c>
      <c r="BW16" t="b">
        <f t="shared" si="20"/>
        <v>1</v>
      </c>
      <c r="BX16" t="b">
        <f t="shared" si="20"/>
        <v>1</v>
      </c>
      <c r="BY16" t="b">
        <f t="shared" si="20"/>
        <v>1</v>
      </c>
      <c r="BZ16" t="b">
        <f t="shared" si="18"/>
        <v>1</v>
      </c>
      <c r="CA16" t="b">
        <f t="shared" si="18"/>
        <v>1</v>
      </c>
      <c r="CB16" t="b">
        <f t="shared" si="18"/>
        <v>0</v>
      </c>
      <c r="CC16" t="b">
        <f t="shared" si="18"/>
        <v>0</v>
      </c>
      <c r="CD16">
        <f t="shared" si="5"/>
        <v>5</v>
      </c>
      <c r="CE16">
        <f t="shared" si="4"/>
        <v>7</v>
      </c>
      <c r="CF16">
        <f t="shared" si="6"/>
        <v>-2</v>
      </c>
      <c r="CG16">
        <f t="shared" si="7"/>
        <v>9</v>
      </c>
      <c r="CH16">
        <f t="shared" si="8"/>
        <v>4</v>
      </c>
      <c r="CI16">
        <f t="shared" si="9"/>
        <v>5</v>
      </c>
      <c r="CJ16" s="4">
        <f t="shared" si="10"/>
        <v>3</v>
      </c>
      <c r="CK16">
        <f t="shared" si="11"/>
        <v>1</v>
      </c>
      <c r="CL16">
        <f t="shared" si="12"/>
        <v>8</v>
      </c>
      <c r="CM16" s="15">
        <f t="shared" si="13"/>
        <v>-0.19410896099295399</v>
      </c>
      <c r="CN16" t="b">
        <f t="shared" si="14"/>
        <v>1</v>
      </c>
      <c r="CO16" t="b">
        <f t="shared" si="15"/>
        <v>1</v>
      </c>
      <c r="CP16" t="b">
        <f t="shared" si="16"/>
        <v>0</v>
      </c>
      <c r="CQ16" t="b">
        <f t="shared" si="16"/>
        <v>1</v>
      </c>
      <c r="CR16">
        <f t="shared" si="17"/>
        <v>1</v>
      </c>
    </row>
    <row r="17" spans="1:96" x14ac:dyDescent="0.25">
      <c r="A17" t="s">
        <v>219</v>
      </c>
      <c r="B17" s="1" t="s">
        <v>215</v>
      </c>
      <c r="C17" t="s">
        <v>220</v>
      </c>
      <c r="D17" t="s">
        <v>61</v>
      </c>
      <c r="E17">
        <v>75631784070.319702</v>
      </c>
      <c r="F17" t="s">
        <v>190</v>
      </c>
      <c r="G17">
        <v>80</v>
      </c>
      <c r="H17">
        <v>34.267523372294299</v>
      </c>
      <c r="I17">
        <v>25.279949136040599</v>
      </c>
      <c r="J17">
        <v>23.877505924981701</v>
      </c>
      <c r="K17">
        <v>20.410483990805002</v>
      </c>
      <c r="L17">
        <v>18.829487706022199</v>
      </c>
      <c r="M17">
        <v>17.426453196941701</v>
      </c>
      <c r="N17">
        <v>16.455608485606302</v>
      </c>
      <c r="O17">
        <v>19.894124204078299</v>
      </c>
      <c r="P17">
        <v>19.3310451838435</v>
      </c>
      <c r="Q17">
        <v>18.104885288461301</v>
      </c>
      <c r="R17">
        <v>18.148423603060898</v>
      </c>
      <c r="S17">
        <v>18.728126378060299</v>
      </c>
      <c r="T17">
        <v>17.210393299389501</v>
      </c>
      <c r="U17">
        <v>147.68</v>
      </c>
      <c r="V17">
        <v>145.99</v>
      </c>
      <c r="W17">
        <v>144.72</v>
      </c>
      <c r="X17">
        <v>142.21</v>
      </c>
      <c r="Y17">
        <v>140.57499999999999</v>
      </c>
      <c r="Z17">
        <v>139.28200000000001</v>
      </c>
      <c r="AA17">
        <v>138.655</v>
      </c>
      <c r="AB17">
        <v>138.74</v>
      </c>
      <c r="AC17">
        <v>139.09800000000001</v>
      </c>
      <c r="AD17">
        <v>138.60083333333299</v>
      </c>
      <c r="AE17">
        <v>136.831875</v>
      </c>
      <c r="AF17">
        <v>136.375</v>
      </c>
      <c r="AG17">
        <v>136.68299999999999</v>
      </c>
      <c r="AH17">
        <v>136.79708333333301</v>
      </c>
      <c r="AI17" t="s">
        <v>51</v>
      </c>
      <c r="AJ17">
        <v>1.01901480067016</v>
      </c>
      <c r="AK17">
        <v>17.714298837224199</v>
      </c>
      <c r="AL17" s="1">
        <v>9.3123880519159999E-2</v>
      </c>
      <c r="AM17">
        <v>0.54903045431258901</v>
      </c>
      <c r="AN17">
        <v>0.48029118344787602</v>
      </c>
      <c r="AO17">
        <v>149.929836849655</v>
      </c>
      <c r="AP17">
        <v>144.72</v>
      </c>
      <c r="AQ17">
        <v>139.51016315034499</v>
      </c>
      <c r="AR17">
        <v>2.1161997037972999</v>
      </c>
      <c r="AS17">
        <v>151.69999999999999</v>
      </c>
      <c r="AT17">
        <v>8.9157249321519991</v>
      </c>
      <c r="AU17">
        <v>10.9867357315833</v>
      </c>
      <c r="AV17">
        <v>9.9275362318840497</v>
      </c>
      <c r="AW17">
        <v>10.568513119533501</v>
      </c>
      <c r="AX17">
        <v>15.0986342943854</v>
      </c>
      <c r="AY17">
        <v>2.2237196765498499</v>
      </c>
      <c r="AZ17">
        <v>18.238503507404499</v>
      </c>
      <c r="BA17">
        <v>22.933549432738999</v>
      </c>
      <c r="BB17">
        <v>82.771084337349393</v>
      </c>
      <c r="BC17" t="s">
        <v>55</v>
      </c>
      <c r="BE17" t="b">
        <f t="shared" si="0"/>
        <v>0</v>
      </c>
      <c r="BF17" t="b">
        <f t="shared" si="0"/>
        <v>0</v>
      </c>
      <c r="BG17" t="b">
        <f t="shared" si="0"/>
        <v>0</v>
      </c>
      <c r="BH17" t="b">
        <f t="shared" si="1"/>
        <v>0</v>
      </c>
      <c r="BI17" t="b">
        <f t="shared" si="1"/>
        <v>0</v>
      </c>
      <c r="BJ17" t="b">
        <f t="shared" si="1"/>
        <v>0</v>
      </c>
      <c r="BK17" t="b">
        <f t="shared" si="1"/>
        <v>1</v>
      </c>
      <c r="BL17" t="b">
        <f t="shared" si="1"/>
        <v>0</v>
      </c>
      <c r="BM17" t="b">
        <f t="shared" si="1"/>
        <v>0</v>
      </c>
      <c r="BN17" t="b">
        <f t="shared" si="1"/>
        <v>1</v>
      </c>
      <c r="BO17" t="b">
        <f t="shared" si="1"/>
        <v>1</v>
      </c>
      <c r="BP17" t="b">
        <f t="shared" si="1"/>
        <v>0</v>
      </c>
      <c r="BQ17" t="b">
        <f t="shared" si="21"/>
        <v>1</v>
      </c>
      <c r="BR17" t="b">
        <f t="shared" si="21"/>
        <v>1</v>
      </c>
      <c r="BS17" t="b">
        <f t="shared" si="21"/>
        <v>1</v>
      </c>
      <c r="BT17" t="b">
        <f t="shared" si="20"/>
        <v>1</v>
      </c>
      <c r="BU17" t="b">
        <f t="shared" si="20"/>
        <v>1</v>
      </c>
      <c r="BV17" t="b">
        <f t="shared" si="20"/>
        <v>1</v>
      </c>
      <c r="BW17" t="b">
        <f t="shared" si="20"/>
        <v>0</v>
      </c>
      <c r="BX17" t="b">
        <f t="shared" si="20"/>
        <v>0</v>
      </c>
      <c r="BY17" t="b">
        <f t="shared" si="20"/>
        <v>1</v>
      </c>
      <c r="BZ17" t="b">
        <f t="shared" si="18"/>
        <v>1</v>
      </c>
      <c r="CA17" t="b">
        <f t="shared" si="18"/>
        <v>1</v>
      </c>
      <c r="CB17" t="b">
        <f t="shared" si="18"/>
        <v>0</v>
      </c>
      <c r="CC17" t="b">
        <f t="shared" si="18"/>
        <v>0</v>
      </c>
      <c r="CD17">
        <f t="shared" si="5"/>
        <v>3</v>
      </c>
      <c r="CE17">
        <f t="shared" si="4"/>
        <v>9</v>
      </c>
      <c r="CF17">
        <f t="shared" si="6"/>
        <v>-6</v>
      </c>
      <c r="CG17">
        <f t="shared" si="7"/>
        <v>9</v>
      </c>
      <c r="CH17">
        <f t="shared" si="8"/>
        <v>4</v>
      </c>
      <c r="CI17">
        <f t="shared" si="9"/>
        <v>5</v>
      </c>
      <c r="CJ17" s="4">
        <f t="shared" si="10"/>
        <v>-1</v>
      </c>
      <c r="CK17">
        <f t="shared" si="11"/>
        <v>-7</v>
      </c>
      <c r="CL17">
        <f t="shared" si="12"/>
        <v>4</v>
      </c>
      <c r="CM17" s="15">
        <f t="shared" si="13"/>
        <v>0.45590657379342903</v>
      </c>
      <c r="CN17" t="b">
        <f t="shared" si="14"/>
        <v>0</v>
      </c>
      <c r="CO17" t="b">
        <f t="shared" si="15"/>
        <v>0</v>
      </c>
      <c r="CP17" t="b">
        <f t="shared" si="16"/>
        <v>1</v>
      </c>
      <c r="CQ17" t="b">
        <f t="shared" si="16"/>
        <v>1</v>
      </c>
      <c r="CR17">
        <f t="shared" si="17"/>
        <v>2</v>
      </c>
    </row>
    <row r="18" spans="1:96" x14ac:dyDescent="0.25">
      <c r="A18" t="s">
        <v>221</v>
      </c>
      <c r="B18" s="1" t="s">
        <v>217</v>
      </c>
      <c r="C18" t="s">
        <v>222</v>
      </c>
      <c r="D18" t="s">
        <v>73</v>
      </c>
      <c r="E18">
        <v>27656045397.155899</v>
      </c>
      <c r="F18" t="s">
        <v>190</v>
      </c>
      <c r="G18">
        <v>46</v>
      </c>
      <c r="H18">
        <v>22.9267658591986</v>
      </c>
      <c r="I18">
        <v>18.541126655329499</v>
      </c>
      <c r="J18">
        <v>22.6354932218896</v>
      </c>
      <c r="K18">
        <v>22.363960281283401</v>
      </c>
      <c r="L18">
        <v>22.144721265440001</v>
      </c>
      <c r="M18">
        <v>21.661525119800601</v>
      </c>
      <c r="N18">
        <v>21.965124353654002</v>
      </c>
      <c r="O18">
        <v>24.236651283055</v>
      </c>
      <c r="P18">
        <v>27.187110361670801</v>
      </c>
      <c r="Q18">
        <v>28.035809142356399</v>
      </c>
      <c r="R18">
        <v>28.272605218638098</v>
      </c>
      <c r="S18">
        <v>27.956015661671099</v>
      </c>
      <c r="T18">
        <v>27.139960781885101</v>
      </c>
      <c r="U18">
        <v>248.02</v>
      </c>
      <c r="V18">
        <v>247.33</v>
      </c>
      <c r="W18">
        <v>241.87</v>
      </c>
      <c r="X18">
        <v>236.13</v>
      </c>
      <c r="Y18">
        <v>234.19</v>
      </c>
      <c r="Z18">
        <v>232.078</v>
      </c>
      <c r="AA18">
        <v>229.833333333333</v>
      </c>
      <c r="AB18">
        <v>223.38499999999999</v>
      </c>
      <c r="AC18">
        <v>220.97</v>
      </c>
      <c r="AD18">
        <v>221.5575</v>
      </c>
      <c r="AE18">
        <v>215.75749999999999</v>
      </c>
      <c r="AF18">
        <v>216.30500000000001</v>
      </c>
      <c r="AG18">
        <v>218.35300000000001</v>
      </c>
      <c r="AH18">
        <v>224.96708333333299</v>
      </c>
      <c r="AI18" t="s">
        <v>51</v>
      </c>
      <c r="AJ18">
        <v>1.0628569334975899</v>
      </c>
      <c r="AK18">
        <v>11.021068865097799</v>
      </c>
      <c r="AL18" s="1">
        <v>0.179936108860068</v>
      </c>
      <c r="AM18">
        <v>0.23106548036726501</v>
      </c>
      <c r="AN18">
        <v>0.34538517589221701</v>
      </c>
      <c r="AO18">
        <v>255.953053646135</v>
      </c>
      <c r="AP18">
        <v>241.87</v>
      </c>
      <c r="AQ18">
        <v>227.78694635386501</v>
      </c>
      <c r="AR18">
        <v>5.5165469391435904</v>
      </c>
      <c r="AS18">
        <v>244.8</v>
      </c>
      <c r="AT18">
        <v>5.4817776781944003</v>
      </c>
      <c r="AU18">
        <v>12.1120387629206</v>
      </c>
      <c r="AV18">
        <v>11.9341563786008</v>
      </c>
      <c r="AW18">
        <v>19.414634146341498</v>
      </c>
      <c r="AX18">
        <v>20.650566781665798</v>
      </c>
      <c r="AY18">
        <v>-10.395314787701301</v>
      </c>
      <c r="AZ18">
        <v>83.370786516853897</v>
      </c>
      <c r="BA18">
        <v>104</v>
      </c>
      <c r="BB18">
        <v>599.42857142857099</v>
      </c>
      <c r="BC18">
        <v>478.723404255319</v>
      </c>
      <c r="BE18" t="b">
        <f t="shared" si="0"/>
        <v>0</v>
      </c>
      <c r="BF18" t="b">
        <f t="shared" si="0"/>
        <v>1</v>
      </c>
      <c r="BG18" t="b">
        <f t="shared" si="0"/>
        <v>0</v>
      </c>
      <c r="BH18" t="b">
        <f t="shared" si="1"/>
        <v>0</v>
      </c>
      <c r="BI18" t="b">
        <f t="shared" si="1"/>
        <v>0</v>
      </c>
      <c r="BJ18" t="b">
        <f t="shared" si="1"/>
        <v>1</v>
      </c>
      <c r="BK18" t="b">
        <f t="shared" si="1"/>
        <v>1</v>
      </c>
      <c r="BL18" t="b">
        <f t="shared" si="1"/>
        <v>1</v>
      </c>
      <c r="BM18" t="b">
        <f t="shared" si="1"/>
        <v>1</v>
      </c>
      <c r="BN18" t="b">
        <f t="shared" si="1"/>
        <v>1</v>
      </c>
      <c r="BO18" t="b">
        <f t="shared" si="1"/>
        <v>0</v>
      </c>
      <c r="BP18" t="b">
        <f t="shared" si="1"/>
        <v>0</v>
      </c>
      <c r="BQ18" t="b">
        <f t="shared" si="21"/>
        <v>1</v>
      </c>
      <c r="BR18" t="b">
        <f t="shared" si="21"/>
        <v>1</v>
      </c>
      <c r="BS18" t="b">
        <f t="shared" si="21"/>
        <v>1</v>
      </c>
      <c r="BT18" t="b">
        <f t="shared" si="20"/>
        <v>1</v>
      </c>
      <c r="BU18" t="b">
        <f t="shared" si="20"/>
        <v>1</v>
      </c>
      <c r="BV18" t="b">
        <f t="shared" si="20"/>
        <v>1</v>
      </c>
      <c r="BW18" t="b">
        <f t="shared" si="20"/>
        <v>1</v>
      </c>
      <c r="BX18" t="b">
        <f t="shared" si="20"/>
        <v>1</v>
      </c>
      <c r="BY18" t="b">
        <f t="shared" si="20"/>
        <v>0</v>
      </c>
      <c r="BZ18" t="b">
        <f t="shared" si="18"/>
        <v>1</v>
      </c>
      <c r="CA18" t="b">
        <f t="shared" si="18"/>
        <v>0</v>
      </c>
      <c r="CB18" t="b">
        <f t="shared" si="18"/>
        <v>0</v>
      </c>
      <c r="CC18" t="b">
        <f t="shared" si="18"/>
        <v>0</v>
      </c>
      <c r="CD18">
        <f t="shared" si="5"/>
        <v>6</v>
      </c>
      <c r="CE18">
        <f t="shared" si="4"/>
        <v>6</v>
      </c>
      <c r="CF18">
        <f t="shared" si="6"/>
        <v>0</v>
      </c>
      <c r="CG18">
        <f t="shared" si="7"/>
        <v>9</v>
      </c>
      <c r="CH18">
        <f t="shared" si="8"/>
        <v>4</v>
      </c>
      <c r="CI18">
        <f t="shared" si="9"/>
        <v>5</v>
      </c>
      <c r="CJ18" s="4">
        <f t="shared" si="10"/>
        <v>5</v>
      </c>
      <c r="CK18">
        <f t="shared" si="11"/>
        <v>5</v>
      </c>
      <c r="CL18">
        <f t="shared" si="12"/>
        <v>10</v>
      </c>
      <c r="CM18" s="15">
        <f t="shared" si="13"/>
        <v>5.1129371507197013E-2</v>
      </c>
      <c r="CN18" t="b">
        <f t="shared" si="14"/>
        <v>0</v>
      </c>
      <c r="CO18" t="b">
        <f t="shared" si="15"/>
        <v>0</v>
      </c>
      <c r="CP18" t="b">
        <f t="shared" si="16"/>
        <v>1</v>
      </c>
      <c r="CQ18" t="b">
        <f t="shared" si="16"/>
        <v>1</v>
      </c>
      <c r="CR18">
        <f t="shared" si="17"/>
        <v>2</v>
      </c>
    </row>
    <row r="19" spans="1:96" x14ac:dyDescent="0.25">
      <c r="A19" t="s">
        <v>223</v>
      </c>
      <c r="B19" s="1" t="s">
        <v>219</v>
      </c>
      <c r="C19" t="s">
        <v>224</v>
      </c>
      <c r="D19" t="s">
        <v>54</v>
      </c>
      <c r="E19">
        <v>45155630793.443298</v>
      </c>
      <c r="F19" t="s">
        <v>190</v>
      </c>
      <c r="G19">
        <v>20</v>
      </c>
      <c r="H19">
        <v>21.107066605722199</v>
      </c>
      <c r="I19">
        <v>17.1199977688612</v>
      </c>
      <c r="J19">
        <v>14.967554772421501</v>
      </c>
      <c r="K19">
        <v>15.9940434516471</v>
      </c>
      <c r="L19">
        <v>16.534933375266998</v>
      </c>
      <c r="M19">
        <v>18.45583119334</v>
      </c>
      <c r="N19">
        <v>21.5358034642062</v>
      </c>
      <c r="O19">
        <v>23.301324718408299</v>
      </c>
      <c r="P19">
        <v>23.804913799746899</v>
      </c>
      <c r="Q19">
        <v>28.421448098588499</v>
      </c>
      <c r="R19">
        <v>26.958142246462799</v>
      </c>
      <c r="S19">
        <v>25.412862175382902</v>
      </c>
      <c r="T19">
        <v>24.471679976607401</v>
      </c>
      <c r="U19">
        <v>208.86</v>
      </c>
      <c r="V19">
        <v>207.2</v>
      </c>
      <c r="W19">
        <v>206.74</v>
      </c>
      <c r="X19">
        <v>203.433333333333</v>
      </c>
      <c r="Y19">
        <v>200.80250000000001</v>
      </c>
      <c r="Z19">
        <v>197.52</v>
      </c>
      <c r="AA19">
        <v>198.27833333333299</v>
      </c>
      <c r="AB19">
        <v>201.32749999999999</v>
      </c>
      <c r="AC19">
        <v>201.21199999999999</v>
      </c>
      <c r="AD19">
        <v>202.39500000000001</v>
      </c>
      <c r="AE19">
        <v>205.858125</v>
      </c>
      <c r="AF19">
        <v>207.53055555555599</v>
      </c>
      <c r="AG19">
        <v>208.41800000000001</v>
      </c>
      <c r="AH19">
        <v>205.15916666666701</v>
      </c>
      <c r="AI19" t="s">
        <v>51</v>
      </c>
      <c r="AJ19">
        <v>0.947710850310435</v>
      </c>
      <c r="AK19">
        <v>31.883496201134299</v>
      </c>
      <c r="AL19" s="1">
        <v>5.7578760244237998E-2</v>
      </c>
      <c r="AM19">
        <v>0.21692617564584499</v>
      </c>
      <c r="AN19">
        <v>0.46180083201043398</v>
      </c>
      <c r="AO19">
        <v>210.75915413986701</v>
      </c>
      <c r="AP19">
        <v>206.74</v>
      </c>
      <c r="AQ19">
        <v>202.72084586013301</v>
      </c>
      <c r="AR19">
        <v>2.6840604096630098</v>
      </c>
      <c r="AS19">
        <v>209.2</v>
      </c>
      <c r="AT19">
        <v>5.9133252328877903</v>
      </c>
      <c r="AU19">
        <v>0.37520751566570998</v>
      </c>
      <c r="AV19">
        <v>4.7047047047046897</v>
      </c>
      <c r="AW19">
        <v>1.5533980582524201</v>
      </c>
      <c r="AX19">
        <v>-2.7429102742910301</v>
      </c>
      <c r="AY19">
        <v>4.07960199004975</v>
      </c>
      <c r="AZ19">
        <v>-31.184210526315798</v>
      </c>
      <c r="BA19">
        <v>32.741116751268997</v>
      </c>
      <c r="BB19">
        <v>98.293838862559198</v>
      </c>
      <c r="BC19">
        <v>75.560475454188705</v>
      </c>
      <c r="BE19" t="b">
        <f t="shared" si="0"/>
        <v>0</v>
      </c>
      <c r="BF19" t="b">
        <f t="shared" si="0"/>
        <v>0</v>
      </c>
      <c r="BG19" t="b">
        <f t="shared" si="0"/>
        <v>1</v>
      </c>
      <c r="BH19" t="b">
        <f t="shared" si="1"/>
        <v>1</v>
      </c>
      <c r="BI19" t="b">
        <f t="shared" si="1"/>
        <v>1</v>
      </c>
      <c r="BJ19" t="b">
        <f t="shared" si="1"/>
        <v>1</v>
      </c>
      <c r="BK19" t="b">
        <f t="shared" si="1"/>
        <v>1</v>
      </c>
      <c r="BL19" t="b">
        <f t="shared" si="1"/>
        <v>1</v>
      </c>
      <c r="BM19" t="b">
        <f t="shared" si="1"/>
        <v>1</v>
      </c>
      <c r="BN19" t="b">
        <f t="shared" si="1"/>
        <v>0</v>
      </c>
      <c r="BO19" t="b">
        <f t="shared" si="1"/>
        <v>0</v>
      </c>
      <c r="BP19" t="b">
        <f t="shared" si="1"/>
        <v>0</v>
      </c>
      <c r="BQ19" t="b">
        <f t="shared" si="21"/>
        <v>1</v>
      </c>
      <c r="BR19" t="b">
        <f t="shared" si="21"/>
        <v>1</v>
      </c>
      <c r="BS19" t="b">
        <f t="shared" si="21"/>
        <v>1</v>
      </c>
      <c r="BT19" t="b">
        <f t="shared" si="20"/>
        <v>1</v>
      </c>
      <c r="BU19" t="b">
        <f t="shared" si="20"/>
        <v>1</v>
      </c>
      <c r="BV19" t="b">
        <f t="shared" si="20"/>
        <v>0</v>
      </c>
      <c r="BW19" t="b">
        <f t="shared" si="20"/>
        <v>0</v>
      </c>
      <c r="BX19" t="b">
        <f t="shared" si="20"/>
        <v>1</v>
      </c>
      <c r="BY19" t="b">
        <f t="shared" si="20"/>
        <v>0</v>
      </c>
      <c r="BZ19" t="b">
        <f t="shared" si="18"/>
        <v>0</v>
      </c>
      <c r="CA19" t="b">
        <f t="shared" si="18"/>
        <v>0</v>
      </c>
      <c r="CB19" t="b">
        <f t="shared" si="18"/>
        <v>0</v>
      </c>
      <c r="CC19" t="b">
        <f t="shared" si="18"/>
        <v>1</v>
      </c>
      <c r="CD19">
        <f t="shared" si="5"/>
        <v>7</v>
      </c>
      <c r="CE19">
        <f t="shared" si="4"/>
        <v>5</v>
      </c>
      <c r="CF19">
        <f t="shared" si="6"/>
        <v>2</v>
      </c>
      <c r="CG19">
        <f t="shared" si="7"/>
        <v>7</v>
      </c>
      <c r="CH19">
        <f t="shared" si="8"/>
        <v>6</v>
      </c>
      <c r="CI19">
        <f t="shared" si="9"/>
        <v>1</v>
      </c>
      <c r="CJ19" s="4">
        <f t="shared" si="10"/>
        <v>3</v>
      </c>
      <c r="CK19">
        <f t="shared" si="11"/>
        <v>5</v>
      </c>
      <c r="CL19">
        <f t="shared" si="12"/>
        <v>4</v>
      </c>
      <c r="CM19" s="15">
        <f t="shared" si="13"/>
        <v>0.15934741540160699</v>
      </c>
      <c r="CN19" t="b">
        <f t="shared" si="14"/>
        <v>0</v>
      </c>
      <c r="CO19" t="b">
        <f t="shared" si="15"/>
        <v>0</v>
      </c>
      <c r="CP19" t="b">
        <f t="shared" si="16"/>
        <v>1</v>
      </c>
      <c r="CQ19" t="b">
        <f t="shared" si="16"/>
        <v>1</v>
      </c>
      <c r="CR19">
        <f t="shared" si="17"/>
        <v>2</v>
      </c>
    </row>
    <row r="20" spans="1:96" x14ac:dyDescent="0.25">
      <c r="A20" t="s">
        <v>225</v>
      </c>
      <c r="B20" s="1" t="s">
        <v>221</v>
      </c>
      <c r="C20" t="s">
        <v>226</v>
      </c>
      <c r="D20" t="s">
        <v>145</v>
      </c>
      <c r="E20">
        <v>11163285858.299999</v>
      </c>
      <c r="F20" t="s">
        <v>190</v>
      </c>
      <c r="G20">
        <v>38</v>
      </c>
      <c r="H20">
        <v>45.421265277709999</v>
      </c>
      <c r="I20">
        <v>52.797800066645202</v>
      </c>
      <c r="J20">
        <v>60.771024809085098</v>
      </c>
      <c r="K20">
        <v>54.936180950740699</v>
      </c>
      <c r="L20">
        <v>49.044177850360398</v>
      </c>
      <c r="M20">
        <v>59.506934240871097</v>
      </c>
      <c r="N20">
        <v>55.271308091570297</v>
      </c>
      <c r="O20">
        <v>50.264086888396903</v>
      </c>
      <c r="P20">
        <v>47.774444900457901</v>
      </c>
      <c r="Q20">
        <v>46.003260644523401</v>
      </c>
      <c r="R20">
        <v>43.512701141958402</v>
      </c>
      <c r="S20">
        <v>44.270173109441501</v>
      </c>
      <c r="T20">
        <v>42.535529951608098</v>
      </c>
      <c r="U20">
        <v>10.018000000000001</v>
      </c>
      <c r="V20">
        <v>10.138999999999999</v>
      </c>
      <c r="W20">
        <v>10.247999999999999</v>
      </c>
      <c r="X20">
        <v>10.621</v>
      </c>
      <c r="Y20">
        <v>11.004</v>
      </c>
      <c r="Z20">
        <v>10.950799999999999</v>
      </c>
      <c r="AA20">
        <v>10.625583333333299</v>
      </c>
      <c r="AB20">
        <v>10.115625</v>
      </c>
      <c r="AC20">
        <v>9.6218500000000002</v>
      </c>
      <c r="AD20">
        <v>9.3436249999999994</v>
      </c>
      <c r="AE20">
        <v>8.8277812499999992</v>
      </c>
      <c r="AF20">
        <v>8.7239722222222298</v>
      </c>
      <c r="AG20">
        <v>8.74570000000001</v>
      </c>
      <c r="AH20">
        <v>8.6443750000000108</v>
      </c>
      <c r="AI20" t="s">
        <v>51</v>
      </c>
      <c r="AJ20">
        <v>1.2521353350789499</v>
      </c>
      <c r="AK20">
        <v>47.7884317970925</v>
      </c>
      <c r="AL20" s="1">
        <v>0.251149351347909</v>
      </c>
      <c r="AM20">
        <v>0.27677971057090101</v>
      </c>
      <c r="AN20">
        <v>0.31138540836310002</v>
      </c>
      <c r="AO20">
        <v>10.774178676877201</v>
      </c>
      <c r="AP20">
        <v>10.247999999999999</v>
      </c>
      <c r="AQ20">
        <v>9.7218213231228301</v>
      </c>
      <c r="AR20">
        <v>-0.22303477032312199</v>
      </c>
      <c r="AS20">
        <v>10.3</v>
      </c>
      <c r="AT20">
        <v>-5.9429448076852696</v>
      </c>
      <c r="AU20">
        <v>17.772162319768501</v>
      </c>
      <c r="AV20">
        <v>-10.8225108225108</v>
      </c>
      <c r="AW20">
        <v>14.5717463848721</v>
      </c>
      <c r="AX20">
        <v>44.662921348314597</v>
      </c>
      <c r="AY20">
        <v>39.755766621438298</v>
      </c>
      <c r="AZ20">
        <v>26.302881667688599</v>
      </c>
      <c r="BA20">
        <v>-32.058047493403699</v>
      </c>
      <c r="BB20">
        <v>6.2951496388028998</v>
      </c>
      <c r="BC20">
        <v>0.98039215686275905</v>
      </c>
      <c r="BE20" t="b">
        <f t="shared" si="0"/>
        <v>1</v>
      </c>
      <c r="BF20" t="b">
        <f t="shared" si="0"/>
        <v>1</v>
      </c>
      <c r="BG20" t="b">
        <f t="shared" si="0"/>
        <v>0</v>
      </c>
      <c r="BH20" t="b">
        <f t="shared" si="1"/>
        <v>0</v>
      </c>
      <c r="BI20" t="b">
        <f t="shared" si="1"/>
        <v>1</v>
      </c>
      <c r="BJ20" t="b">
        <f t="shared" si="1"/>
        <v>0</v>
      </c>
      <c r="BK20" t="b">
        <f t="shared" si="1"/>
        <v>0</v>
      </c>
      <c r="BL20" t="b">
        <f t="shared" si="1"/>
        <v>0</v>
      </c>
      <c r="BM20" t="b">
        <f t="shared" si="1"/>
        <v>0</v>
      </c>
      <c r="BN20" t="b">
        <f t="shared" si="1"/>
        <v>0</v>
      </c>
      <c r="BO20" t="b">
        <f t="shared" si="1"/>
        <v>1</v>
      </c>
      <c r="BP20" t="b">
        <f t="shared" si="1"/>
        <v>0</v>
      </c>
      <c r="BQ20" t="b">
        <f t="shared" si="21"/>
        <v>0</v>
      </c>
      <c r="BR20" t="b">
        <f t="shared" si="21"/>
        <v>0</v>
      </c>
      <c r="BS20" t="b">
        <f t="shared" si="21"/>
        <v>0</v>
      </c>
      <c r="BT20" t="b">
        <f t="shared" si="20"/>
        <v>0</v>
      </c>
      <c r="BU20" t="b">
        <f t="shared" si="20"/>
        <v>1</v>
      </c>
      <c r="BV20" t="b">
        <f t="shared" si="20"/>
        <v>1</v>
      </c>
      <c r="BW20" t="b">
        <f t="shared" si="20"/>
        <v>1</v>
      </c>
      <c r="BX20" t="b">
        <f t="shared" si="20"/>
        <v>1</v>
      </c>
      <c r="BY20" t="b">
        <f t="shared" si="20"/>
        <v>1</v>
      </c>
      <c r="BZ20" t="b">
        <f t="shared" si="18"/>
        <v>1</v>
      </c>
      <c r="CA20" t="b">
        <f t="shared" si="18"/>
        <v>1</v>
      </c>
      <c r="CB20" t="b">
        <f t="shared" si="18"/>
        <v>0</v>
      </c>
      <c r="CC20" t="b">
        <f t="shared" si="18"/>
        <v>1</v>
      </c>
      <c r="CD20">
        <f t="shared" si="5"/>
        <v>4</v>
      </c>
      <c r="CE20">
        <f t="shared" si="4"/>
        <v>8</v>
      </c>
      <c r="CF20">
        <f t="shared" si="6"/>
        <v>-4</v>
      </c>
      <c r="CG20">
        <f t="shared" si="7"/>
        <v>8</v>
      </c>
      <c r="CH20">
        <f t="shared" si="8"/>
        <v>5</v>
      </c>
      <c r="CI20">
        <f t="shared" si="9"/>
        <v>3</v>
      </c>
      <c r="CJ20" s="4">
        <f t="shared" si="10"/>
        <v>-1</v>
      </c>
      <c r="CK20">
        <f t="shared" si="11"/>
        <v>-5</v>
      </c>
      <c r="CL20">
        <f t="shared" si="12"/>
        <v>2</v>
      </c>
      <c r="CM20" s="15">
        <f t="shared" si="13"/>
        <v>2.5630359222992005E-2</v>
      </c>
      <c r="CN20" t="b">
        <f t="shared" si="14"/>
        <v>0</v>
      </c>
      <c r="CO20" t="b">
        <f t="shared" si="15"/>
        <v>0</v>
      </c>
      <c r="CP20" t="b">
        <f t="shared" si="16"/>
        <v>0</v>
      </c>
      <c r="CQ20" t="b">
        <f t="shared" si="16"/>
        <v>1</v>
      </c>
      <c r="CR20">
        <f t="shared" si="17"/>
        <v>1</v>
      </c>
    </row>
    <row r="21" spans="1:96" x14ac:dyDescent="0.25">
      <c r="A21" t="s">
        <v>227</v>
      </c>
      <c r="B21" s="1" t="s">
        <v>223</v>
      </c>
      <c r="C21" t="s">
        <v>228</v>
      </c>
      <c r="D21" t="s">
        <v>145</v>
      </c>
      <c r="E21">
        <v>4773977943.6000004</v>
      </c>
      <c r="F21" t="s">
        <v>190</v>
      </c>
      <c r="G21">
        <v>5</v>
      </c>
      <c r="H21">
        <v>82.081729434385196</v>
      </c>
      <c r="I21">
        <v>62.552435430637402</v>
      </c>
      <c r="J21">
        <v>64.397730212062797</v>
      </c>
      <c r="K21">
        <v>64.964953019606</v>
      </c>
      <c r="L21">
        <v>67.507326578634803</v>
      </c>
      <c r="M21">
        <v>62.804483149512599</v>
      </c>
      <c r="N21">
        <v>59.880699889667497</v>
      </c>
      <c r="O21">
        <v>57.049316500439403</v>
      </c>
      <c r="P21">
        <v>57.348808651044699</v>
      </c>
      <c r="Q21">
        <v>56.544225964060999</v>
      </c>
      <c r="R21">
        <v>54.554773458850299</v>
      </c>
      <c r="S21">
        <v>53.554173017362999</v>
      </c>
      <c r="T21">
        <v>52.987827109914598</v>
      </c>
      <c r="U21">
        <v>15.134</v>
      </c>
      <c r="V21">
        <v>15.637</v>
      </c>
      <c r="W21">
        <v>16.241</v>
      </c>
      <c r="X21">
        <v>16.888999999999999</v>
      </c>
      <c r="Y21">
        <v>16.74475</v>
      </c>
      <c r="Z21">
        <v>16.388400000000001</v>
      </c>
      <c r="AA21">
        <v>16.335166666666701</v>
      </c>
      <c r="AB21">
        <v>16.485250000000001</v>
      </c>
      <c r="AC21">
        <v>16.193999999999999</v>
      </c>
      <c r="AD21">
        <v>16.6875</v>
      </c>
      <c r="AE21">
        <v>17.967625000000002</v>
      </c>
      <c r="AF21">
        <v>18.750055555555601</v>
      </c>
      <c r="AG21">
        <v>19.7502</v>
      </c>
      <c r="AH21">
        <v>21.035525037291698</v>
      </c>
      <c r="AI21" t="s">
        <v>51</v>
      </c>
      <c r="AJ21">
        <v>0.82978400218731996</v>
      </c>
      <c r="AK21">
        <v>-51.595118589489502</v>
      </c>
      <c r="AL21" s="1">
        <v>0.38767287716596499</v>
      </c>
      <c r="AM21">
        <v>7.6800001552545002E-2</v>
      </c>
      <c r="AN21">
        <v>0.30762723474424403</v>
      </c>
      <c r="AO21">
        <v>18.220655525590299</v>
      </c>
      <c r="AP21">
        <v>16.241</v>
      </c>
      <c r="AQ21">
        <v>14.261344474409601</v>
      </c>
      <c r="AR21">
        <v>-0.31156924099339101</v>
      </c>
      <c r="AS21">
        <v>14.1</v>
      </c>
      <c r="AT21">
        <v>-13.963535183422399</v>
      </c>
      <c r="AU21">
        <v>-28.608317890451701</v>
      </c>
      <c r="AV21">
        <v>-24.477771826459598</v>
      </c>
      <c r="AW21">
        <v>-17.204932472108101</v>
      </c>
      <c r="AX21">
        <v>-29.145728643216099</v>
      </c>
      <c r="AY21">
        <v>-39.613844410975901</v>
      </c>
      <c r="AZ21">
        <v>-58.475637715547499</v>
      </c>
      <c r="BA21">
        <v>-59.219286029133897</v>
      </c>
      <c r="BB21">
        <v>-85.534545925498094</v>
      </c>
      <c r="BC21">
        <v>-91.106593274510999</v>
      </c>
      <c r="BE21" t="b">
        <f t="shared" si="0"/>
        <v>0</v>
      </c>
      <c r="BF21" t="b">
        <f t="shared" si="0"/>
        <v>1</v>
      </c>
      <c r="BG21" t="b">
        <f t="shared" si="0"/>
        <v>1</v>
      </c>
      <c r="BH21" t="b">
        <f t="shared" si="1"/>
        <v>1</v>
      </c>
      <c r="BI21" t="b">
        <f t="shared" si="1"/>
        <v>0</v>
      </c>
      <c r="BJ21" t="b">
        <f t="shared" si="1"/>
        <v>0</v>
      </c>
      <c r="BK21" t="b">
        <f t="shared" si="1"/>
        <v>0</v>
      </c>
      <c r="BL21" t="b">
        <f t="shared" si="1"/>
        <v>1</v>
      </c>
      <c r="BM21" t="b">
        <f t="shared" si="1"/>
        <v>0</v>
      </c>
      <c r="BN21" t="b">
        <f t="shared" si="1"/>
        <v>0</v>
      </c>
      <c r="BO21" t="b">
        <f t="shared" si="1"/>
        <v>0</v>
      </c>
      <c r="BP21" t="b">
        <f t="shared" si="1"/>
        <v>0</v>
      </c>
      <c r="BQ21" t="b">
        <f t="shared" si="21"/>
        <v>0</v>
      </c>
      <c r="BR21" t="b">
        <f t="shared" si="21"/>
        <v>0</v>
      </c>
      <c r="BS21" t="b">
        <f t="shared" si="21"/>
        <v>0</v>
      </c>
      <c r="BT21" t="b">
        <f t="shared" si="20"/>
        <v>1</v>
      </c>
      <c r="BU21" t="b">
        <f t="shared" si="20"/>
        <v>1</v>
      </c>
      <c r="BV21" t="b">
        <f t="shared" si="20"/>
        <v>1</v>
      </c>
      <c r="BW21" t="b">
        <f t="shared" si="20"/>
        <v>0</v>
      </c>
      <c r="BX21" t="b">
        <f t="shared" si="20"/>
        <v>1</v>
      </c>
      <c r="BY21" t="b">
        <f t="shared" si="20"/>
        <v>0</v>
      </c>
      <c r="BZ21" t="b">
        <f t="shared" si="18"/>
        <v>0</v>
      </c>
      <c r="CA21" t="b">
        <f t="shared" si="18"/>
        <v>0</v>
      </c>
      <c r="CB21" t="b">
        <f t="shared" si="18"/>
        <v>0</v>
      </c>
      <c r="CC21" t="b">
        <f t="shared" si="18"/>
        <v>0</v>
      </c>
      <c r="CD21">
        <f t="shared" si="5"/>
        <v>4</v>
      </c>
      <c r="CE21">
        <f t="shared" si="4"/>
        <v>8</v>
      </c>
      <c r="CF21">
        <f t="shared" si="6"/>
        <v>-4</v>
      </c>
      <c r="CG21">
        <f t="shared" si="7"/>
        <v>4</v>
      </c>
      <c r="CH21">
        <f t="shared" si="8"/>
        <v>9</v>
      </c>
      <c r="CI21">
        <f t="shared" si="9"/>
        <v>-5</v>
      </c>
      <c r="CJ21" s="4">
        <f t="shared" si="10"/>
        <v>-9</v>
      </c>
      <c r="CK21">
        <f t="shared" si="11"/>
        <v>-13</v>
      </c>
      <c r="CL21">
        <f t="shared" si="12"/>
        <v>-14</v>
      </c>
      <c r="CM21" s="15">
        <f t="shared" si="13"/>
        <v>-0.31087287561341997</v>
      </c>
      <c r="CN21" t="b">
        <f t="shared" si="14"/>
        <v>1</v>
      </c>
      <c r="CO21" t="b">
        <f t="shared" si="15"/>
        <v>1</v>
      </c>
      <c r="CP21" t="b">
        <f t="shared" si="16"/>
        <v>0</v>
      </c>
      <c r="CQ21" t="b">
        <f t="shared" si="16"/>
        <v>0</v>
      </c>
      <c r="CR21">
        <f t="shared" si="17"/>
        <v>0</v>
      </c>
    </row>
    <row r="22" spans="1:96" x14ac:dyDescent="0.25">
      <c r="A22" t="s">
        <v>229</v>
      </c>
      <c r="B22" s="1" t="s">
        <v>225</v>
      </c>
      <c r="C22" t="s">
        <v>230</v>
      </c>
      <c r="D22" t="s">
        <v>145</v>
      </c>
      <c r="E22">
        <v>11881263927.5397</v>
      </c>
      <c r="F22" t="s">
        <v>190</v>
      </c>
      <c r="G22">
        <v>9</v>
      </c>
      <c r="H22">
        <v>31.026773913373699</v>
      </c>
      <c r="I22">
        <v>43.0350017640367</v>
      </c>
      <c r="J22">
        <v>39.882810802310097</v>
      </c>
      <c r="K22">
        <v>37.607072193454897</v>
      </c>
      <c r="L22">
        <v>34.955763962403097</v>
      </c>
      <c r="M22">
        <v>32.037927337223501</v>
      </c>
      <c r="N22">
        <v>31.556298652829899</v>
      </c>
      <c r="O22">
        <v>33.823191944926698</v>
      </c>
      <c r="P22">
        <v>36.366641124698504</v>
      </c>
      <c r="Q22">
        <v>36.179278335906801</v>
      </c>
      <c r="R22">
        <v>36.649197555256201</v>
      </c>
      <c r="S22">
        <v>36.558422918860401</v>
      </c>
      <c r="T22">
        <v>36.837078039368002</v>
      </c>
      <c r="U22">
        <v>43.08</v>
      </c>
      <c r="V22">
        <v>41.558</v>
      </c>
      <c r="W22">
        <v>41.130499999999998</v>
      </c>
      <c r="X22">
        <v>41.097000000000001</v>
      </c>
      <c r="Y22">
        <v>40.457500000000003</v>
      </c>
      <c r="Z22">
        <v>39.6096</v>
      </c>
      <c r="AA22">
        <v>39.225333333333303</v>
      </c>
      <c r="AB22">
        <v>39.281624999999998</v>
      </c>
      <c r="AC22">
        <v>39.024799999999999</v>
      </c>
      <c r="AD22">
        <v>39.810583333333298</v>
      </c>
      <c r="AE22">
        <v>42.446375000000003</v>
      </c>
      <c r="AF22">
        <v>43.033666666666598</v>
      </c>
      <c r="AG22">
        <v>43.17895</v>
      </c>
      <c r="AH22">
        <v>42.727333333333299</v>
      </c>
      <c r="AI22" t="s">
        <v>51</v>
      </c>
      <c r="AJ22">
        <v>0.91733587778304104</v>
      </c>
      <c r="AK22">
        <v>41.991294955292403</v>
      </c>
      <c r="AL22" s="1">
        <v>0.11109031999434101</v>
      </c>
      <c r="AM22">
        <v>0.25978545437551098</v>
      </c>
      <c r="AN22">
        <v>0.32074715786824898</v>
      </c>
      <c r="AO22">
        <v>43.902859825131202</v>
      </c>
      <c r="AP22">
        <v>41.130499999999998</v>
      </c>
      <c r="AQ22">
        <v>38.358140174868801</v>
      </c>
      <c r="AR22">
        <v>0.54008460386305801</v>
      </c>
      <c r="AS22">
        <v>43.8</v>
      </c>
      <c r="AT22">
        <v>10.5792535142995</v>
      </c>
      <c r="AU22">
        <v>1.4383165871333401</v>
      </c>
      <c r="AV22">
        <v>7.1690726694396902</v>
      </c>
      <c r="AW22">
        <v>9.8019553772875305</v>
      </c>
      <c r="AX22">
        <v>-9.5041322314049594</v>
      </c>
      <c r="AY22">
        <v>6.1560833737275802</v>
      </c>
      <c r="AZ22">
        <v>23.728813559321999</v>
      </c>
      <c r="BA22">
        <v>-7.3995771670190296</v>
      </c>
      <c r="BB22" t="s">
        <v>55</v>
      </c>
      <c r="BC22" t="s">
        <v>55</v>
      </c>
      <c r="BE22" t="b">
        <f t="shared" si="0"/>
        <v>1</v>
      </c>
      <c r="BF22" t="b">
        <f t="shared" si="0"/>
        <v>0</v>
      </c>
      <c r="BG22" t="b">
        <f t="shared" si="0"/>
        <v>0</v>
      </c>
      <c r="BH22" t="b">
        <f t="shared" si="1"/>
        <v>0</v>
      </c>
      <c r="BI22" t="b">
        <f t="shared" si="1"/>
        <v>0</v>
      </c>
      <c r="BJ22" t="b">
        <f t="shared" si="1"/>
        <v>0</v>
      </c>
      <c r="BK22" t="b">
        <f t="shared" si="1"/>
        <v>1</v>
      </c>
      <c r="BL22" t="b">
        <f t="shared" si="1"/>
        <v>1</v>
      </c>
      <c r="BM22" t="b">
        <f t="shared" si="1"/>
        <v>0</v>
      </c>
      <c r="BN22" t="b">
        <f t="shared" si="1"/>
        <v>1</v>
      </c>
      <c r="BO22" t="b">
        <f t="shared" si="1"/>
        <v>0</v>
      </c>
      <c r="BP22" t="b">
        <f t="shared" si="1"/>
        <v>1</v>
      </c>
      <c r="BQ22" t="b">
        <f t="shared" si="21"/>
        <v>1</v>
      </c>
      <c r="BR22" t="b">
        <f t="shared" si="21"/>
        <v>1</v>
      </c>
      <c r="BS22" t="b">
        <f t="shared" si="21"/>
        <v>1</v>
      </c>
      <c r="BT22" t="b">
        <f t="shared" si="20"/>
        <v>1</v>
      </c>
      <c r="BU22" t="b">
        <f t="shared" si="20"/>
        <v>1</v>
      </c>
      <c r="BV22" t="b">
        <f t="shared" si="20"/>
        <v>1</v>
      </c>
      <c r="BW22" t="b">
        <f t="shared" si="20"/>
        <v>0</v>
      </c>
      <c r="BX22" t="b">
        <f t="shared" si="20"/>
        <v>1</v>
      </c>
      <c r="BY22" t="b">
        <f t="shared" si="20"/>
        <v>0</v>
      </c>
      <c r="BZ22" t="b">
        <f t="shared" si="18"/>
        <v>0</v>
      </c>
      <c r="CA22" t="b">
        <f t="shared" si="18"/>
        <v>0</v>
      </c>
      <c r="CB22" t="b">
        <f t="shared" si="18"/>
        <v>0</v>
      </c>
      <c r="CC22" t="b">
        <f t="shared" si="18"/>
        <v>1</v>
      </c>
      <c r="CD22">
        <f t="shared" si="5"/>
        <v>5</v>
      </c>
      <c r="CE22">
        <f t="shared" si="4"/>
        <v>7</v>
      </c>
      <c r="CF22">
        <f t="shared" si="6"/>
        <v>-2</v>
      </c>
      <c r="CG22">
        <f t="shared" si="7"/>
        <v>8</v>
      </c>
      <c r="CH22">
        <f t="shared" si="8"/>
        <v>5</v>
      </c>
      <c r="CI22">
        <f t="shared" si="9"/>
        <v>3</v>
      </c>
      <c r="CJ22" s="4">
        <f t="shared" si="10"/>
        <v>1</v>
      </c>
      <c r="CK22">
        <f t="shared" si="11"/>
        <v>-1</v>
      </c>
      <c r="CL22">
        <f t="shared" si="12"/>
        <v>4</v>
      </c>
      <c r="CM22" s="15">
        <f t="shared" si="13"/>
        <v>0.14869513438116999</v>
      </c>
      <c r="CN22" t="b">
        <f t="shared" si="14"/>
        <v>0</v>
      </c>
      <c r="CO22" t="b">
        <f t="shared" si="15"/>
        <v>0</v>
      </c>
      <c r="CP22" t="b">
        <f t="shared" si="16"/>
        <v>1</v>
      </c>
      <c r="CQ22" t="b">
        <f t="shared" si="16"/>
        <v>1</v>
      </c>
      <c r="CR22">
        <f t="shared" si="17"/>
        <v>2</v>
      </c>
    </row>
    <row r="23" spans="1:96" x14ac:dyDescent="0.25">
      <c r="A23" t="s">
        <v>231</v>
      </c>
      <c r="B23" s="1" t="s">
        <v>227</v>
      </c>
      <c r="C23" t="s">
        <v>232</v>
      </c>
      <c r="D23" t="s">
        <v>73</v>
      </c>
      <c r="E23">
        <v>8539835914.6785202</v>
      </c>
      <c r="F23" t="s">
        <v>190</v>
      </c>
      <c r="G23">
        <v>47</v>
      </c>
      <c r="H23">
        <v>31.9949394384894</v>
      </c>
      <c r="I23">
        <v>28.696078292783099</v>
      </c>
      <c r="J23">
        <v>28.461356975957798</v>
      </c>
      <c r="K23">
        <v>28.381910427143801</v>
      </c>
      <c r="L23">
        <v>28.450397912551701</v>
      </c>
      <c r="M23">
        <v>31.5210706072832</v>
      </c>
      <c r="N23">
        <v>30.166208690562001</v>
      </c>
      <c r="O23">
        <v>32.555076993431904</v>
      </c>
      <c r="P23">
        <v>32.580137265883202</v>
      </c>
      <c r="Q23">
        <v>35.848287436748102</v>
      </c>
      <c r="R23">
        <v>37.1548482978435</v>
      </c>
      <c r="S23">
        <v>35.523259564304603</v>
      </c>
      <c r="T23">
        <v>34.265040405816897</v>
      </c>
      <c r="U23">
        <v>78.7</v>
      </c>
      <c r="V23">
        <v>80.995000000000005</v>
      </c>
      <c r="W23">
        <v>80.59</v>
      </c>
      <c r="X23">
        <v>79.758333333333397</v>
      </c>
      <c r="Y23">
        <v>79.704999999999998</v>
      </c>
      <c r="Z23">
        <v>78.724000000000004</v>
      </c>
      <c r="AA23">
        <v>76.956666666666706</v>
      </c>
      <c r="AB23">
        <v>73.755624999999995</v>
      </c>
      <c r="AC23">
        <v>71.028000000000006</v>
      </c>
      <c r="AD23">
        <v>70.329166666666694</v>
      </c>
      <c r="AE23">
        <v>69.918437499999996</v>
      </c>
      <c r="AF23">
        <v>70.384166666666601</v>
      </c>
      <c r="AG23">
        <v>70.471249999999998</v>
      </c>
      <c r="AH23">
        <v>71.922708333333304</v>
      </c>
      <c r="AI23" t="s">
        <v>51</v>
      </c>
      <c r="AJ23">
        <v>1.1171080405129801</v>
      </c>
      <c r="AK23">
        <v>9.0805087136971991</v>
      </c>
      <c r="AL23" s="1">
        <v>0.376554935839718</v>
      </c>
      <c r="AM23">
        <v>0.10198511675442599</v>
      </c>
      <c r="AN23">
        <v>0.27921462354606402</v>
      </c>
      <c r="AO23">
        <v>85.295061104810301</v>
      </c>
      <c r="AP23">
        <v>80.59</v>
      </c>
      <c r="AQ23">
        <v>75.884938895189705</v>
      </c>
      <c r="AR23">
        <v>1.04170341397934</v>
      </c>
      <c r="AS23">
        <v>76.7</v>
      </c>
      <c r="AT23">
        <v>-2.5710075707535398</v>
      </c>
      <c r="AU23">
        <v>8.8387108217890393</v>
      </c>
      <c r="AV23">
        <v>-0.58327932598833798</v>
      </c>
      <c r="AW23">
        <v>15.338345864661701</v>
      </c>
      <c r="AX23">
        <v>13.798219584569701</v>
      </c>
      <c r="AY23">
        <v>0.59016393442623305</v>
      </c>
      <c r="AZ23">
        <v>161.774744027304</v>
      </c>
      <c r="BA23">
        <v>171.02473498233201</v>
      </c>
      <c r="BB23">
        <v>627.01421800947901</v>
      </c>
      <c r="BC23">
        <v>263.50710900473899</v>
      </c>
      <c r="BE23" t="b">
        <f t="shared" si="0"/>
        <v>0</v>
      </c>
      <c r="BF23" t="b">
        <f t="shared" si="0"/>
        <v>0</v>
      </c>
      <c r="BG23" t="b">
        <f t="shared" si="0"/>
        <v>0</v>
      </c>
      <c r="BH23" t="b">
        <f t="shared" si="1"/>
        <v>1</v>
      </c>
      <c r="BI23" t="b">
        <f t="shared" si="1"/>
        <v>1</v>
      </c>
      <c r="BJ23" t="b">
        <f t="shared" si="1"/>
        <v>0</v>
      </c>
      <c r="BK23" t="b">
        <f t="shared" si="1"/>
        <v>1</v>
      </c>
      <c r="BL23" t="b">
        <f t="shared" si="1"/>
        <v>1</v>
      </c>
      <c r="BM23" t="b">
        <f t="shared" si="1"/>
        <v>1</v>
      </c>
      <c r="BN23" t="b">
        <f t="shared" si="1"/>
        <v>1</v>
      </c>
      <c r="BO23" t="b">
        <f t="shared" si="1"/>
        <v>0</v>
      </c>
      <c r="BP23" t="b">
        <f t="shared" si="1"/>
        <v>0</v>
      </c>
      <c r="BQ23" t="b">
        <f t="shared" si="21"/>
        <v>0</v>
      </c>
      <c r="BR23" t="b">
        <f t="shared" si="21"/>
        <v>1</v>
      </c>
      <c r="BS23" t="b">
        <f t="shared" si="21"/>
        <v>1</v>
      </c>
      <c r="BT23" t="b">
        <f t="shared" si="20"/>
        <v>1</v>
      </c>
      <c r="BU23" t="b">
        <f t="shared" si="20"/>
        <v>1</v>
      </c>
      <c r="BV23" t="b">
        <f t="shared" si="20"/>
        <v>1</v>
      </c>
      <c r="BW23" t="b">
        <f t="shared" si="20"/>
        <v>1</v>
      </c>
      <c r="BX23" t="b">
        <f t="shared" si="20"/>
        <v>1</v>
      </c>
      <c r="BY23" t="b">
        <f t="shared" si="20"/>
        <v>1</v>
      </c>
      <c r="BZ23" t="b">
        <f t="shared" si="18"/>
        <v>1</v>
      </c>
      <c r="CA23" t="b">
        <f t="shared" si="18"/>
        <v>0</v>
      </c>
      <c r="CB23" t="b">
        <f t="shared" si="18"/>
        <v>0</v>
      </c>
      <c r="CC23" t="b">
        <f t="shared" si="18"/>
        <v>0</v>
      </c>
      <c r="CD23">
        <f t="shared" si="5"/>
        <v>6</v>
      </c>
      <c r="CE23">
        <f t="shared" si="4"/>
        <v>6</v>
      </c>
      <c r="CF23">
        <f t="shared" si="6"/>
        <v>0</v>
      </c>
      <c r="CG23">
        <f t="shared" si="7"/>
        <v>9</v>
      </c>
      <c r="CH23">
        <f t="shared" si="8"/>
        <v>4</v>
      </c>
      <c r="CI23">
        <f t="shared" si="9"/>
        <v>5</v>
      </c>
      <c r="CJ23" s="4">
        <f t="shared" si="10"/>
        <v>5</v>
      </c>
      <c r="CK23">
        <f t="shared" si="11"/>
        <v>5</v>
      </c>
      <c r="CL23">
        <f t="shared" si="12"/>
        <v>10</v>
      </c>
      <c r="CM23" s="15">
        <f t="shared" si="13"/>
        <v>-0.27456981908529199</v>
      </c>
      <c r="CN23" t="b">
        <f t="shared" si="14"/>
        <v>1</v>
      </c>
      <c r="CO23" t="b">
        <f t="shared" si="15"/>
        <v>1</v>
      </c>
      <c r="CP23" t="b">
        <f t="shared" si="16"/>
        <v>0</v>
      </c>
      <c r="CQ23" t="b">
        <f t="shared" si="16"/>
        <v>1</v>
      </c>
      <c r="CR23">
        <f t="shared" si="17"/>
        <v>1</v>
      </c>
    </row>
    <row r="24" spans="1:96" x14ac:dyDescent="0.25">
      <c r="A24" t="s">
        <v>233</v>
      </c>
      <c r="B24" s="1" t="s">
        <v>229</v>
      </c>
      <c r="C24" t="s">
        <v>234</v>
      </c>
      <c r="D24" t="s">
        <v>58</v>
      </c>
      <c r="E24">
        <v>20292797903.840302</v>
      </c>
      <c r="F24" t="s">
        <v>190</v>
      </c>
      <c r="G24">
        <v>59</v>
      </c>
      <c r="H24">
        <v>22.533621463303199</v>
      </c>
      <c r="I24">
        <v>24.508019165465601</v>
      </c>
      <c r="J24">
        <v>22.085719020385</v>
      </c>
      <c r="K24">
        <v>24.6432058076408</v>
      </c>
      <c r="L24">
        <v>23.825802390951601</v>
      </c>
      <c r="M24">
        <v>23.522587181156801</v>
      </c>
      <c r="N24">
        <v>24.189861321074499</v>
      </c>
      <c r="O24">
        <v>24.571528240260001</v>
      </c>
      <c r="P24">
        <v>25.213495326051302</v>
      </c>
      <c r="Q24">
        <v>26.8949544441016</v>
      </c>
      <c r="R24">
        <v>29.2649007382199</v>
      </c>
      <c r="S24">
        <v>29.398145708599699</v>
      </c>
      <c r="T24">
        <v>29.276345879350099</v>
      </c>
      <c r="U24">
        <v>47.38</v>
      </c>
      <c r="V24">
        <v>46.25</v>
      </c>
      <c r="W24">
        <v>47.085000000000001</v>
      </c>
      <c r="X24">
        <v>47.911666666666697</v>
      </c>
      <c r="Y24">
        <v>48.497500000000002</v>
      </c>
      <c r="Z24">
        <v>48.905000000000001</v>
      </c>
      <c r="AA24">
        <v>49.185833333333299</v>
      </c>
      <c r="AB24">
        <v>49.08</v>
      </c>
      <c r="AC24">
        <v>48.912500000000001</v>
      </c>
      <c r="AD24">
        <v>48.6816666666667</v>
      </c>
      <c r="AE24">
        <v>47.182499999999997</v>
      </c>
      <c r="AF24">
        <v>46.469444444444399</v>
      </c>
      <c r="AG24">
        <v>45.860500000000002</v>
      </c>
      <c r="AH24">
        <v>43.464166666666699</v>
      </c>
      <c r="AI24" t="s">
        <v>51</v>
      </c>
      <c r="AJ24">
        <v>1.0663861056900801</v>
      </c>
      <c r="AK24">
        <v>62.214097550670203</v>
      </c>
      <c r="AL24" s="1">
        <v>0.12859721046117301</v>
      </c>
      <c r="AM24">
        <v>0.244197753963559</v>
      </c>
      <c r="AN24">
        <v>0.37614339589026402</v>
      </c>
      <c r="AO24">
        <v>50.164788953808497</v>
      </c>
      <c r="AP24">
        <v>47.085000000000001</v>
      </c>
      <c r="AQ24">
        <v>44.005211046191498</v>
      </c>
      <c r="AR24">
        <v>-0.85297490963516198</v>
      </c>
      <c r="AS24">
        <v>48.1</v>
      </c>
      <c r="AT24">
        <v>-1.6460484613025399</v>
      </c>
      <c r="AU24">
        <v>4.8832873605826297</v>
      </c>
      <c r="AV24">
        <v>-0.61983471074379604</v>
      </c>
      <c r="AW24">
        <v>-1.6359918200408901</v>
      </c>
      <c r="AX24">
        <v>7.1269487750556904</v>
      </c>
      <c r="AY24">
        <v>88.627450980392197</v>
      </c>
      <c r="AZ24">
        <v>134.272309901841</v>
      </c>
      <c r="BA24">
        <v>91.816847627052994</v>
      </c>
      <c r="BB24">
        <v>119.63029053297601</v>
      </c>
      <c r="BC24" t="s">
        <v>55</v>
      </c>
      <c r="BE24" t="b">
        <f t="shared" si="0"/>
        <v>1</v>
      </c>
      <c r="BF24" t="b">
        <f t="shared" si="0"/>
        <v>0</v>
      </c>
      <c r="BG24" t="b">
        <f t="shared" si="0"/>
        <v>1</v>
      </c>
      <c r="BH24" t="b">
        <f t="shared" si="1"/>
        <v>0</v>
      </c>
      <c r="BI24" t="b">
        <f t="shared" si="1"/>
        <v>0</v>
      </c>
      <c r="BJ24" t="b">
        <f t="shared" si="1"/>
        <v>1</v>
      </c>
      <c r="BK24" t="b">
        <f t="shared" si="1"/>
        <v>1</v>
      </c>
      <c r="BL24" t="b">
        <f t="shared" si="1"/>
        <v>1</v>
      </c>
      <c r="BM24" t="b">
        <f t="shared" si="1"/>
        <v>1</v>
      </c>
      <c r="BN24" t="b">
        <f t="shared" si="1"/>
        <v>1</v>
      </c>
      <c r="BO24" t="b">
        <f t="shared" si="1"/>
        <v>1</v>
      </c>
      <c r="BP24" t="b">
        <f t="shared" si="1"/>
        <v>0</v>
      </c>
      <c r="BQ24" t="b">
        <f t="shared" si="21"/>
        <v>1</v>
      </c>
      <c r="BR24" t="b">
        <f t="shared" si="21"/>
        <v>0</v>
      </c>
      <c r="BS24" t="b">
        <f t="shared" si="21"/>
        <v>0</v>
      </c>
      <c r="BT24" t="b">
        <f t="shared" si="20"/>
        <v>0</v>
      </c>
      <c r="BU24" t="b">
        <f t="shared" si="20"/>
        <v>0</v>
      </c>
      <c r="BV24" t="b">
        <f t="shared" si="20"/>
        <v>0</v>
      </c>
      <c r="BW24" t="b">
        <f t="shared" si="20"/>
        <v>1</v>
      </c>
      <c r="BX24" t="b">
        <f t="shared" si="20"/>
        <v>1</v>
      </c>
      <c r="BY24" t="b">
        <f t="shared" si="20"/>
        <v>1</v>
      </c>
      <c r="BZ24" t="b">
        <f t="shared" si="18"/>
        <v>1</v>
      </c>
      <c r="CA24" t="b">
        <f t="shared" si="18"/>
        <v>1</v>
      </c>
      <c r="CB24" t="b">
        <f t="shared" si="18"/>
        <v>1</v>
      </c>
      <c r="CC24" t="b">
        <f t="shared" si="18"/>
        <v>1</v>
      </c>
      <c r="CD24">
        <f t="shared" si="5"/>
        <v>8</v>
      </c>
      <c r="CE24">
        <f t="shared" si="4"/>
        <v>4</v>
      </c>
      <c r="CF24">
        <f t="shared" si="6"/>
        <v>4</v>
      </c>
      <c r="CG24">
        <f t="shared" si="7"/>
        <v>8</v>
      </c>
      <c r="CH24">
        <f t="shared" si="8"/>
        <v>5</v>
      </c>
      <c r="CI24">
        <f t="shared" si="9"/>
        <v>3</v>
      </c>
      <c r="CJ24" s="4">
        <f t="shared" si="10"/>
        <v>7</v>
      </c>
      <c r="CK24">
        <f t="shared" si="11"/>
        <v>11</v>
      </c>
      <c r="CL24">
        <f t="shared" si="12"/>
        <v>10</v>
      </c>
      <c r="CM24" s="15">
        <f t="shared" si="13"/>
        <v>0.11560054350238599</v>
      </c>
      <c r="CN24" t="b">
        <f t="shared" si="14"/>
        <v>0</v>
      </c>
      <c r="CO24" t="b">
        <f t="shared" si="15"/>
        <v>0</v>
      </c>
      <c r="CP24" t="b">
        <f t="shared" si="16"/>
        <v>0</v>
      </c>
      <c r="CQ24" t="b">
        <f t="shared" si="16"/>
        <v>1</v>
      </c>
      <c r="CR24">
        <f t="shared" si="17"/>
        <v>1</v>
      </c>
    </row>
    <row r="25" spans="1:96" x14ac:dyDescent="0.25">
      <c r="A25" t="s">
        <v>235</v>
      </c>
      <c r="B25" s="1" t="s">
        <v>231</v>
      </c>
      <c r="C25" t="s">
        <v>236</v>
      </c>
      <c r="D25" t="s">
        <v>145</v>
      </c>
      <c r="E25">
        <v>4472368475.5891399</v>
      </c>
      <c r="F25" t="s">
        <v>190</v>
      </c>
      <c r="G25">
        <v>15</v>
      </c>
      <c r="H25">
        <v>29.270093558626002</v>
      </c>
      <c r="I25">
        <v>37.123110084852101</v>
      </c>
      <c r="J25">
        <v>39.299584671657101</v>
      </c>
      <c r="K25">
        <v>42.244599079609003</v>
      </c>
      <c r="L25">
        <v>41.0398656925666</v>
      </c>
      <c r="M25">
        <v>40.377296924314301</v>
      </c>
      <c r="N25">
        <v>41.174019305715198</v>
      </c>
      <c r="O25">
        <v>42.518438532432498</v>
      </c>
      <c r="P25">
        <v>43.5799568740197</v>
      </c>
      <c r="Q25">
        <v>45.672305921635797</v>
      </c>
      <c r="R25">
        <v>43.763508148101501</v>
      </c>
      <c r="S25">
        <v>45.809209485877098</v>
      </c>
      <c r="T25">
        <v>47.195200591456</v>
      </c>
      <c r="U25">
        <v>31.942</v>
      </c>
      <c r="V25">
        <v>33.277000000000001</v>
      </c>
      <c r="W25">
        <v>34.512</v>
      </c>
      <c r="X25">
        <v>34.479999999999997</v>
      </c>
      <c r="Y25">
        <v>34.490250000000003</v>
      </c>
      <c r="Z25">
        <v>33.898600000000002</v>
      </c>
      <c r="AA25">
        <v>33.426000000000002</v>
      </c>
      <c r="AB25">
        <v>33.621375</v>
      </c>
      <c r="AC25">
        <v>32.680999999999997</v>
      </c>
      <c r="AD25">
        <v>32.920499999999997</v>
      </c>
      <c r="AE25">
        <v>35.022624999999998</v>
      </c>
      <c r="AF25">
        <v>35.502888888888897</v>
      </c>
      <c r="AG25">
        <v>36.070349999999998</v>
      </c>
      <c r="AH25">
        <v>35.609749999999998</v>
      </c>
      <c r="AI25" t="s">
        <v>51</v>
      </c>
      <c r="AJ25">
        <v>0.93979126900626098</v>
      </c>
      <c r="AK25">
        <v>244.449601609035</v>
      </c>
      <c r="AL25" s="1">
        <v>0.33806328758382198</v>
      </c>
      <c r="AM25">
        <v>6.7976586381327003E-2</v>
      </c>
      <c r="AN25">
        <v>0.378163669286121</v>
      </c>
      <c r="AO25">
        <v>37.896911224832898</v>
      </c>
      <c r="AP25">
        <v>34.512</v>
      </c>
      <c r="AQ25">
        <v>31.127088775167099</v>
      </c>
      <c r="AR25">
        <v>-0.18147930444284099</v>
      </c>
      <c r="AS25">
        <v>31.6</v>
      </c>
      <c r="AT25">
        <v>-6.78081100694427</v>
      </c>
      <c r="AU25">
        <v>-12.3934200804817</v>
      </c>
      <c r="AV25">
        <v>-10.1762364980102</v>
      </c>
      <c r="AW25">
        <v>-7.9522283716865596</v>
      </c>
      <c r="AX25">
        <v>-17.364016736401702</v>
      </c>
      <c r="AY25">
        <v>13.059033989266601</v>
      </c>
      <c r="AZ25">
        <v>-45.091225021720199</v>
      </c>
      <c r="BA25">
        <v>-53.219837157660997</v>
      </c>
      <c r="BB25" t="s">
        <v>55</v>
      </c>
      <c r="BC25" t="s">
        <v>55</v>
      </c>
      <c r="BE25" t="b">
        <f t="shared" si="0"/>
        <v>1</v>
      </c>
      <c r="BF25" t="b">
        <f t="shared" si="0"/>
        <v>1</v>
      </c>
      <c r="BG25" t="b">
        <f t="shared" si="0"/>
        <v>1</v>
      </c>
      <c r="BH25" t="b">
        <f t="shared" si="1"/>
        <v>0</v>
      </c>
      <c r="BI25" t="b">
        <f t="shared" si="1"/>
        <v>0</v>
      </c>
      <c r="BJ25" t="b">
        <f t="shared" si="1"/>
        <v>1</v>
      </c>
      <c r="BK25" t="b">
        <f t="shared" ref="BK25:BP34" si="22">IF(N25&lt;O25,TRUE)</f>
        <v>1</v>
      </c>
      <c r="BL25" t="b">
        <f t="shared" si="22"/>
        <v>1</v>
      </c>
      <c r="BM25" t="b">
        <f t="shared" si="22"/>
        <v>1</v>
      </c>
      <c r="BN25" t="b">
        <f t="shared" si="22"/>
        <v>0</v>
      </c>
      <c r="BO25" t="b">
        <f t="shared" si="22"/>
        <v>1</v>
      </c>
      <c r="BP25" t="b">
        <f t="shared" si="22"/>
        <v>1</v>
      </c>
      <c r="BQ25" t="b">
        <f t="shared" si="21"/>
        <v>0</v>
      </c>
      <c r="BR25" t="b">
        <f t="shared" si="21"/>
        <v>0</v>
      </c>
      <c r="BS25" t="b">
        <f t="shared" si="21"/>
        <v>1</v>
      </c>
      <c r="BT25" t="b">
        <f t="shared" si="20"/>
        <v>0</v>
      </c>
      <c r="BU25" t="b">
        <f t="shared" si="20"/>
        <v>1</v>
      </c>
      <c r="BV25" t="b">
        <f t="shared" si="20"/>
        <v>1</v>
      </c>
      <c r="BW25" t="b">
        <f t="shared" si="20"/>
        <v>0</v>
      </c>
      <c r="BX25" t="b">
        <f t="shared" si="20"/>
        <v>1</v>
      </c>
      <c r="BY25" t="b">
        <f t="shared" si="20"/>
        <v>0</v>
      </c>
      <c r="BZ25" t="b">
        <f t="shared" si="18"/>
        <v>0</v>
      </c>
      <c r="CA25" t="b">
        <f t="shared" si="18"/>
        <v>0</v>
      </c>
      <c r="CB25" t="b">
        <f t="shared" si="18"/>
        <v>0</v>
      </c>
      <c r="CC25" t="b">
        <f t="shared" si="18"/>
        <v>1</v>
      </c>
      <c r="CD25">
        <f t="shared" si="5"/>
        <v>9</v>
      </c>
      <c r="CE25">
        <f t="shared" si="4"/>
        <v>3</v>
      </c>
      <c r="CF25">
        <f t="shared" si="6"/>
        <v>6</v>
      </c>
      <c r="CG25">
        <f t="shared" si="7"/>
        <v>5</v>
      </c>
      <c r="CH25">
        <f t="shared" si="8"/>
        <v>8</v>
      </c>
      <c r="CI25">
        <f t="shared" si="9"/>
        <v>-3</v>
      </c>
      <c r="CJ25" s="4">
        <f t="shared" si="10"/>
        <v>3</v>
      </c>
      <c r="CK25">
        <f t="shared" si="11"/>
        <v>9</v>
      </c>
      <c r="CL25">
        <f t="shared" si="12"/>
        <v>0</v>
      </c>
      <c r="CM25" s="15">
        <f t="shared" si="13"/>
        <v>-0.27008670120249501</v>
      </c>
      <c r="CN25" t="b">
        <f t="shared" si="14"/>
        <v>0</v>
      </c>
      <c r="CO25" t="b">
        <f t="shared" si="15"/>
        <v>1</v>
      </c>
      <c r="CP25" t="b">
        <f t="shared" si="16"/>
        <v>0</v>
      </c>
      <c r="CQ25" t="b">
        <f t="shared" si="16"/>
        <v>0</v>
      </c>
      <c r="CR25">
        <f t="shared" si="17"/>
        <v>0</v>
      </c>
    </row>
    <row r="26" spans="1:96" x14ac:dyDescent="0.25">
      <c r="A26" t="s">
        <v>237</v>
      </c>
      <c r="B26" s="1" t="s">
        <v>233</v>
      </c>
      <c r="C26" t="s">
        <v>238</v>
      </c>
      <c r="D26" t="s">
        <v>61</v>
      </c>
      <c r="E26">
        <v>22887623298.738602</v>
      </c>
      <c r="F26" t="s">
        <v>190</v>
      </c>
      <c r="G26">
        <v>89</v>
      </c>
      <c r="H26">
        <v>14.237586434052</v>
      </c>
      <c r="I26">
        <v>10.496088969237</v>
      </c>
      <c r="J26">
        <v>9.2622553058044392</v>
      </c>
      <c r="K26">
        <v>11.264582197303399</v>
      </c>
      <c r="L26">
        <v>12.2992387628641</v>
      </c>
      <c r="M26">
        <v>12.0312729287739</v>
      </c>
      <c r="N26">
        <v>11.420904922029299</v>
      </c>
      <c r="O26">
        <v>14.154353424676501</v>
      </c>
      <c r="P26">
        <v>15.0030264266691</v>
      </c>
      <c r="Q26">
        <v>15.295286696835699</v>
      </c>
      <c r="R26">
        <v>17.8643339615748</v>
      </c>
      <c r="S26">
        <v>18.559108176491801</v>
      </c>
      <c r="T26">
        <v>18.580274367134901</v>
      </c>
      <c r="U26">
        <v>88.55</v>
      </c>
      <c r="V26">
        <v>87.924999999999997</v>
      </c>
      <c r="W26">
        <v>87.1875</v>
      </c>
      <c r="X26">
        <v>86.741666666666703</v>
      </c>
      <c r="Y26">
        <v>86.03125</v>
      </c>
      <c r="Z26">
        <v>85.19</v>
      </c>
      <c r="AA26">
        <v>84.358333333333306</v>
      </c>
      <c r="AB26">
        <v>82.3</v>
      </c>
      <c r="AC26">
        <v>80.112499999999997</v>
      </c>
      <c r="AD26">
        <v>78.487499999999997</v>
      </c>
      <c r="AE26">
        <v>75.490624999999994</v>
      </c>
      <c r="AF26">
        <v>74.6805555555556</v>
      </c>
      <c r="AG26">
        <v>73.476249999999993</v>
      </c>
      <c r="AH26">
        <v>70.919791666666697</v>
      </c>
      <c r="AI26" t="s">
        <v>51</v>
      </c>
      <c r="AJ26">
        <v>1.15942226229564</v>
      </c>
      <c r="AK26">
        <v>11.2591445266444</v>
      </c>
      <c r="AL26" s="1">
        <v>0.117623051284288</v>
      </c>
      <c r="AM26">
        <v>0.34671438448609898</v>
      </c>
      <c r="AN26">
        <v>0.217358279707628</v>
      </c>
      <c r="AO26">
        <v>89.366232429647994</v>
      </c>
      <c r="AP26">
        <v>87.1875</v>
      </c>
      <c r="AQ26">
        <v>85.008767570352006</v>
      </c>
      <c r="AR26">
        <v>0.95254622075922601</v>
      </c>
      <c r="AS26">
        <v>89.75</v>
      </c>
      <c r="AT26">
        <v>5.3527409320342798</v>
      </c>
      <c r="AU26">
        <v>22.1483132304656</v>
      </c>
      <c r="AV26">
        <v>2.8653295128939802</v>
      </c>
      <c r="AW26">
        <v>16.558441558441601</v>
      </c>
      <c r="AX26">
        <v>31.985294117647101</v>
      </c>
      <c r="AY26">
        <v>83.537832310838496</v>
      </c>
      <c r="AZ26">
        <v>126.641414141414</v>
      </c>
      <c r="BA26">
        <v>55.411255411255397</v>
      </c>
      <c r="BB26">
        <v>145.21857923497299</v>
      </c>
      <c r="BC26">
        <v>77.776275388548697</v>
      </c>
      <c r="BE26" t="b">
        <f t="shared" si="0"/>
        <v>0</v>
      </c>
      <c r="BF26" t="b">
        <f t="shared" si="0"/>
        <v>0</v>
      </c>
      <c r="BG26" t="b">
        <f t="shared" si="0"/>
        <v>1</v>
      </c>
      <c r="BH26" t="b">
        <f t="shared" si="0"/>
        <v>1</v>
      </c>
      <c r="BI26" t="b">
        <f t="shared" si="0"/>
        <v>0</v>
      </c>
      <c r="BJ26" t="b">
        <f t="shared" si="0"/>
        <v>0</v>
      </c>
      <c r="BK26" t="b">
        <f t="shared" si="22"/>
        <v>1</v>
      </c>
      <c r="BL26" t="b">
        <f t="shared" si="22"/>
        <v>1</v>
      </c>
      <c r="BM26" t="b">
        <f t="shared" si="22"/>
        <v>1</v>
      </c>
      <c r="BN26" t="b">
        <f t="shared" si="22"/>
        <v>1</v>
      </c>
      <c r="BO26" t="b">
        <f t="shared" si="22"/>
        <v>1</v>
      </c>
      <c r="BP26" t="b">
        <f t="shared" si="22"/>
        <v>1</v>
      </c>
      <c r="BQ26" t="b">
        <f t="shared" si="21"/>
        <v>1</v>
      </c>
      <c r="BR26" t="b">
        <f t="shared" si="21"/>
        <v>1</v>
      </c>
      <c r="BS26" t="b">
        <f t="shared" si="21"/>
        <v>1</v>
      </c>
      <c r="BT26" t="b">
        <f t="shared" si="20"/>
        <v>1</v>
      </c>
      <c r="BU26" t="b">
        <f t="shared" si="20"/>
        <v>1</v>
      </c>
      <c r="BV26" t="b">
        <f t="shared" si="20"/>
        <v>1</v>
      </c>
      <c r="BW26" t="b">
        <f t="shared" si="20"/>
        <v>1</v>
      </c>
      <c r="BX26" t="b">
        <f t="shared" si="20"/>
        <v>1</v>
      </c>
      <c r="BY26" t="b">
        <f t="shared" si="20"/>
        <v>1</v>
      </c>
      <c r="BZ26" t="b">
        <f t="shared" si="18"/>
        <v>1</v>
      </c>
      <c r="CA26" t="b">
        <f t="shared" si="18"/>
        <v>1</v>
      </c>
      <c r="CB26" t="b">
        <f t="shared" si="18"/>
        <v>1</v>
      </c>
      <c r="CC26" t="b">
        <f t="shared" si="18"/>
        <v>1</v>
      </c>
      <c r="CD26">
        <f t="shared" si="5"/>
        <v>8</v>
      </c>
      <c r="CE26">
        <f t="shared" si="4"/>
        <v>4</v>
      </c>
      <c r="CF26">
        <f t="shared" si="6"/>
        <v>4</v>
      </c>
      <c r="CG26">
        <f t="shared" si="7"/>
        <v>13</v>
      </c>
      <c r="CH26">
        <f t="shared" si="8"/>
        <v>0</v>
      </c>
      <c r="CI26">
        <f t="shared" si="9"/>
        <v>13</v>
      </c>
      <c r="CJ26" s="4">
        <f t="shared" si="10"/>
        <v>17</v>
      </c>
      <c r="CK26">
        <f t="shared" si="11"/>
        <v>21</v>
      </c>
      <c r="CL26">
        <f t="shared" si="12"/>
        <v>30</v>
      </c>
      <c r="CM26" s="15">
        <f t="shared" si="13"/>
        <v>0.22909133320181096</v>
      </c>
      <c r="CN26" t="b">
        <f t="shared" si="14"/>
        <v>0</v>
      </c>
      <c r="CO26" t="b">
        <f t="shared" si="15"/>
        <v>0</v>
      </c>
      <c r="CP26" t="b">
        <f t="shared" si="16"/>
        <v>1</v>
      </c>
      <c r="CQ26" t="b">
        <f t="shared" si="16"/>
        <v>1</v>
      </c>
      <c r="CR26">
        <f t="shared" si="17"/>
        <v>2</v>
      </c>
    </row>
    <row r="27" spans="1:96" x14ac:dyDescent="0.25">
      <c r="A27" t="s">
        <v>239</v>
      </c>
      <c r="B27" s="1" t="s">
        <v>235</v>
      </c>
      <c r="C27" t="s">
        <v>240</v>
      </c>
      <c r="D27" t="s">
        <v>49</v>
      </c>
      <c r="E27">
        <v>4102987220.5570502</v>
      </c>
      <c r="F27" t="s">
        <v>190</v>
      </c>
      <c r="G27">
        <v>10</v>
      </c>
      <c r="H27">
        <v>16.3256738027338</v>
      </c>
      <c r="I27">
        <v>15.2665738188678</v>
      </c>
      <c r="J27">
        <v>22.562686580154899</v>
      </c>
      <c r="K27">
        <v>25.221272281870402</v>
      </c>
      <c r="L27">
        <v>27.0417190014516</v>
      </c>
      <c r="M27">
        <v>33.505399867195898</v>
      </c>
      <c r="N27">
        <v>35.228061127186002</v>
      </c>
      <c r="O27">
        <v>38.580359491150901</v>
      </c>
      <c r="P27">
        <v>51.510801669508801</v>
      </c>
      <c r="Q27">
        <v>51.504084419386302</v>
      </c>
      <c r="R27">
        <v>51.328618214039302</v>
      </c>
      <c r="S27">
        <v>54.506449101825801</v>
      </c>
      <c r="T27">
        <v>60.500194600537597</v>
      </c>
      <c r="U27">
        <v>83.59</v>
      </c>
      <c r="V27">
        <v>83.46</v>
      </c>
      <c r="W27">
        <v>83.282499999999999</v>
      </c>
      <c r="X27">
        <v>82.57</v>
      </c>
      <c r="Y27">
        <v>82.523750000000007</v>
      </c>
      <c r="Z27">
        <v>81.795000000000002</v>
      </c>
      <c r="AA27">
        <v>82.3066666666667</v>
      </c>
      <c r="AB27">
        <v>80.804374999999993</v>
      </c>
      <c r="AC27">
        <v>81.239000000000004</v>
      </c>
      <c r="AD27">
        <v>83.865833333333299</v>
      </c>
      <c r="AE27">
        <v>84.546250000000001</v>
      </c>
      <c r="AF27">
        <v>85.699444444444396</v>
      </c>
      <c r="AG27">
        <v>85.986999999999995</v>
      </c>
      <c r="AH27">
        <v>88.432916666666699</v>
      </c>
      <c r="AI27" t="s">
        <v>51</v>
      </c>
      <c r="AJ27">
        <v>0.95124844453231305</v>
      </c>
      <c r="AK27">
        <v>-11.9049308265342</v>
      </c>
      <c r="AL27" s="1">
        <v>0.11931846008565</v>
      </c>
      <c r="AM27">
        <v>0.21714123042300501</v>
      </c>
      <c r="AN27">
        <v>0.23830599589729501</v>
      </c>
      <c r="AO27">
        <v>84.741360856966693</v>
      </c>
      <c r="AP27">
        <v>83.282499999999999</v>
      </c>
      <c r="AQ27">
        <v>81.823639143033304</v>
      </c>
      <c r="AR27">
        <v>0.45412499961813502</v>
      </c>
      <c r="AS27">
        <v>83.9</v>
      </c>
      <c r="AT27">
        <v>2.5735069380768998</v>
      </c>
      <c r="AU27">
        <v>-2.4271110749299298</v>
      </c>
      <c r="AV27">
        <v>5.3358443188951696</v>
      </c>
      <c r="AW27">
        <v>5.00625782227785</v>
      </c>
      <c r="AX27">
        <v>-3.56321839080459</v>
      </c>
      <c r="AY27">
        <v>37.540983606557397</v>
      </c>
      <c r="AZ27">
        <v>521.48148148148198</v>
      </c>
      <c r="BA27">
        <v>184.406779661017</v>
      </c>
      <c r="BB27" t="s">
        <v>55</v>
      </c>
      <c r="BC27" t="s">
        <v>55</v>
      </c>
      <c r="BE27" t="b">
        <f t="shared" si="0"/>
        <v>0</v>
      </c>
      <c r="BF27" t="b">
        <f t="shared" si="0"/>
        <v>1</v>
      </c>
      <c r="BG27" t="b">
        <f t="shared" si="0"/>
        <v>1</v>
      </c>
      <c r="BH27" t="b">
        <f t="shared" si="0"/>
        <v>1</v>
      </c>
      <c r="BI27" t="b">
        <f t="shared" si="0"/>
        <v>1</v>
      </c>
      <c r="BJ27" t="b">
        <f t="shared" si="0"/>
        <v>1</v>
      </c>
      <c r="BK27" t="b">
        <f t="shared" si="22"/>
        <v>1</v>
      </c>
      <c r="BL27" t="b">
        <f t="shared" si="22"/>
        <v>1</v>
      </c>
      <c r="BM27" t="b">
        <f t="shared" si="22"/>
        <v>0</v>
      </c>
      <c r="BN27" t="b">
        <f t="shared" si="22"/>
        <v>0</v>
      </c>
      <c r="BO27" t="b">
        <f t="shared" si="22"/>
        <v>1</v>
      </c>
      <c r="BP27" t="b">
        <f t="shared" si="22"/>
        <v>1</v>
      </c>
      <c r="BQ27" t="b">
        <f t="shared" si="21"/>
        <v>1</v>
      </c>
      <c r="BR27" t="b">
        <f t="shared" si="21"/>
        <v>1</v>
      </c>
      <c r="BS27" t="b">
        <f t="shared" si="21"/>
        <v>1</v>
      </c>
      <c r="BT27" t="b">
        <f t="shared" si="20"/>
        <v>1</v>
      </c>
      <c r="BU27" t="b">
        <f t="shared" si="20"/>
        <v>1</v>
      </c>
      <c r="BV27" t="b">
        <f t="shared" si="20"/>
        <v>0</v>
      </c>
      <c r="BW27" t="b">
        <f t="shared" si="20"/>
        <v>1</v>
      </c>
      <c r="BX27" t="b">
        <f t="shared" si="20"/>
        <v>0</v>
      </c>
      <c r="BY27" t="b">
        <f t="shared" si="20"/>
        <v>0</v>
      </c>
      <c r="BZ27" t="b">
        <f t="shared" si="18"/>
        <v>0</v>
      </c>
      <c r="CA27" t="b">
        <f t="shared" si="18"/>
        <v>0</v>
      </c>
      <c r="CB27" t="b">
        <f t="shared" si="18"/>
        <v>0</v>
      </c>
      <c r="CC27" t="b">
        <f t="shared" si="18"/>
        <v>0</v>
      </c>
      <c r="CD27">
        <f t="shared" si="5"/>
        <v>9</v>
      </c>
      <c r="CE27">
        <f t="shared" si="4"/>
        <v>3</v>
      </c>
      <c r="CF27">
        <f t="shared" si="6"/>
        <v>6</v>
      </c>
      <c r="CG27">
        <f t="shared" si="7"/>
        <v>6</v>
      </c>
      <c r="CH27">
        <f t="shared" si="8"/>
        <v>7</v>
      </c>
      <c r="CI27">
        <f t="shared" si="9"/>
        <v>-1</v>
      </c>
      <c r="CJ27" s="4">
        <f t="shared" si="10"/>
        <v>5</v>
      </c>
      <c r="CK27">
        <f t="shared" si="11"/>
        <v>11</v>
      </c>
      <c r="CL27">
        <f t="shared" si="12"/>
        <v>4</v>
      </c>
      <c r="CM27" s="15">
        <f t="shared" si="13"/>
        <v>9.7822770337355008E-2</v>
      </c>
      <c r="CN27" t="b">
        <f t="shared" si="14"/>
        <v>0</v>
      </c>
      <c r="CO27" t="b">
        <f t="shared" si="15"/>
        <v>0</v>
      </c>
      <c r="CP27" t="b">
        <f t="shared" si="16"/>
        <v>1</v>
      </c>
      <c r="CQ27" t="b">
        <f t="shared" si="16"/>
        <v>0</v>
      </c>
      <c r="CR27">
        <f t="shared" si="17"/>
        <v>1</v>
      </c>
    </row>
    <row r="28" spans="1:96" x14ac:dyDescent="0.25">
      <c r="A28" t="s">
        <v>241</v>
      </c>
      <c r="B28" s="1" t="s">
        <v>237</v>
      </c>
      <c r="C28" t="s">
        <v>242</v>
      </c>
      <c r="D28" t="s">
        <v>92</v>
      </c>
      <c r="E28">
        <v>638290645.71368802</v>
      </c>
      <c r="F28" t="s">
        <v>190</v>
      </c>
      <c r="G28">
        <v>54</v>
      </c>
      <c r="H28">
        <v>41.286790993796998</v>
      </c>
      <c r="I28">
        <v>53.488827583694501</v>
      </c>
      <c r="J28">
        <v>45.609050744307801</v>
      </c>
      <c r="K28">
        <v>42.119369991893599</v>
      </c>
      <c r="L28">
        <v>44.369402581549998</v>
      </c>
      <c r="M28">
        <v>48.603771969833304</v>
      </c>
      <c r="N28">
        <v>50.6864783404435</v>
      </c>
      <c r="O28">
        <v>52.048303088397297</v>
      </c>
      <c r="P28">
        <v>59.379799895627301</v>
      </c>
      <c r="Q28">
        <v>60.314761358805598</v>
      </c>
      <c r="R28">
        <v>62.4002584305818</v>
      </c>
      <c r="S28">
        <v>70.266900925200403</v>
      </c>
      <c r="T28">
        <v>88.791732252366103</v>
      </c>
      <c r="U28">
        <v>2.2559999999999998</v>
      </c>
      <c r="V28">
        <v>2.2320000000000002</v>
      </c>
      <c r="W28">
        <v>2.2025000000000001</v>
      </c>
      <c r="X28">
        <v>2.2373333333333298</v>
      </c>
      <c r="Y28">
        <v>2.2555000000000001</v>
      </c>
      <c r="Z28">
        <v>2.3365999999999998</v>
      </c>
      <c r="AA28">
        <v>2.4119999999999999</v>
      </c>
      <c r="AB28">
        <v>2.5358749999999999</v>
      </c>
      <c r="AC28">
        <v>2.5206</v>
      </c>
      <c r="AD28">
        <v>2.4915833333333302</v>
      </c>
      <c r="AE28">
        <v>2.5656875000000001</v>
      </c>
      <c r="AF28">
        <v>2.7254444444444399</v>
      </c>
      <c r="AG28">
        <v>2.8222499999999999</v>
      </c>
      <c r="AH28">
        <v>2.6389999999999998</v>
      </c>
      <c r="AI28" t="s">
        <v>51</v>
      </c>
      <c r="AJ28">
        <v>0.82792098502967404</v>
      </c>
      <c r="AK28" t="s">
        <v>55</v>
      </c>
      <c r="AL28" s="1">
        <v>0.27845894000478799</v>
      </c>
      <c r="AM28">
        <v>0.20096690751513099</v>
      </c>
      <c r="AN28">
        <v>0.21776114597197899</v>
      </c>
      <c r="AO28">
        <v>2.3358979010329901</v>
      </c>
      <c r="AP28">
        <v>2.2025000000000001</v>
      </c>
      <c r="AQ28">
        <v>2.0691020989670101</v>
      </c>
      <c r="AR28">
        <v>-4.3258926703679999E-2</v>
      </c>
      <c r="AS28">
        <v>2.21</v>
      </c>
      <c r="AT28">
        <v>-5.4181289052468999</v>
      </c>
      <c r="AU28">
        <v>-21.693684117282299</v>
      </c>
      <c r="AV28">
        <v>-7.9166666666666599</v>
      </c>
      <c r="AW28">
        <v>-26.3333333333333</v>
      </c>
      <c r="AX28">
        <v>-8.2987551867219995</v>
      </c>
      <c r="AY28">
        <v>74.015748031496102</v>
      </c>
      <c r="AZ28">
        <v>66.0012457905258</v>
      </c>
      <c r="BA28">
        <v>-52.020736976156101</v>
      </c>
      <c r="BB28">
        <v>39.522519468110602</v>
      </c>
      <c r="BC28">
        <v>-90.281123643887994</v>
      </c>
      <c r="BE28" t="b">
        <f t="shared" si="0"/>
        <v>1</v>
      </c>
      <c r="BF28" t="b">
        <f t="shared" si="0"/>
        <v>0</v>
      </c>
      <c r="BG28" t="b">
        <f t="shared" si="0"/>
        <v>0</v>
      </c>
      <c r="BH28" t="b">
        <f t="shared" si="0"/>
        <v>1</v>
      </c>
      <c r="BI28" t="b">
        <f t="shared" si="0"/>
        <v>1</v>
      </c>
      <c r="BJ28" t="b">
        <f t="shared" si="0"/>
        <v>1</v>
      </c>
      <c r="BK28" t="b">
        <f t="shared" si="22"/>
        <v>1</v>
      </c>
      <c r="BL28" t="b">
        <f t="shared" si="22"/>
        <v>1</v>
      </c>
      <c r="BM28" t="b">
        <f t="shared" si="22"/>
        <v>1</v>
      </c>
      <c r="BN28" t="b">
        <f t="shared" si="22"/>
        <v>1</v>
      </c>
      <c r="BO28" t="b">
        <f t="shared" si="22"/>
        <v>1</v>
      </c>
      <c r="BP28" t="b">
        <f t="shared" si="22"/>
        <v>1</v>
      </c>
      <c r="BQ28" t="b">
        <f t="shared" si="21"/>
        <v>1</v>
      </c>
      <c r="BR28" t="b">
        <f t="shared" si="21"/>
        <v>1</v>
      </c>
      <c r="BS28" t="b">
        <f t="shared" si="21"/>
        <v>0</v>
      </c>
      <c r="BT28" t="b">
        <f t="shared" si="20"/>
        <v>0</v>
      </c>
      <c r="BU28" t="b">
        <f t="shared" si="20"/>
        <v>0</v>
      </c>
      <c r="BV28" t="b">
        <f t="shared" si="20"/>
        <v>0</v>
      </c>
      <c r="BW28" t="b">
        <f t="shared" si="20"/>
        <v>0</v>
      </c>
      <c r="BX28" t="b">
        <f t="shared" si="20"/>
        <v>1</v>
      </c>
      <c r="BY28" t="b">
        <f t="shared" si="20"/>
        <v>1</v>
      </c>
      <c r="BZ28" t="b">
        <f t="shared" si="18"/>
        <v>0</v>
      </c>
      <c r="CA28" t="b">
        <f t="shared" si="18"/>
        <v>0</v>
      </c>
      <c r="CB28" t="b">
        <f t="shared" si="18"/>
        <v>0</v>
      </c>
      <c r="CC28" t="b">
        <f t="shared" si="18"/>
        <v>1</v>
      </c>
      <c r="CD28">
        <f t="shared" si="5"/>
        <v>10</v>
      </c>
      <c r="CE28">
        <f t="shared" si="4"/>
        <v>2</v>
      </c>
      <c r="CF28">
        <f t="shared" si="6"/>
        <v>8</v>
      </c>
      <c r="CG28">
        <f t="shared" si="7"/>
        <v>5</v>
      </c>
      <c r="CH28">
        <f t="shared" si="8"/>
        <v>8</v>
      </c>
      <c r="CI28">
        <f t="shared" si="9"/>
        <v>-3</v>
      </c>
      <c r="CJ28" s="4">
        <f t="shared" si="10"/>
        <v>5</v>
      </c>
      <c r="CK28">
        <f t="shared" si="11"/>
        <v>13</v>
      </c>
      <c r="CL28">
        <f t="shared" si="12"/>
        <v>2</v>
      </c>
      <c r="CM28" s="15">
        <f t="shared" si="13"/>
        <v>-7.7492032489656998E-2</v>
      </c>
      <c r="CN28" t="b">
        <f t="shared" si="14"/>
        <v>1</v>
      </c>
      <c r="CO28" t="b">
        <f t="shared" si="15"/>
        <v>0</v>
      </c>
      <c r="CP28" t="b">
        <f t="shared" si="16"/>
        <v>0</v>
      </c>
      <c r="CQ28" t="b">
        <f t="shared" si="16"/>
        <v>0</v>
      </c>
      <c r="CR28">
        <f t="shared" si="17"/>
        <v>0</v>
      </c>
    </row>
    <row r="29" spans="1:96" x14ac:dyDescent="0.25">
      <c r="A29" t="s">
        <v>243</v>
      </c>
      <c r="B29" s="1" t="s">
        <v>239</v>
      </c>
      <c r="C29" t="s">
        <v>244</v>
      </c>
      <c r="D29" t="s">
        <v>61</v>
      </c>
      <c r="E29">
        <v>4291663216.27</v>
      </c>
      <c r="F29" t="s">
        <v>190</v>
      </c>
      <c r="G29">
        <v>50</v>
      </c>
      <c r="H29">
        <v>26.372479536940901</v>
      </c>
      <c r="I29">
        <v>26.805019348017701</v>
      </c>
      <c r="J29">
        <v>30.4579413024457</v>
      </c>
      <c r="K29">
        <v>26.5115666385942</v>
      </c>
      <c r="L29">
        <v>26.864717844792999</v>
      </c>
      <c r="M29">
        <v>25.643915147262099</v>
      </c>
      <c r="N29">
        <v>38.315508833274599</v>
      </c>
      <c r="O29">
        <v>35.666570100682399</v>
      </c>
      <c r="P29">
        <v>39.128739935438396</v>
      </c>
      <c r="Q29">
        <v>37.943502242519997</v>
      </c>
      <c r="R29">
        <v>37.730935553620903</v>
      </c>
      <c r="S29">
        <v>37.038970395544901</v>
      </c>
      <c r="T29">
        <v>36.991750085760302</v>
      </c>
      <c r="U29">
        <v>2.8119999999999998</v>
      </c>
      <c r="V29">
        <v>2.8769999999999998</v>
      </c>
      <c r="W29">
        <v>2.8774999999999999</v>
      </c>
      <c r="X29">
        <v>2.91766666666667</v>
      </c>
      <c r="Y29">
        <v>2.9375</v>
      </c>
      <c r="Z29">
        <v>2.9325999999999999</v>
      </c>
      <c r="AA29">
        <v>2.895</v>
      </c>
      <c r="AB29">
        <v>2.7901250000000002</v>
      </c>
      <c r="AC29">
        <v>2.6739000000000002</v>
      </c>
      <c r="AD29">
        <v>2.601</v>
      </c>
      <c r="AE29">
        <v>2.5412499999999998</v>
      </c>
      <c r="AF29">
        <v>2.5512222222222198</v>
      </c>
      <c r="AG29">
        <v>2.5546000000000002</v>
      </c>
      <c r="AH29">
        <v>2.59941666666667</v>
      </c>
      <c r="AI29" t="s">
        <v>51</v>
      </c>
      <c r="AJ29">
        <v>1.14796837078212</v>
      </c>
      <c r="AK29">
        <v>162.441404381517</v>
      </c>
      <c r="AL29" s="1">
        <v>0.264683328767087</v>
      </c>
      <c r="AM29">
        <v>0.15385004545476499</v>
      </c>
      <c r="AN29">
        <v>0.36628149240484698</v>
      </c>
      <c r="AO29">
        <v>2.9949521179033498</v>
      </c>
      <c r="AP29">
        <v>2.8774999999999999</v>
      </c>
      <c r="AQ29">
        <v>2.7600478820966501</v>
      </c>
      <c r="AR29">
        <v>-1.2758539488294E-2</v>
      </c>
      <c r="AS29">
        <v>2.83</v>
      </c>
      <c r="AT29">
        <v>-3.4986019232081098</v>
      </c>
      <c r="AU29">
        <v>10.780552728411401</v>
      </c>
      <c r="AV29">
        <v>-4.7138047138047199</v>
      </c>
      <c r="AW29">
        <v>10.546875</v>
      </c>
      <c r="AX29">
        <v>14.1129032258065</v>
      </c>
      <c r="AY29">
        <v>-4.3918918918918903</v>
      </c>
      <c r="AZ29">
        <v>129.02531294825999</v>
      </c>
      <c r="BA29">
        <v>269.10875654389099</v>
      </c>
      <c r="BB29">
        <v>13.657826363341799</v>
      </c>
      <c r="BC29">
        <v>-99.293187785262802</v>
      </c>
      <c r="BE29" t="b">
        <f t="shared" si="0"/>
        <v>1</v>
      </c>
      <c r="BF29" t="b">
        <f t="shared" si="0"/>
        <v>1</v>
      </c>
      <c r="BG29" t="b">
        <f t="shared" si="0"/>
        <v>0</v>
      </c>
      <c r="BH29" t="b">
        <f t="shared" si="0"/>
        <v>1</v>
      </c>
      <c r="BI29" t="b">
        <f t="shared" si="0"/>
        <v>0</v>
      </c>
      <c r="BJ29" t="b">
        <f t="shared" si="0"/>
        <v>1</v>
      </c>
      <c r="BK29" t="b">
        <f t="shared" si="22"/>
        <v>0</v>
      </c>
      <c r="BL29" t="b">
        <f t="shared" si="22"/>
        <v>1</v>
      </c>
      <c r="BM29" t="b">
        <f t="shared" si="22"/>
        <v>0</v>
      </c>
      <c r="BN29" t="b">
        <f t="shared" si="22"/>
        <v>0</v>
      </c>
      <c r="BO29" t="b">
        <f t="shared" si="22"/>
        <v>0</v>
      </c>
      <c r="BP29" t="b">
        <f t="shared" si="22"/>
        <v>0</v>
      </c>
      <c r="BQ29" t="b">
        <f t="shared" si="21"/>
        <v>0</v>
      </c>
      <c r="BR29" t="b">
        <f t="shared" si="21"/>
        <v>0</v>
      </c>
      <c r="BS29" t="b">
        <f t="shared" si="21"/>
        <v>0</v>
      </c>
      <c r="BT29" t="b">
        <f t="shared" si="20"/>
        <v>0</v>
      </c>
      <c r="BU29" t="b">
        <f t="shared" si="20"/>
        <v>1</v>
      </c>
      <c r="BV29" t="b">
        <f t="shared" si="20"/>
        <v>1</v>
      </c>
      <c r="BW29" t="b">
        <f t="shared" si="20"/>
        <v>1</v>
      </c>
      <c r="BX29" t="b">
        <f t="shared" si="20"/>
        <v>1</v>
      </c>
      <c r="BY29" t="b">
        <f t="shared" si="20"/>
        <v>1</v>
      </c>
      <c r="BZ29" t="b">
        <f t="shared" si="18"/>
        <v>1</v>
      </c>
      <c r="CA29" t="b">
        <f t="shared" si="18"/>
        <v>0</v>
      </c>
      <c r="CB29" t="b">
        <f t="shared" si="18"/>
        <v>0</v>
      </c>
      <c r="CC29" t="b">
        <f t="shared" si="18"/>
        <v>0</v>
      </c>
      <c r="CD29">
        <f t="shared" si="5"/>
        <v>5</v>
      </c>
      <c r="CE29">
        <f t="shared" si="4"/>
        <v>7</v>
      </c>
      <c r="CF29">
        <f t="shared" si="6"/>
        <v>-2</v>
      </c>
      <c r="CG29">
        <f t="shared" si="7"/>
        <v>6</v>
      </c>
      <c r="CH29">
        <f t="shared" si="8"/>
        <v>7</v>
      </c>
      <c r="CI29">
        <f t="shared" si="9"/>
        <v>-1</v>
      </c>
      <c r="CJ29" s="4">
        <f t="shared" si="10"/>
        <v>-3</v>
      </c>
      <c r="CK29">
        <f t="shared" si="11"/>
        <v>-5</v>
      </c>
      <c r="CL29">
        <f t="shared" si="12"/>
        <v>-4</v>
      </c>
      <c r="CM29" s="15">
        <f t="shared" si="13"/>
        <v>-0.11083328331232201</v>
      </c>
      <c r="CN29" t="b">
        <f t="shared" si="14"/>
        <v>0</v>
      </c>
      <c r="CO29" t="b">
        <f t="shared" si="15"/>
        <v>1</v>
      </c>
      <c r="CP29" t="b">
        <f t="shared" si="16"/>
        <v>0</v>
      </c>
      <c r="CQ29" t="b">
        <f t="shared" si="16"/>
        <v>1</v>
      </c>
      <c r="CR29">
        <f t="shared" si="17"/>
        <v>1</v>
      </c>
    </row>
    <row r="30" spans="1:96" x14ac:dyDescent="0.25">
      <c r="A30" t="s">
        <v>245</v>
      </c>
      <c r="B30" s="1" t="s">
        <v>241</v>
      </c>
      <c r="C30" t="s">
        <v>246</v>
      </c>
      <c r="D30" t="s">
        <v>92</v>
      </c>
      <c r="E30">
        <v>2681080891.04322</v>
      </c>
      <c r="F30" t="s">
        <v>190</v>
      </c>
      <c r="G30">
        <v>52</v>
      </c>
      <c r="H30">
        <v>55.053620974468203</v>
      </c>
      <c r="I30">
        <v>40.075683236428901</v>
      </c>
      <c r="J30">
        <v>36.996927069226501</v>
      </c>
      <c r="K30">
        <v>35.658154371486297</v>
      </c>
      <c r="L30">
        <v>50.7822889229368</v>
      </c>
      <c r="M30">
        <v>46.775211420893001</v>
      </c>
      <c r="N30">
        <v>43.865418182001399</v>
      </c>
      <c r="O30">
        <v>43.4795251319619</v>
      </c>
      <c r="P30">
        <v>44.287022014936298</v>
      </c>
      <c r="Q30">
        <v>44.243878693671803</v>
      </c>
      <c r="R30">
        <v>49.413876142426801</v>
      </c>
      <c r="S30">
        <v>49.746732299046897</v>
      </c>
      <c r="T30">
        <v>54.606821821950099</v>
      </c>
      <c r="U30">
        <v>1.0456000000000001</v>
      </c>
      <c r="V30">
        <v>1.0115000000000001</v>
      </c>
      <c r="W30">
        <v>0.98914999999999997</v>
      </c>
      <c r="X30">
        <v>1.0065666666666699</v>
      </c>
      <c r="Y30">
        <v>1.030775</v>
      </c>
      <c r="Z30">
        <v>1.02826</v>
      </c>
      <c r="AA30">
        <v>1.0288333333333299</v>
      </c>
      <c r="AB30">
        <v>1.02993125</v>
      </c>
      <c r="AC30">
        <v>1.0398350000000001</v>
      </c>
      <c r="AD30">
        <v>1.05387083333333</v>
      </c>
      <c r="AE30">
        <v>1.0594593750000001</v>
      </c>
      <c r="AF30">
        <v>1.0829638888888899</v>
      </c>
      <c r="AG30">
        <v>1.1085024999999999</v>
      </c>
      <c r="AH30">
        <v>1.11144166666667</v>
      </c>
      <c r="AI30" t="s">
        <v>51</v>
      </c>
      <c r="AJ30">
        <v>0.92761180060486903</v>
      </c>
      <c r="AK30">
        <v>-57.321041214750501</v>
      </c>
      <c r="AL30" s="1">
        <v>6.9458461282088005E-2</v>
      </c>
      <c r="AM30">
        <v>0.30846942761403101</v>
      </c>
      <c r="AN30">
        <v>0.43732086398262199</v>
      </c>
      <c r="AO30">
        <v>1.06975217118664</v>
      </c>
      <c r="AP30">
        <v>0.98914999999999997</v>
      </c>
      <c r="AQ30">
        <v>0.90854782881336005</v>
      </c>
      <c r="AR30">
        <v>-8.1462458764640002E-3</v>
      </c>
      <c r="AS30">
        <v>1.0569999999999999</v>
      </c>
      <c r="AT30">
        <v>2.7950129344718202</v>
      </c>
      <c r="AU30">
        <v>-4.6461329586537596</v>
      </c>
      <c r="AV30">
        <v>5.5944055944056004</v>
      </c>
      <c r="AW30">
        <v>8.0777096114519402</v>
      </c>
      <c r="AX30">
        <v>0.66666666666665697</v>
      </c>
      <c r="AY30">
        <v>-0.28301886792453901</v>
      </c>
      <c r="AZ30">
        <v>-27.602739726027401</v>
      </c>
      <c r="BA30">
        <v>-59.809885931558902</v>
      </c>
      <c r="BB30">
        <v>1.34228187919463</v>
      </c>
      <c r="BC30">
        <v>-99.405097977131206</v>
      </c>
      <c r="BE30" t="b">
        <f t="shared" si="0"/>
        <v>0</v>
      </c>
      <c r="BF30" t="b">
        <f t="shared" si="0"/>
        <v>0</v>
      </c>
      <c r="BG30" t="b">
        <f t="shared" si="0"/>
        <v>0</v>
      </c>
      <c r="BH30" t="b">
        <f t="shared" si="0"/>
        <v>1</v>
      </c>
      <c r="BI30" t="b">
        <f t="shared" si="0"/>
        <v>0</v>
      </c>
      <c r="BJ30" t="b">
        <f t="shared" si="0"/>
        <v>0</v>
      </c>
      <c r="BK30" t="b">
        <f t="shared" si="22"/>
        <v>0</v>
      </c>
      <c r="BL30" t="b">
        <f t="shared" si="22"/>
        <v>1</v>
      </c>
      <c r="BM30" t="b">
        <f t="shared" si="22"/>
        <v>0</v>
      </c>
      <c r="BN30" t="b">
        <f t="shared" si="22"/>
        <v>1</v>
      </c>
      <c r="BO30" t="b">
        <f t="shared" si="22"/>
        <v>1</v>
      </c>
      <c r="BP30" t="b">
        <f t="shared" si="22"/>
        <v>1</v>
      </c>
      <c r="BQ30" t="b">
        <f t="shared" si="21"/>
        <v>1</v>
      </c>
      <c r="BR30" t="b">
        <f t="shared" si="21"/>
        <v>1</v>
      </c>
      <c r="BS30" t="b">
        <f t="shared" si="21"/>
        <v>0</v>
      </c>
      <c r="BT30" t="b">
        <f t="shared" si="20"/>
        <v>0</v>
      </c>
      <c r="BU30" t="b">
        <f t="shared" si="20"/>
        <v>1</v>
      </c>
      <c r="BV30" t="b">
        <f t="shared" si="20"/>
        <v>0</v>
      </c>
      <c r="BW30" t="b">
        <f t="shared" si="20"/>
        <v>0</v>
      </c>
      <c r="BX30" t="b">
        <f t="shared" si="20"/>
        <v>0</v>
      </c>
      <c r="BY30" t="b">
        <f t="shared" si="20"/>
        <v>0</v>
      </c>
      <c r="BZ30" t="b">
        <f t="shared" si="18"/>
        <v>0</v>
      </c>
      <c r="CA30" t="b">
        <f t="shared" si="18"/>
        <v>0</v>
      </c>
      <c r="CB30" t="b">
        <f t="shared" si="18"/>
        <v>0</v>
      </c>
      <c r="CC30" t="b">
        <f t="shared" si="18"/>
        <v>0</v>
      </c>
      <c r="CD30">
        <f t="shared" si="5"/>
        <v>5</v>
      </c>
      <c r="CE30">
        <f t="shared" si="4"/>
        <v>7</v>
      </c>
      <c r="CF30">
        <f t="shared" si="6"/>
        <v>-2</v>
      </c>
      <c r="CG30">
        <f t="shared" si="7"/>
        <v>3</v>
      </c>
      <c r="CH30">
        <f t="shared" si="8"/>
        <v>10</v>
      </c>
      <c r="CI30">
        <f t="shared" si="9"/>
        <v>-7</v>
      </c>
      <c r="CJ30" s="4">
        <f t="shared" si="10"/>
        <v>-9</v>
      </c>
      <c r="CK30">
        <f t="shared" si="11"/>
        <v>-11</v>
      </c>
      <c r="CL30">
        <f t="shared" si="12"/>
        <v>-16</v>
      </c>
      <c r="CM30" s="15">
        <f t="shared" si="13"/>
        <v>0.23901096633194302</v>
      </c>
      <c r="CN30" t="b">
        <f t="shared" si="14"/>
        <v>0</v>
      </c>
      <c r="CO30" t="b">
        <f t="shared" si="15"/>
        <v>0</v>
      </c>
      <c r="CP30" t="b">
        <f t="shared" si="16"/>
        <v>1</v>
      </c>
      <c r="CQ30" t="b">
        <f t="shared" si="16"/>
        <v>0</v>
      </c>
      <c r="CR30">
        <f t="shared" si="17"/>
        <v>1</v>
      </c>
    </row>
    <row r="31" spans="1:96" x14ac:dyDescent="0.25">
      <c r="A31" t="s">
        <v>247</v>
      </c>
      <c r="B31" s="1" t="s">
        <v>243</v>
      </c>
      <c r="C31" t="s">
        <v>248</v>
      </c>
      <c r="D31" t="s">
        <v>249</v>
      </c>
      <c r="E31">
        <v>20060824165.696999</v>
      </c>
      <c r="F31" t="s">
        <v>190</v>
      </c>
      <c r="G31">
        <v>94</v>
      </c>
      <c r="H31">
        <v>5.6620645405521</v>
      </c>
      <c r="I31">
        <v>17.132743360406099</v>
      </c>
      <c r="J31">
        <v>20.1328419257352</v>
      </c>
      <c r="K31">
        <v>17.674621580489099</v>
      </c>
      <c r="L31">
        <v>15.955177000041299</v>
      </c>
      <c r="M31">
        <v>16.514613838803498</v>
      </c>
      <c r="N31">
        <v>17.182664231721802</v>
      </c>
      <c r="O31">
        <v>16.870935721036101</v>
      </c>
      <c r="P31">
        <v>16.844530205069201</v>
      </c>
      <c r="Q31">
        <v>16.310881568621301</v>
      </c>
      <c r="R31">
        <v>15.4230367664605</v>
      </c>
      <c r="S31">
        <v>15.164903306416999</v>
      </c>
      <c r="T31">
        <v>14.9438207692522</v>
      </c>
      <c r="U31">
        <v>110.4</v>
      </c>
      <c r="V31">
        <v>110.95</v>
      </c>
      <c r="W31">
        <v>110.3</v>
      </c>
      <c r="X31">
        <v>110.066666666667</v>
      </c>
      <c r="Y31">
        <v>110.5625</v>
      </c>
      <c r="Z31">
        <v>109.98</v>
      </c>
      <c r="AA31">
        <v>109.491666666667</v>
      </c>
      <c r="AB31">
        <v>108.43125000000001</v>
      </c>
      <c r="AC31">
        <v>107.52</v>
      </c>
      <c r="AD31">
        <v>106.54791666666701</v>
      </c>
      <c r="AE31">
        <v>103.925</v>
      </c>
      <c r="AF31">
        <v>102.697222222222</v>
      </c>
      <c r="AG31">
        <v>101.17</v>
      </c>
      <c r="AH31">
        <v>98.448958333333294</v>
      </c>
      <c r="AI31" t="s">
        <v>51</v>
      </c>
      <c r="AJ31">
        <v>1.0870811505386999</v>
      </c>
      <c r="AK31">
        <v>18.3052972521158</v>
      </c>
      <c r="AL31" s="1">
        <v>0.20496381108846201</v>
      </c>
      <c r="AM31">
        <v>0.15593561941900899</v>
      </c>
      <c r="AN31">
        <v>0.30483088108328199</v>
      </c>
      <c r="AO31">
        <v>113.04590604355</v>
      </c>
      <c r="AP31">
        <v>110.3</v>
      </c>
      <c r="AQ31">
        <v>107.55409395645</v>
      </c>
      <c r="AR31">
        <v>0.354671067218921</v>
      </c>
      <c r="AS31">
        <v>109.5</v>
      </c>
      <c r="AT31">
        <v>-0.43644298963447797</v>
      </c>
      <c r="AU31">
        <v>8.2336661065533203</v>
      </c>
      <c r="AV31">
        <v>0.45871559633027498</v>
      </c>
      <c r="AW31">
        <v>4.7846889952153102</v>
      </c>
      <c r="AX31">
        <v>10.6060606060606</v>
      </c>
      <c r="AY31">
        <v>23.033707865168498</v>
      </c>
      <c r="AZ31">
        <v>59.272727272727302</v>
      </c>
      <c r="BA31">
        <v>58.122743682310499</v>
      </c>
      <c r="BB31" t="s">
        <v>55</v>
      </c>
      <c r="BC31" t="s">
        <v>55</v>
      </c>
      <c r="BE31" t="b">
        <f t="shared" si="0"/>
        <v>1</v>
      </c>
      <c r="BF31" t="b">
        <f t="shared" si="0"/>
        <v>1</v>
      </c>
      <c r="BG31" t="b">
        <f t="shared" si="0"/>
        <v>0</v>
      </c>
      <c r="BH31" t="b">
        <f t="shared" si="0"/>
        <v>0</v>
      </c>
      <c r="BI31" t="b">
        <f t="shared" si="0"/>
        <v>1</v>
      </c>
      <c r="BJ31" t="b">
        <f t="shared" si="0"/>
        <v>1</v>
      </c>
      <c r="BK31" t="b">
        <f t="shared" si="22"/>
        <v>0</v>
      </c>
      <c r="BL31" t="b">
        <f t="shared" si="22"/>
        <v>0</v>
      </c>
      <c r="BM31" t="b">
        <f t="shared" si="22"/>
        <v>0</v>
      </c>
      <c r="BN31" t="b">
        <f t="shared" si="22"/>
        <v>0</v>
      </c>
      <c r="BO31" t="b">
        <f t="shared" si="22"/>
        <v>0</v>
      </c>
      <c r="BP31" t="b">
        <f t="shared" si="22"/>
        <v>0</v>
      </c>
      <c r="BQ31" t="b">
        <f t="shared" si="21"/>
        <v>0</v>
      </c>
      <c r="BR31" t="b">
        <f t="shared" si="21"/>
        <v>1</v>
      </c>
      <c r="BS31" t="b">
        <f t="shared" si="21"/>
        <v>1</v>
      </c>
      <c r="BT31" t="b">
        <f t="shared" si="20"/>
        <v>0</v>
      </c>
      <c r="BU31" t="b">
        <f t="shared" si="20"/>
        <v>1</v>
      </c>
      <c r="BV31" t="b">
        <f t="shared" si="20"/>
        <v>1</v>
      </c>
      <c r="BW31" t="b">
        <f t="shared" si="20"/>
        <v>1</v>
      </c>
      <c r="BX31" t="b">
        <f t="shared" si="20"/>
        <v>1</v>
      </c>
      <c r="BY31" t="b">
        <f t="shared" si="20"/>
        <v>1</v>
      </c>
      <c r="BZ31" t="b">
        <f t="shared" si="18"/>
        <v>1</v>
      </c>
      <c r="CA31" t="b">
        <f t="shared" si="18"/>
        <v>1</v>
      </c>
      <c r="CB31" t="b">
        <f t="shared" si="18"/>
        <v>1</v>
      </c>
      <c r="CC31" t="b">
        <f t="shared" si="18"/>
        <v>1</v>
      </c>
      <c r="CD31">
        <f t="shared" si="5"/>
        <v>4</v>
      </c>
      <c r="CE31">
        <f t="shared" si="4"/>
        <v>8</v>
      </c>
      <c r="CF31">
        <f t="shared" si="6"/>
        <v>-4</v>
      </c>
      <c r="CG31">
        <f t="shared" si="7"/>
        <v>11</v>
      </c>
      <c r="CH31">
        <f t="shared" si="8"/>
        <v>2</v>
      </c>
      <c r="CI31">
        <f t="shared" si="9"/>
        <v>9</v>
      </c>
      <c r="CJ31" s="4">
        <f t="shared" si="10"/>
        <v>5</v>
      </c>
      <c r="CK31">
        <f t="shared" si="11"/>
        <v>1</v>
      </c>
      <c r="CL31">
        <f t="shared" si="12"/>
        <v>14</v>
      </c>
      <c r="CM31" s="15">
        <f t="shared" si="13"/>
        <v>-4.902819166945302E-2</v>
      </c>
      <c r="CN31" t="b">
        <f t="shared" si="14"/>
        <v>0</v>
      </c>
      <c r="CO31" t="b">
        <f t="shared" si="15"/>
        <v>1</v>
      </c>
      <c r="CP31" t="b">
        <f t="shared" si="16"/>
        <v>0</v>
      </c>
      <c r="CQ31" t="b">
        <f t="shared" si="16"/>
        <v>1</v>
      </c>
      <c r="CR31">
        <f t="shared" si="17"/>
        <v>1</v>
      </c>
    </row>
    <row r="32" spans="1:96" x14ac:dyDescent="0.25">
      <c r="A32" t="s">
        <v>250</v>
      </c>
      <c r="B32" s="1" t="s">
        <v>245</v>
      </c>
      <c r="C32" t="s">
        <v>251</v>
      </c>
      <c r="D32" t="s">
        <v>54</v>
      </c>
      <c r="E32">
        <v>12188528013.130301</v>
      </c>
      <c r="F32" t="s">
        <v>190</v>
      </c>
      <c r="G32">
        <v>2</v>
      </c>
      <c r="H32">
        <v>42.9633137357539</v>
      </c>
      <c r="I32">
        <v>36.609382994443898</v>
      </c>
      <c r="J32">
        <v>29.7537841700765</v>
      </c>
      <c r="K32">
        <v>26.279656619167</v>
      </c>
      <c r="L32">
        <v>24.594991693237102</v>
      </c>
      <c r="M32">
        <v>25.458220390693601</v>
      </c>
      <c r="N32">
        <v>24.810067466181799</v>
      </c>
      <c r="O32">
        <v>28.8809048137846</v>
      </c>
      <c r="P32">
        <v>28.180170349515802</v>
      </c>
      <c r="Q32">
        <v>27.635417989835702</v>
      </c>
      <c r="R32">
        <v>26.742784417412199</v>
      </c>
      <c r="S32">
        <v>25.761540487384799</v>
      </c>
      <c r="T32">
        <v>24.201610454831201</v>
      </c>
      <c r="U32">
        <v>87.3</v>
      </c>
      <c r="V32">
        <v>85.974999999999994</v>
      </c>
      <c r="W32">
        <v>86.887500000000003</v>
      </c>
      <c r="X32">
        <v>85.9</v>
      </c>
      <c r="Y32">
        <v>84.46875</v>
      </c>
      <c r="Z32">
        <v>82.35</v>
      </c>
      <c r="AA32">
        <v>81.112499999999997</v>
      </c>
      <c r="AB32">
        <v>80.646874999999994</v>
      </c>
      <c r="AC32">
        <v>80.722499999999997</v>
      </c>
      <c r="AD32">
        <v>82.362499999999997</v>
      </c>
      <c r="AE32">
        <v>85.514062499999994</v>
      </c>
      <c r="AF32">
        <v>86.4375</v>
      </c>
      <c r="AG32">
        <v>87.368750000000006</v>
      </c>
      <c r="AH32">
        <v>89.445833333333297</v>
      </c>
      <c r="AI32" t="s">
        <v>51</v>
      </c>
      <c r="AJ32">
        <v>0.94255669218112903</v>
      </c>
      <c r="AK32">
        <v>18.311154761246101</v>
      </c>
      <c r="AL32" s="1">
        <v>0.25009322067302198</v>
      </c>
      <c r="AM32">
        <v>0.34122766856999498</v>
      </c>
      <c r="AN32">
        <v>0.48134991010293099</v>
      </c>
      <c r="AO32">
        <v>91.674135039357196</v>
      </c>
      <c r="AP32">
        <v>86.887500000000003</v>
      </c>
      <c r="AQ32">
        <v>82.100864960642795</v>
      </c>
      <c r="AR32">
        <v>1.1277031732995499</v>
      </c>
      <c r="AS32">
        <v>88.25</v>
      </c>
      <c r="AT32">
        <v>7.1645415907711101</v>
      </c>
      <c r="AU32">
        <v>1.0086558409042199</v>
      </c>
      <c r="AV32">
        <v>3.8235294117647101</v>
      </c>
      <c r="AW32">
        <v>15.359477124183</v>
      </c>
      <c r="AX32">
        <v>-5.6149732620320902</v>
      </c>
      <c r="AY32">
        <v>-16.745283018867902</v>
      </c>
      <c r="AZ32">
        <v>9.6273291925465792</v>
      </c>
      <c r="BA32">
        <v>34.220532319391602</v>
      </c>
      <c r="BB32" t="s">
        <v>55</v>
      </c>
      <c r="BC32" t="s">
        <v>55</v>
      </c>
      <c r="BE32" t="b">
        <f t="shared" si="0"/>
        <v>0</v>
      </c>
      <c r="BF32" t="b">
        <f t="shared" si="0"/>
        <v>0</v>
      </c>
      <c r="BG32" t="b">
        <f t="shared" si="0"/>
        <v>0</v>
      </c>
      <c r="BH32" t="b">
        <f t="shared" si="0"/>
        <v>0</v>
      </c>
      <c r="BI32" t="b">
        <f t="shared" si="0"/>
        <v>1</v>
      </c>
      <c r="BJ32" t="b">
        <f t="shared" si="0"/>
        <v>0</v>
      </c>
      <c r="BK32" t="b">
        <f t="shared" si="22"/>
        <v>1</v>
      </c>
      <c r="BL32" t="b">
        <f t="shared" si="22"/>
        <v>0</v>
      </c>
      <c r="BM32" t="b">
        <f t="shared" si="22"/>
        <v>0</v>
      </c>
      <c r="BN32" t="b">
        <f t="shared" si="22"/>
        <v>0</v>
      </c>
      <c r="BO32" t="b">
        <f t="shared" si="22"/>
        <v>0</v>
      </c>
      <c r="BP32" t="b">
        <f t="shared" si="22"/>
        <v>0</v>
      </c>
      <c r="BQ32" t="b">
        <f t="shared" si="21"/>
        <v>1</v>
      </c>
      <c r="BR32" t="b">
        <f t="shared" si="21"/>
        <v>0</v>
      </c>
      <c r="BS32" t="b">
        <f t="shared" si="21"/>
        <v>1</v>
      </c>
      <c r="BT32" t="b">
        <f t="shared" si="20"/>
        <v>1</v>
      </c>
      <c r="BU32" t="b">
        <f t="shared" si="20"/>
        <v>1</v>
      </c>
      <c r="BV32" t="b">
        <f t="shared" si="20"/>
        <v>1</v>
      </c>
      <c r="BW32" t="b">
        <f t="shared" si="20"/>
        <v>1</v>
      </c>
      <c r="BX32" t="b">
        <f t="shared" si="20"/>
        <v>0</v>
      </c>
      <c r="BY32" t="b">
        <f t="shared" si="20"/>
        <v>0</v>
      </c>
      <c r="BZ32" t="b">
        <f t="shared" si="18"/>
        <v>0</v>
      </c>
      <c r="CA32" t="b">
        <f t="shared" si="18"/>
        <v>0</v>
      </c>
      <c r="CB32" t="b">
        <f t="shared" si="18"/>
        <v>0</v>
      </c>
      <c r="CC32" t="b">
        <f t="shared" si="18"/>
        <v>0</v>
      </c>
      <c r="CD32">
        <f t="shared" si="5"/>
        <v>2</v>
      </c>
      <c r="CE32">
        <f t="shared" si="4"/>
        <v>10</v>
      </c>
      <c r="CF32">
        <f t="shared" si="6"/>
        <v>-8</v>
      </c>
      <c r="CG32">
        <f t="shared" si="7"/>
        <v>6</v>
      </c>
      <c r="CH32">
        <f t="shared" si="8"/>
        <v>7</v>
      </c>
      <c r="CI32">
        <f t="shared" si="9"/>
        <v>-1</v>
      </c>
      <c r="CJ32" s="4">
        <f t="shared" si="10"/>
        <v>-9</v>
      </c>
      <c r="CK32">
        <f t="shared" si="11"/>
        <v>-17</v>
      </c>
      <c r="CL32">
        <f t="shared" si="12"/>
        <v>-10</v>
      </c>
      <c r="CM32" s="15">
        <f t="shared" si="13"/>
        <v>9.1134447896973003E-2</v>
      </c>
      <c r="CN32" t="b">
        <f t="shared" si="14"/>
        <v>0</v>
      </c>
      <c r="CO32" t="b">
        <f t="shared" si="15"/>
        <v>0</v>
      </c>
      <c r="CP32" t="b">
        <f t="shared" si="16"/>
        <v>1</v>
      </c>
      <c r="CQ32" t="b">
        <f t="shared" si="16"/>
        <v>1</v>
      </c>
      <c r="CR32">
        <f t="shared" si="17"/>
        <v>2</v>
      </c>
    </row>
    <row r="33" spans="1:96" x14ac:dyDescent="0.25">
      <c r="A33" t="s">
        <v>526</v>
      </c>
      <c r="B33" s="1" t="s">
        <v>247</v>
      </c>
      <c r="C33" t="s">
        <v>253</v>
      </c>
      <c r="D33" t="s">
        <v>58</v>
      </c>
      <c r="E33">
        <v>2848107286.6018</v>
      </c>
      <c r="F33" t="s">
        <v>190</v>
      </c>
      <c r="G33">
        <v>42</v>
      </c>
      <c r="H33">
        <v>20.548774485309099</v>
      </c>
      <c r="I33">
        <v>21.714167858328899</v>
      </c>
      <c r="J33">
        <v>36.582486323046403</v>
      </c>
      <c r="K33">
        <v>43.676555545813798</v>
      </c>
      <c r="L33">
        <v>42.469567291611298</v>
      </c>
      <c r="M33">
        <v>41.515742737065899</v>
      </c>
      <c r="N33">
        <v>40.9807480463461</v>
      </c>
      <c r="O33">
        <v>40.1605440981496</v>
      </c>
      <c r="P33">
        <v>64.060461038716696</v>
      </c>
      <c r="Q33">
        <v>60.5305928028856</v>
      </c>
      <c r="R33">
        <v>55.6067536564452</v>
      </c>
      <c r="S33">
        <v>65.463382262994998</v>
      </c>
      <c r="T33">
        <v>62.469953667009399</v>
      </c>
      <c r="U33">
        <v>2.8940000000000001</v>
      </c>
      <c r="V33">
        <v>2.8620000000000001</v>
      </c>
      <c r="W33">
        <v>2.7589999999999999</v>
      </c>
      <c r="X33">
        <v>2.7273811960000001</v>
      </c>
      <c r="Y33">
        <v>2.662702833</v>
      </c>
      <c r="Z33">
        <v>2.6266920408000001</v>
      </c>
      <c r="AA33">
        <v>2.6381369920000002</v>
      </c>
      <c r="AB33">
        <v>2.6131212585000001</v>
      </c>
      <c r="AC33">
        <v>2.5320010559999999</v>
      </c>
      <c r="AD33">
        <v>2.4570324499999998</v>
      </c>
      <c r="AE33">
        <v>2.3837940584999999</v>
      </c>
      <c r="AF33">
        <v>2.39516629133333</v>
      </c>
      <c r="AG33">
        <v>2.357277501</v>
      </c>
      <c r="AH33">
        <v>2.3095570150000002</v>
      </c>
      <c r="AI33" t="s">
        <v>51</v>
      </c>
      <c r="AJ33">
        <v>1.1142905490277299</v>
      </c>
      <c r="AK33" t="s">
        <v>55</v>
      </c>
      <c r="AL33" s="1">
        <v>0.117203289143815</v>
      </c>
      <c r="AM33">
        <v>0.24384687675820299</v>
      </c>
      <c r="AN33">
        <v>0.243170840546544</v>
      </c>
      <c r="AO33">
        <v>3.0126848438515599</v>
      </c>
      <c r="AP33">
        <v>2.7589999999999999</v>
      </c>
      <c r="AQ33">
        <v>2.5053151561484399</v>
      </c>
      <c r="AR33">
        <v>7.1999079661068E-2</v>
      </c>
      <c r="AS33">
        <v>2.86</v>
      </c>
      <c r="AT33">
        <v>8.8821969068342703</v>
      </c>
      <c r="AU33">
        <v>21.326402970661501</v>
      </c>
      <c r="AV33">
        <v>0.48633276955581001</v>
      </c>
      <c r="AW33">
        <v>10.5737638583915</v>
      </c>
      <c r="AX33">
        <v>33.825256258520596</v>
      </c>
      <c r="AY33">
        <v>10.5737638583915</v>
      </c>
      <c r="AZ33">
        <v>52.4577148759303</v>
      </c>
      <c r="BA33">
        <v>317.93160327487197</v>
      </c>
      <c r="BB33">
        <v>-38.536825064897599</v>
      </c>
      <c r="BC33">
        <v>-97.271883210900896</v>
      </c>
      <c r="BE33" t="b">
        <f t="shared" si="0"/>
        <v>1</v>
      </c>
      <c r="BF33" t="b">
        <f t="shared" si="0"/>
        <v>1</v>
      </c>
      <c r="BG33" t="b">
        <f t="shared" si="0"/>
        <v>1</v>
      </c>
      <c r="BH33" t="b">
        <f t="shared" si="0"/>
        <v>0</v>
      </c>
      <c r="BI33" t="b">
        <f t="shared" si="0"/>
        <v>0</v>
      </c>
      <c r="BJ33" t="b">
        <f t="shared" si="0"/>
        <v>0</v>
      </c>
      <c r="BK33" t="b">
        <f t="shared" si="22"/>
        <v>0</v>
      </c>
      <c r="BL33" t="b">
        <f t="shared" si="22"/>
        <v>1</v>
      </c>
      <c r="BM33" t="b">
        <f t="shared" si="22"/>
        <v>0</v>
      </c>
      <c r="BN33" t="b">
        <f t="shared" si="22"/>
        <v>0</v>
      </c>
      <c r="BO33" t="b">
        <f t="shared" si="22"/>
        <v>1</v>
      </c>
      <c r="BP33" t="b">
        <f t="shared" si="22"/>
        <v>0</v>
      </c>
      <c r="BQ33" t="b">
        <f t="shared" si="21"/>
        <v>1</v>
      </c>
      <c r="BR33" t="b">
        <f t="shared" si="21"/>
        <v>1</v>
      </c>
      <c r="BS33" t="b">
        <f t="shared" si="21"/>
        <v>1</v>
      </c>
      <c r="BT33" t="b">
        <f t="shared" si="20"/>
        <v>1</v>
      </c>
      <c r="BU33" t="b">
        <f t="shared" si="20"/>
        <v>1</v>
      </c>
      <c r="BV33" t="b">
        <f t="shared" si="20"/>
        <v>0</v>
      </c>
      <c r="BW33" t="b">
        <f t="shared" si="20"/>
        <v>1</v>
      </c>
      <c r="BX33" t="b">
        <f t="shared" si="20"/>
        <v>1</v>
      </c>
      <c r="BY33" t="b">
        <f t="shared" si="20"/>
        <v>1</v>
      </c>
      <c r="BZ33" t="b">
        <f t="shared" si="18"/>
        <v>1</v>
      </c>
      <c r="CA33" t="b">
        <f t="shared" si="18"/>
        <v>0</v>
      </c>
      <c r="CB33" t="b">
        <f t="shared" si="18"/>
        <v>1</v>
      </c>
      <c r="CC33" t="b">
        <f t="shared" si="18"/>
        <v>1</v>
      </c>
      <c r="CD33">
        <f t="shared" si="5"/>
        <v>5</v>
      </c>
      <c r="CE33">
        <f t="shared" si="4"/>
        <v>7</v>
      </c>
      <c r="CF33">
        <f t="shared" si="6"/>
        <v>-2</v>
      </c>
      <c r="CG33">
        <f t="shared" si="7"/>
        <v>11</v>
      </c>
      <c r="CH33">
        <f t="shared" si="8"/>
        <v>2</v>
      </c>
      <c r="CI33">
        <f t="shared" si="9"/>
        <v>9</v>
      </c>
      <c r="CJ33" s="4">
        <f t="shared" si="10"/>
        <v>7</v>
      </c>
      <c r="CK33">
        <f t="shared" si="11"/>
        <v>5</v>
      </c>
      <c r="CL33">
        <f t="shared" si="12"/>
        <v>16</v>
      </c>
      <c r="CM33" s="15">
        <f t="shared" si="13"/>
        <v>0.12664358761438799</v>
      </c>
      <c r="CN33" t="b">
        <f t="shared" si="14"/>
        <v>0</v>
      </c>
      <c r="CO33" t="b">
        <f t="shared" si="15"/>
        <v>0</v>
      </c>
      <c r="CP33" t="b">
        <f t="shared" si="16"/>
        <v>1</v>
      </c>
      <c r="CQ33" t="b">
        <f t="shared" si="16"/>
        <v>1</v>
      </c>
      <c r="CR33">
        <f t="shared" si="17"/>
        <v>2</v>
      </c>
    </row>
    <row r="34" spans="1:96" x14ac:dyDescent="0.25">
      <c r="A34" t="s">
        <v>507</v>
      </c>
      <c r="B34" s="1" t="s">
        <v>250</v>
      </c>
      <c r="C34" t="s">
        <v>255</v>
      </c>
      <c r="D34" t="s">
        <v>92</v>
      </c>
      <c r="E34">
        <v>4376089629.8690901</v>
      </c>
      <c r="F34" t="s">
        <v>190</v>
      </c>
      <c r="G34">
        <v>44</v>
      </c>
      <c r="H34">
        <v>18.9659549414419</v>
      </c>
      <c r="I34">
        <v>24.797957872205799</v>
      </c>
      <c r="J34">
        <v>33.441229222418002</v>
      </c>
      <c r="K34">
        <v>33.004788280717797</v>
      </c>
      <c r="L34">
        <v>30.205551799958599</v>
      </c>
      <c r="M34">
        <v>33.0673924102611</v>
      </c>
      <c r="N34">
        <v>32.715508091936798</v>
      </c>
      <c r="O34">
        <v>32.761494325484698</v>
      </c>
      <c r="P34">
        <v>37.0383003055953</v>
      </c>
      <c r="Q34">
        <v>39.376621897712397</v>
      </c>
      <c r="R34">
        <v>39.656190412754199</v>
      </c>
      <c r="S34">
        <v>41.206449201296401</v>
      </c>
      <c r="T34">
        <v>40.258561228274402</v>
      </c>
      <c r="U34">
        <v>4.74</v>
      </c>
      <c r="V34">
        <v>4.7030000000000003</v>
      </c>
      <c r="W34">
        <v>4.6749999999999998</v>
      </c>
      <c r="X34">
        <v>4.6946666666666701</v>
      </c>
      <c r="Y34">
        <v>4.75875</v>
      </c>
      <c r="Z34">
        <v>4.8680000000000003</v>
      </c>
      <c r="AA34">
        <v>4.9486666666666697</v>
      </c>
      <c r="AB34">
        <v>4.8693749999999998</v>
      </c>
      <c r="AC34">
        <v>4.8479000000000001</v>
      </c>
      <c r="AD34">
        <v>4.9647500000000004</v>
      </c>
      <c r="AE34">
        <v>4.9501875000000002</v>
      </c>
      <c r="AF34">
        <v>4.8612222222222199</v>
      </c>
      <c r="AG34">
        <v>4.6875</v>
      </c>
      <c r="AH34">
        <v>4.4384166666666696</v>
      </c>
      <c r="AI34" t="s">
        <v>51</v>
      </c>
      <c r="AJ34">
        <v>1.03850666666667</v>
      </c>
      <c r="AK34">
        <v>143.835616438356</v>
      </c>
      <c r="AL34" s="1">
        <v>9.6993267244571996E-2</v>
      </c>
      <c r="AM34">
        <v>0.34807044857841601</v>
      </c>
      <c r="AN34">
        <v>0.32411131096304402</v>
      </c>
      <c r="AO34">
        <v>4.9210487756522499</v>
      </c>
      <c r="AP34">
        <v>4.6749999999999998</v>
      </c>
      <c r="AQ34">
        <v>4.4289512243477596</v>
      </c>
      <c r="AR34">
        <v>-4.5771806205824002E-2</v>
      </c>
      <c r="AS34">
        <v>4.9000000000000004</v>
      </c>
      <c r="AT34">
        <v>0.65735414954806204</v>
      </c>
      <c r="AU34">
        <v>4.5333333333333004</v>
      </c>
      <c r="AV34">
        <v>2.9411764705882502</v>
      </c>
      <c r="AW34">
        <v>6.2906724511930596</v>
      </c>
      <c r="AX34">
        <v>-4.6692607003890902</v>
      </c>
      <c r="AY34">
        <v>31.367292225201101</v>
      </c>
      <c r="AZ34">
        <v>257.664233576642</v>
      </c>
      <c r="BA34">
        <v>620.58823529411802</v>
      </c>
      <c r="BB34">
        <v>47.590361445783202</v>
      </c>
      <c r="BC34">
        <v>-96.405563419057998</v>
      </c>
      <c r="BE34" t="b">
        <f t="shared" si="0"/>
        <v>1</v>
      </c>
      <c r="BF34" t="b">
        <f t="shared" si="0"/>
        <v>1</v>
      </c>
      <c r="BG34" t="b">
        <f t="shared" si="0"/>
        <v>0</v>
      </c>
      <c r="BH34" t="b">
        <f t="shared" si="0"/>
        <v>0</v>
      </c>
      <c r="BI34" t="b">
        <f t="shared" si="0"/>
        <v>1</v>
      </c>
      <c r="BJ34" t="b">
        <f t="shared" si="0"/>
        <v>0</v>
      </c>
      <c r="BK34" t="b">
        <f t="shared" si="22"/>
        <v>1</v>
      </c>
      <c r="BL34" t="b">
        <f t="shared" si="22"/>
        <v>1</v>
      </c>
      <c r="BM34" t="b">
        <f t="shared" si="22"/>
        <v>1</v>
      </c>
      <c r="BN34" t="b">
        <f t="shared" si="22"/>
        <v>1</v>
      </c>
      <c r="BO34" t="b">
        <f t="shared" si="22"/>
        <v>1</v>
      </c>
      <c r="BP34" t="b">
        <f t="shared" si="22"/>
        <v>0</v>
      </c>
      <c r="BQ34" t="b">
        <f t="shared" si="21"/>
        <v>1</v>
      </c>
      <c r="BR34" t="b">
        <f t="shared" si="21"/>
        <v>1</v>
      </c>
      <c r="BS34" t="b">
        <f t="shared" si="21"/>
        <v>0</v>
      </c>
      <c r="BT34" t="b">
        <f t="shared" si="20"/>
        <v>0</v>
      </c>
      <c r="BU34" t="b">
        <f t="shared" si="20"/>
        <v>0</v>
      </c>
      <c r="BV34" t="b">
        <f t="shared" si="20"/>
        <v>0</v>
      </c>
      <c r="BW34" t="b">
        <f t="shared" si="20"/>
        <v>1</v>
      </c>
      <c r="BX34" t="b">
        <f t="shared" si="20"/>
        <v>1</v>
      </c>
      <c r="BY34" t="b">
        <f t="shared" si="20"/>
        <v>0</v>
      </c>
      <c r="BZ34" t="b">
        <f t="shared" si="18"/>
        <v>1</v>
      </c>
      <c r="CA34" t="b">
        <f t="shared" si="18"/>
        <v>1</v>
      </c>
      <c r="CB34" t="b">
        <f t="shared" si="18"/>
        <v>1</v>
      </c>
      <c r="CC34" t="b">
        <f t="shared" si="18"/>
        <v>1</v>
      </c>
      <c r="CD34">
        <f t="shared" si="5"/>
        <v>8</v>
      </c>
      <c r="CE34">
        <f t="shared" si="4"/>
        <v>4</v>
      </c>
      <c r="CF34">
        <f t="shared" si="6"/>
        <v>4</v>
      </c>
      <c r="CG34">
        <f t="shared" si="7"/>
        <v>8</v>
      </c>
      <c r="CH34">
        <f t="shared" si="8"/>
        <v>5</v>
      </c>
      <c r="CI34">
        <f t="shared" si="9"/>
        <v>3</v>
      </c>
      <c r="CJ34" s="4">
        <f t="shared" si="10"/>
        <v>7</v>
      </c>
      <c r="CK34">
        <f t="shared" si="11"/>
        <v>11</v>
      </c>
      <c r="CL34">
        <f t="shared" si="12"/>
        <v>10</v>
      </c>
      <c r="CM34" s="15">
        <f t="shared" si="13"/>
        <v>0.25107718133384405</v>
      </c>
      <c r="CN34" t="b">
        <f t="shared" si="14"/>
        <v>0</v>
      </c>
      <c r="CO34" t="b">
        <f t="shared" si="15"/>
        <v>0</v>
      </c>
      <c r="CP34" t="b">
        <f t="shared" si="16"/>
        <v>1</v>
      </c>
      <c r="CQ34" t="b">
        <f t="shared" si="16"/>
        <v>1</v>
      </c>
      <c r="CR34">
        <f t="shared" si="17"/>
        <v>2</v>
      </c>
    </row>
    <row r="35" spans="1:96" x14ac:dyDescent="0.25">
      <c r="B35" s="1" t="s">
        <v>184</v>
      </c>
      <c r="C35" t="s">
        <v>189</v>
      </c>
      <c r="D35" t="s">
        <v>145</v>
      </c>
      <c r="E35">
        <v>540805700661.20001</v>
      </c>
      <c r="F35" t="s">
        <v>190</v>
      </c>
      <c r="G35">
        <v>31</v>
      </c>
      <c r="H35">
        <v>20.518487859389801</v>
      </c>
      <c r="I35">
        <v>17.3472155878124</v>
      </c>
      <c r="J35">
        <v>15.5133344594625</v>
      </c>
      <c r="K35">
        <v>14.4366500894146</v>
      </c>
      <c r="L35">
        <v>14.1713397493534</v>
      </c>
      <c r="M35">
        <v>13.8569201878696</v>
      </c>
      <c r="N35">
        <v>13.9849721266099</v>
      </c>
      <c r="O35">
        <v>14.4999141797246</v>
      </c>
      <c r="P35">
        <v>15.7908753241865</v>
      </c>
      <c r="Q35">
        <v>16.219574598330301</v>
      </c>
      <c r="R35">
        <v>17.114391818805601</v>
      </c>
      <c r="S35">
        <v>17.259265211382299</v>
      </c>
      <c r="T35">
        <v>18.936632558885002</v>
      </c>
      <c r="U35">
        <v>163.86</v>
      </c>
      <c r="V35">
        <v>162.84</v>
      </c>
      <c r="W35">
        <v>161.25</v>
      </c>
      <c r="X35">
        <v>159.74666666666701</v>
      </c>
      <c r="Y35">
        <v>157.3175</v>
      </c>
      <c r="Z35">
        <v>155.02799999999999</v>
      </c>
      <c r="AA35">
        <v>153.69333333333299</v>
      </c>
      <c r="AB35">
        <v>150.97375</v>
      </c>
      <c r="AC35">
        <v>149.04400000000001</v>
      </c>
      <c r="AD35">
        <v>149.24833333333299</v>
      </c>
      <c r="AE35">
        <v>148.389375</v>
      </c>
      <c r="AF35">
        <v>148.42222222222199</v>
      </c>
      <c r="AG35">
        <v>149.29849999999999</v>
      </c>
      <c r="AH35">
        <v>149.894583333333</v>
      </c>
      <c r="AI35" t="s">
        <v>51</v>
      </c>
      <c r="AJ35">
        <v>1.03837613907708</v>
      </c>
      <c r="AK35">
        <v>146.47663700624199</v>
      </c>
      <c r="AL35">
        <v>0.26882619255312601</v>
      </c>
      <c r="AM35">
        <v>0.219415384551469</v>
      </c>
      <c r="AN35">
        <v>0.47179936814849099</v>
      </c>
      <c r="AO35">
        <v>165.25174961736101</v>
      </c>
      <c r="AP35">
        <v>161.25</v>
      </c>
      <c r="AQ35">
        <v>157.24825038263899</v>
      </c>
      <c r="AR35">
        <v>2.4841961541128499</v>
      </c>
      <c r="AS35">
        <v>163.6</v>
      </c>
      <c r="AT35">
        <v>5.52932373506723</v>
      </c>
      <c r="AU35">
        <v>9.5791317394347608</v>
      </c>
      <c r="AV35">
        <v>3.08758664146188</v>
      </c>
      <c r="AW35">
        <v>12.8275862068965</v>
      </c>
      <c r="AX35">
        <v>16.3584637268848</v>
      </c>
      <c r="AY35">
        <v>18.6366932559826</v>
      </c>
      <c r="AZ35">
        <v>18.550724637681199</v>
      </c>
      <c r="BA35">
        <v>7.0680628272251198</v>
      </c>
      <c r="BB35">
        <v>15.700141442715699</v>
      </c>
      <c r="BC35">
        <v>-10.5032822757112</v>
      </c>
      <c r="BE35" t="b">
        <f t="shared" ref="BE35" si="23">IF(H35&lt;I35,TRUE)</f>
        <v>0</v>
      </c>
      <c r="BF35" t="b">
        <f t="shared" ref="BF35" si="24">IF(I35&lt;J35,TRUE)</f>
        <v>0</v>
      </c>
      <c r="BG35" t="b">
        <f t="shared" ref="BG35" si="25">IF(J35&lt;K35,TRUE)</f>
        <v>0</v>
      </c>
      <c r="BH35" t="b">
        <f t="shared" ref="BH35" si="26">IF(K35&lt;L35,TRUE)</f>
        <v>0</v>
      </c>
      <c r="BI35" t="b">
        <f t="shared" ref="BI35" si="27">IF(L35&lt;M35,TRUE)</f>
        <v>0</v>
      </c>
      <c r="BJ35" t="b">
        <f t="shared" ref="BJ35" si="28">IF(M35&lt;N35,TRUE)</f>
        <v>1</v>
      </c>
      <c r="BK35" t="b">
        <f t="shared" ref="BK35" si="29">IF(N35&lt;O35,TRUE)</f>
        <v>1</v>
      </c>
      <c r="BL35" t="b">
        <f t="shared" ref="BL35" si="30">IF(O35&lt;P35,TRUE)</f>
        <v>1</v>
      </c>
      <c r="BM35" t="b">
        <f t="shared" ref="BM35" si="31">IF(P35&lt;Q35,TRUE)</f>
        <v>1</v>
      </c>
      <c r="BN35" t="b">
        <f t="shared" ref="BN35" si="32">IF(Q35&lt;R35,TRUE)</f>
        <v>1</v>
      </c>
      <c r="BO35" t="b">
        <f t="shared" ref="BO35" si="33">IF(R35&lt;S35,TRUE)</f>
        <v>1</v>
      </c>
      <c r="BP35" t="b">
        <f t="shared" ref="BP35" si="34">IF(S35&lt;T35,TRUE)</f>
        <v>1</v>
      </c>
      <c r="BQ35" t="b">
        <f t="shared" ref="BQ35" si="35">IF(U35&gt;V35,TRUE)</f>
        <v>1</v>
      </c>
      <c r="BR35" t="b">
        <f t="shared" ref="BR35" si="36">IF(V35&gt;W35,TRUE)</f>
        <v>1</v>
      </c>
      <c r="BS35" t="b">
        <f t="shared" ref="BS35" si="37">IF(W35&gt;X35,TRUE)</f>
        <v>1</v>
      </c>
      <c r="BT35" t="b">
        <f t="shared" ref="BT35" si="38">IF(X35&gt;Y35,TRUE)</f>
        <v>1</v>
      </c>
      <c r="BU35" t="b">
        <f t="shared" ref="BU35" si="39">IF(Y35&gt;Z35,TRUE)</f>
        <v>1</v>
      </c>
      <c r="BV35" t="b">
        <f t="shared" ref="BV35" si="40">IF(Z35&gt;AA35,TRUE)</f>
        <v>1</v>
      </c>
      <c r="BW35" t="b">
        <f t="shared" ref="BW35" si="41">IF(AA35&gt;AB35,TRUE)</f>
        <v>1</v>
      </c>
      <c r="BX35" t="b">
        <f t="shared" ref="BX35" si="42">IF(AB35&gt;AC35,TRUE)</f>
        <v>1</v>
      </c>
      <c r="BY35" t="b">
        <f t="shared" ref="BY35" si="43">IF(AC35&gt;AD35,TRUE)</f>
        <v>0</v>
      </c>
      <c r="BZ35" t="b">
        <f t="shared" ref="BZ35" si="44">IF(AD35&gt;AE35,TRUE)</f>
        <v>1</v>
      </c>
      <c r="CA35" t="b">
        <f t="shared" ref="CA35" si="45">IF(AE35&gt;AF35,TRUE)</f>
        <v>0</v>
      </c>
      <c r="CB35" t="b">
        <f t="shared" ref="CB35" si="46">IF(AF35&gt;AG35,TRUE)</f>
        <v>0</v>
      </c>
      <c r="CC35" t="b">
        <f t="shared" ref="CC35" si="47">IF(AG35&gt;AH35,TRUE)</f>
        <v>0</v>
      </c>
      <c r="CD35">
        <f t="shared" ref="CD35" si="48">COUNTIF(BE35:BP35,TRUE)</f>
        <v>7</v>
      </c>
      <c r="CE35">
        <f t="shared" ref="CE35" si="49">COUNTIF(BE35:BP35,FALSE)</f>
        <v>5</v>
      </c>
      <c r="CF35">
        <f t="shared" ref="CF35" si="50">CD35-CE35</f>
        <v>2</v>
      </c>
      <c r="CG35">
        <f t="shared" ref="CG35" si="51">COUNTIF(BQ35:CC35,TRUE)</f>
        <v>9</v>
      </c>
      <c r="CH35">
        <f t="shared" ref="CH35" si="52">COUNTIF(BQ35:CC35,FALSE)</f>
        <v>4</v>
      </c>
      <c r="CI35">
        <f t="shared" ref="CI35" si="53">CG35-CH35</f>
        <v>5</v>
      </c>
      <c r="CJ35" s="4">
        <f t="shared" ref="CJ35" si="54">CF35+CI35</f>
        <v>7</v>
      </c>
      <c r="CK35">
        <f t="shared" ref="CK35" si="55">CF35*2+CI35</f>
        <v>9</v>
      </c>
      <c r="CL35">
        <f t="shared" ref="CL35" si="56">CF35+CI35*2</f>
        <v>12</v>
      </c>
      <c r="CM35" s="15">
        <f t="shared" ref="CM35" si="57">AM35-AL35</f>
        <v>-4.9410808001657008E-2</v>
      </c>
      <c r="CN35" t="b">
        <f t="shared" ref="CN35" si="58">IF(AN35&lt;AL35,TRUE)</f>
        <v>0</v>
      </c>
      <c r="CO35" t="b">
        <f t="shared" ref="CO35" si="59">IF(AP35&gt;AS35,TRUE)</f>
        <v>0</v>
      </c>
      <c r="CP35" t="b">
        <f t="shared" ref="CP35" si="60">IF(AT35&gt;0,TRUE)</f>
        <v>1</v>
      </c>
      <c r="CQ35" t="b">
        <f t="shared" ref="CQ35" si="61">IF(AU35&gt;0,TRUE)</f>
        <v>1</v>
      </c>
      <c r="CR35">
        <f t="shared" ref="CR35" si="62">COUNTIF(CP35:CQ35,TRUE)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3F19-1D03-40D5-9CBF-35EC9D02C513}">
  <sheetPr codeName="Sheet4"/>
  <dimension ref="A1:FI99"/>
  <sheetViews>
    <sheetView workbookViewId="0">
      <selection activeCell="A3" sqref="A3"/>
    </sheetView>
  </sheetViews>
  <sheetFormatPr defaultRowHeight="15" x14ac:dyDescent="0.25"/>
  <cols>
    <col min="1" max="1" width="16.85546875" customWidth="1"/>
    <col min="56" max="56" width="9.140625" style="3"/>
    <col min="57" max="57" width="13.7109375" customWidth="1"/>
    <col min="58" max="58" width="12.85546875" customWidth="1"/>
    <col min="59" max="59" width="11" customWidth="1"/>
    <col min="68" max="68" width="15.5703125" customWidth="1"/>
    <col min="80" max="80" width="14.28515625" customWidth="1"/>
    <col min="81" max="81" width="15" customWidth="1"/>
    <col min="82" max="82" width="15.42578125" customWidth="1"/>
    <col min="83" max="83" width="15" customWidth="1"/>
    <col min="84" max="84" width="17.85546875" customWidth="1"/>
    <col min="85" max="85" width="14.5703125" customWidth="1"/>
    <col min="86" max="86" width="14.7109375" customWidth="1"/>
    <col min="87" max="87" width="19.28515625" customWidth="1"/>
    <col min="89" max="89" width="15.7109375" customWidth="1"/>
    <col min="90" max="90" width="16.7109375" customWidth="1"/>
    <col min="98" max="98" width="18.28515625" customWidth="1"/>
  </cols>
  <sheetData>
    <row r="1" spans="1:165" ht="15.75" thickBot="1" x14ac:dyDescent="0.3"/>
    <row r="2" spans="1:165" ht="15.75" thickBot="1" x14ac:dyDescent="0.3">
      <c r="A2" t="s">
        <v>252</v>
      </c>
      <c r="B2" t="str">
        <f>_xll.TR($A$2:$A$96,"CF_NAME;TR.GICSSector;TR.CompanyMarketCap/*Market Cap*/;TR.ExchangeCountry;TR.PriceMoCountryRank/*StarMine Price Momentum Country Rank*/;TR.Volatility5D;TR.Volatility10D;TR.Volatility20D;TR.Volatility30D;TR.Volatility40D;TR.Volatility"&amp;"50D;TR.Volatility60D;TR.Volatility80D;TR.Volatility100D;TR.Volatility120D;TR.Volatility150D;TR.Volatility180D;TR.Volatility240D;TR.PriceAvg5D;TR.PriceAvg10D;TR.PriceAvg20D;TR.PriceAvg30D;TR.PriceAvg40D;TR.Price50DayAverage;TR.PriceAvg60D;TR.PriceAvg8"&amp;"0D;TR.PriceAvg100D;TR.PriceAvg120D;TR.PriceAvg160D;TR.PriceAvg180D;TR.Price200DayAverage;TR.PriceAvg240D;TR.PricePctChgOver50DayAvg;AVG(TR.PriceClose(SDate=0D,EDate=0D-49D))/AVG(TR.PriceClose(SDate=0D,EDate=0D-199D))/*50/200 Day*/;TR.PriceClose(SDate"&amp;"=0D)/TR.PreferredMeasureMeanEst(Period=NTM,SDate=0D)/*Forward P/E (NTM) - Mean*/;TR.DirMovIdxDiMinus;TR.DirMovIdxDiPlus;TR.AvgDirMovIdxRating14D;TR.BollingerUpBand;TR.BollingerMidBand;TR.BollingerLowBand;TR.MovAvgCDSignal;TR.PriceClose(SDate=0D)/*Pri"&amp;"ce Close*/;TR.PriceAvgPctDiff50D;TR.PriceAvgPctDiff200D;AVAIL(PERCENT_CHG(TR.FundNAV(SDate=0D),TR.FundNAV(SDate=0D-1AM)),PERCENT_CHG(TR.PriceClose(SDate=0D),TR.PriceClose(SDate=0D-1AM)))/*Price %Chg -1 Month*/;AVAIL(PERCENT_CHG(TR.FundNAV(SDate=0D),T"&amp;"R.FundNAV(SDate=0D-3AM)),PERCENT_CHG(TR.PriceClose(SDate=0D),TR.PriceClose(SDate=0D-3AM)))/*Price %Chg -3 Months*/;AVAIL(PERCENT_CHG(TR.FundNAV(SDate=0D),TR.FundNAV(SDate=0D-6AM)),PERCENT_CHG(TR.PriceClose(SDate=0D),TR.PriceClose(SDate=0D-6AM)))/*Pri"&amp;"ce %Chg -6 Months*/;AVAIL(PERCENT_CHG(TR.FundNAV(SDate=0D),TR.FundNAV(SDate=0D-12AM)),PERCENT_CHG(TR.PriceClose(SDate=0D),TR.PriceClose(SDate=0D-12AM)))/*Price %Chg -12 Months*/;AVAIL(PERCENT_CHG(TR.FundNAV(SDate=0D),TR.FundNAV(SDate=0D-2AY)),PERCENT"&amp;"_CHG(TR.PriceClose(SDate=0D),TR.PriceClose(SDate=0D-2AY)))/*Price %Chg -2 Years*/;AVAIL(PERCENT_CHG(TR.FundNAV(SDate=0D),TR.FundNAV(SDate=0D-3AY)),PERCENT_CHG(TR.PriceClose(SDate=0D),TR.PriceClose(SDate=0D-3AY)))/*Price %Chg -3 Years*/;AVAIL(PERCENT_"&amp;"CHG(TR.FundNAV(SDate=0D),TR.FundNAV(SDate=0D-5AY)),PERCENT_CHG(TR.PriceClose(SDate=0D),TR.PriceClose(SDate=0D-5AY)))/*Price %Chg -5 Years*/;AVAIL(PERCENT_CHG(TR.FundNAV(SDate=0D),TR.FundNAV(SDate=0D-10AY)),PERCENT_CHG(TR.PriceClose(SDate=0D),TR.Price"&amp;"Close(SDate=0D-10AY)))/*Price %Chg -10 Years*/","CH=Fd RH=IN",B3)</f>
        <v>Updated at 14:24:27</v>
      </c>
      <c r="BE2" s="5" t="s">
        <v>473</v>
      </c>
    </row>
    <row r="3" spans="1:165" ht="15.75" thickBot="1" x14ac:dyDescent="0.3">
      <c r="A3" t="s">
        <v>254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477</v>
      </c>
      <c r="AU3" t="s">
        <v>478</v>
      </c>
      <c r="AV3" t="s">
        <v>45</v>
      </c>
      <c r="AW3" t="s">
        <v>479</v>
      </c>
      <c r="AX3" t="s">
        <v>480</v>
      </c>
      <c r="AY3" t="s">
        <v>46</v>
      </c>
      <c r="AZ3" t="s">
        <v>481</v>
      </c>
      <c r="BA3" t="s">
        <v>482</v>
      </c>
      <c r="BB3" t="s">
        <v>483</v>
      </c>
      <c r="BC3" s="2" t="s">
        <v>484</v>
      </c>
      <c r="BE3" s="6" t="s">
        <v>440</v>
      </c>
      <c r="BF3" s="7" t="s">
        <v>439</v>
      </c>
      <c r="BG3" s="7" t="s">
        <v>441</v>
      </c>
      <c r="BH3" s="7" t="s">
        <v>442</v>
      </c>
      <c r="BI3" s="7" t="s">
        <v>443</v>
      </c>
      <c r="BJ3" s="7" t="s">
        <v>444</v>
      </c>
      <c r="BK3" s="7" t="s">
        <v>445</v>
      </c>
      <c r="BL3" s="7" t="s">
        <v>446</v>
      </c>
      <c r="BM3" s="7" t="s">
        <v>447</v>
      </c>
      <c r="BN3" s="7" t="s">
        <v>448</v>
      </c>
      <c r="BO3" s="7" t="s">
        <v>450</v>
      </c>
      <c r="BP3" s="8" t="s">
        <v>449</v>
      </c>
      <c r="BQ3" s="9" t="s">
        <v>451</v>
      </c>
      <c r="BR3" s="10" t="s">
        <v>452</v>
      </c>
      <c r="BS3" s="10" t="s">
        <v>453</v>
      </c>
      <c r="BT3" s="10" t="s">
        <v>454</v>
      </c>
      <c r="BU3" s="10" t="s">
        <v>455</v>
      </c>
      <c r="BV3" s="10" t="s">
        <v>456</v>
      </c>
      <c r="BW3" s="10" t="s">
        <v>457</v>
      </c>
      <c r="BX3" s="10" t="s">
        <v>458</v>
      </c>
      <c r="BY3" s="10" t="s">
        <v>459</v>
      </c>
      <c r="BZ3" s="10" t="s">
        <v>460</v>
      </c>
      <c r="CA3" s="10" t="s">
        <v>461</v>
      </c>
      <c r="CB3" s="10" t="s">
        <v>462</v>
      </c>
      <c r="CC3" s="11" t="s">
        <v>463</v>
      </c>
      <c r="CD3" s="12" t="s">
        <v>465</v>
      </c>
      <c r="CE3" s="13" t="s">
        <v>464</v>
      </c>
      <c r="CF3" s="13" t="s">
        <v>466</v>
      </c>
      <c r="CG3" s="13" t="s">
        <v>467</v>
      </c>
      <c r="CH3" s="13" t="s">
        <v>468</v>
      </c>
      <c r="CI3" s="13" t="s">
        <v>469</v>
      </c>
      <c r="CJ3" s="13" t="s">
        <v>470</v>
      </c>
      <c r="CK3" s="13" t="s">
        <v>471</v>
      </c>
      <c r="CL3" s="14" t="s">
        <v>472</v>
      </c>
      <c r="CM3" s="16" t="s">
        <v>474</v>
      </c>
      <c r="CN3" s="17" t="s">
        <v>475</v>
      </c>
      <c r="CO3" s="18" t="s">
        <v>476</v>
      </c>
      <c r="CP3" s="20" t="s">
        <v>485</v>
      </c>
      <c r="CQ3" s="20" t="s">
        <v>486</v>
      </c>
      <c r="CR3" s="20" t="s">
        <v>487</v>
      </c>
      <c r="CS3" s="3"/>
      <c r="CT3" t="s">
        <v>469</v>
      </c>
      <c r="CU3" s="21">
        <f>AVERAGE(CI4:CI98)</f>
        <v>3.0210526315789474</v>
      </c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spans="1:165" x14ac:dyDescent="0.25">
      <c r="A4" t="s">
        <v>256</v>
      </c>
      <c r="B4" s="1" t="s">
        <v>252</v>
      </c>
      <c r="C4" t="s">
        <v>257</v>
      </c>
      <c r="D4" t="s">
        <v>54</v>
      </c>
      <c r="E4">
        <v>315573184640.95099</v>
      </c>
      <c r="F4" t="s">
        <v>258</v>
      </c>
      <c r="G4">
        <v>1</v>
      </c>
      <c r="H4">
        <v>10.4322234440772</v>
      </c>
      <c r="I4">
        <v>14.1021396677796</v>
      </c>
      <c r="J4">
        <v>13.923960158311299</v>
      </c>
      <c r="K4">
        <v>21.297937045383801</v>
      </c>
      <c r="L4">
        <v>21.2161169934169</v>
      </c>
      <c r="M4">
        <v>20.053230234900798</v>
      </c>
      <c r="N4">
        <v>19.281681936270701</v>
      </c>
      <c r="O4">
        <v>20.964992507599501</v>
      </c>
      <c r="P4">
        <v>22.9020080172386</v>
      </c>
      <c r="Q4">
        <v>22.6430287207207</v>
      </c>
      <c r="R4">
        <v>21.964305565705001</v>
      </c>
      <c r="S4">
        <v>21.8638527825258</v>
      </c>
      <c r="T4">
        <v>22.144663072105399</v>
      </c>
      <c r="U4">
        <v>214.6</v>
      </c>
      <c r="V4">
        <v>215.31</v>
      </c>
      <c r="W4">
        <v>216.47</v>
      </c>
      <c r="X4">
        <v>216.726666666667</v>
      </c>
      <c r="Y4">
        <v>214.04499999999999</v>
      </c>
      <c r="Z4">
        <v>212.26599999999999</v>
      </c>
      <c r="AA4">
        <v>213.14500000000001</v>
      </c>
      <c r="AB4">
        <v>213.66249999999999</v>
      </c>
      <c r="AC4">
        <v>212.37899999999999</v>
      </c>
      <c r="AD4">
        <v>213.50166666666701</v>
      </c>
      <c r="AE4">
        <v>216.35374999999999</v>
      </c>
      <c r="AF4">
        <v>219.20166666666699</v>
      </c>
      <c r="AG4">
        <v>221.52</v>
      </c>
      <c r="AH4">
        <v>228.08791666666701</v>
      </c>
      <c r="AI4" t="s">
        <v>51</v>
      </c>
      <c r="AJ4">
        <v>0.95822499097146996</v>
      </c>
      <c r="AK4">
        <v>18.2539453381663</v>
      </c>
      <c r="AL4" s="1">
        <v>0.28157969838772601</v>
      </c>
      <c r="AM4">
        <v>0.230151245697196</v>
      </c>
      <c r="AN4">
        <v>0.249629901558375</v>
      </c>
      <c r="AO4">
        <v>221.599951266831</v>
      </c>
      <c r="AP4">
        <v>216.47</v>
      </c>
      <c r="AQ4">
        <v>211.340048733169</v>
      </c>
      <c r="AR4">
        <v>0.70035571118871298</v>
      </c>
      <c r="AS4">
        <v>216</v>
      </c>
      <c r="AT4">
        <v>1.7591135650551799</v>
      </c>
      <c r="AU4">
        <v>-2.49187432286022</v>
      </c>
      <c r="AV4">
        <v>-2.8776978417266199</v>
      </c>
      <c r="AW4">
        <v>0.69930069930069905</v>
      </c>
      <c r="AX4">
        <v>-1.4148790506618001</v>
      </c>
      <c r="AY4">
        <v>-15.492957746478901</v>
      </c>
      <c r="AZ4">
        <v>-34.604904632152603</v>
      </c>
      <c r="BA4">
        <v>-23.131672597864799</v>
      </c>
      <c r="BB4">
        <v>-4.7619047619047699</v>
      </c>
      <c r="BC4">
        <v>3.9711191335740099</v>
      </c>
      <c r="BE4" t="b">
        <f t="shared" ref="BE4:BJ21" si="0">IF(H4&lt;I4,TRUE)</f>
        <v>1</v>
      </c>
      <c r="BF4" t="b">
        <f>IF(I4&lt;J4,TRUE)</f>
        <v>0</v>
      </c>
      <c r="BG4" t="b">
        <f t="shared" si="0"/>
        <v>1</v>
      </c>
      <c r="BH4" t="b">
        <f t="shared" si="0"/>
        <v>0</v>
      </c>
      <c r="BI4" t="b">
        <f t="shared" si="0"/>
        <v>0</v>
      </c>
      <c r="BJ4" t="b">
        <f t="shared" si="0"/>
        <v>0</v>
      </c>
      <c r="BK4" t="b">
        <f t="shared" ref="BK4:BP34" si="1">IF(N4&lt;O4,TRUE)</f>
        <v>1</v>
      </c>
      <c r="BL4" t="b">
        <f t="shared" si="1"/>
        <v>1</v>
      </c>
      <c r="BM4" t="b">
        <f t="shared" si="1"/>
        <v>0</v>
      </c>
      <c r="BN4" t="b">
        <f t="shared" si="1"/>
        <v>0</v>
      </c>
      <c r="BO4" t="b">
        <f t="shared" si="1"/>
        <v>0</v>
      </c>
      <c r="BP4" t="b">
        <f t="shared" si="1"/>
        <v>1</v>
      </c>
      <c r="BQ4" t="b">
        <f t="shared" ref="BQ4:BV46" si="2">IF(U4&gt;V4,TRUE)</f>
        <v>0</v>
      </c>
      <c r="BR4" t="b">
        <f t="shared" si="2"/>
        <v>0</v>
      </c>
      <c r="BS4" t="b">
        <f t="shared" si="2"/>
        <v>0</v>
      </c>
      <c r="BT4" t="b">
        <f t="shared" ref="BT4:BY24" si="3">IF(X4&gt;Y4,TRUE)</f>
        <v>1</v>
      </c>
      <c r="BU4" t="b">
        <f t="shared" si="3"/>
        <v>1</v>
      </c>
      <c r="BV4" t="b">
        <f t="shared" si="3"/>
        <v>0</v>
      </c>
      <c r="BW4" t="b">
        <f t="shared" si="3"/>
        <v>0</v>
      </c>
      <c r="BX4" t="b">
        <f t="shared" si="3"/>
        <v>1</v>
      </c>
      <c r="BY4" t="b">
        <f t="shared" si="3"/>
        <v>0</v>
      </c>
      <c r="BZ4" t="b">
        <f t="shared" ref="BZ4:CC40" si="4">IF(AD4&gt;AE4,TRUE)</f>
        <v>0</v>
      </c>
      <c r="CA4" t="b">
        <f t="shared" si="4"/>
        <v>0</v>
      </c>
      <c r="CB4" t="b">
        <f t="shared" si="4"/>
        <v>0</v>
      </c>
      <c r="CC4" t="b">
        <f t="shared" si="4"/>
        <v>0</v>
      </c>
      <c r="CD4">
        <f t="shared" ref="CD4:CD35" si="5">COUNTIF(BE4:BP4,TRUE)</f>
        <v>5</v>
      </c>
      <c r="CE4">
        <f t="shared" ref="CE4:CE35" si="6">COUNTIF(BE4:BP4,FALSE)</f>
        <v>7</v>
      </c>
      <c r="CF4">
        <f>CD4-CE4</f>
        <v>-2</v>
      </c>
      <c r="CG4">
        <f>COUNTIF(BQ4:CC4,TRUE)</f>
        <v>3</v>
      </c>
      <c r="CH4">
        <f t="shared" ref="CH4:CH35" si="7">COUNTIF(BQ4:CC4,FALSE)</f>
        <v>10</v>
      </c>
      <c r="CI4">
        <f t="shared" ref="CI4:CI35" si="8">CG4-CH4</f>
        <v>-7</v>
      </c>
      <c r="CJ4" s="4">
        <f t="shared" ref="CJ4:CJ35" si="9">CF4+CI4</f>
        <v>-9</v>
      </c>
      <c r="CK4">
        <f t="shared" ref="CK4:CK35" si="10">CF4*2+CI4</f>
        <v>-11</v>
      </c>
      <c r="CL4">
        <f t="shared" ref="CL4:CL35" si="11">CF4+CI4*2</f>
        <v>-16</v>
      </c>
      <c r="CM4" s="15">
        <f>AM4-AL4</f>
        <v>-5.1428452690530008E-2</v>
      </c>
      <c r="CN4" t="b">
        <f>IF(AN4&lt;AL4,TRUE)</f>
        <v>1</v>
      </c>
      <c r="CO4" t="b">
        <f>IF(AP4&gt;AS4,TRUE)</f>
        <v>1</v>
      </c>
      <c r="CP4" t="b">
        <f t="shared" ref="CP4:CQ35" si="12">IF(AT4&gt;0,TRUE)</f>
        <v>1</v>
      </c>
      <c r="CQ4" t="b">
        <f t="shared" si="12"/>
        <v>0</v>
      </c>
      <c r="CR4">
        <f t="shared" ref="CR4:CR35" si="13">COUNTIF(CP4:CQ4,TRUE)</f>
        <v>1</v>
      </c>
      <c r="CT4" t="s">
        <v>466</v>
      </c>
      <c r="CU4" s="15">
        <f>AVERAGE(CF4:CF98)</f>
        <v>-2.7789473684210528</v>
      </c>
    </row>
    <row r="5" spans="1:165" x14ac:dyDescent="0.25">
      <c r="A5" t="s">
        <v>259</v>
      </c>
      <c r="B5" s="1" t="s">
        <v>254</v>
      </c>
      <c r="C5" t="s">
        <v>260</v>
      </c>
      <c r="D5" t="s">
        <v>58</v>
      </c>
      <c r="E5">
        <v>356995574823.60199</v>
      </c>
      <c r="F5" t="s">
        <v>258</v>
      </c>
      <c r="G5">
        <v>90</v>
      </c>
      <c r="H5">
        <v>20.477621824436099</v>
      </c>
      <c r="I5">
        <v>36.343411360734201</v>
      </c>
      <c r="J5">
        <v>28.196482788589499</v>
      </c>
      <c r="K5">
        <v>24.064361775812401</v>
      </c>
      <c r="L5">
        <v>21.7594952526347</v>
      </c>
      <c r="M5">
        <v>26.306251555955299</v>
      </c>
      <c r="N5">
        <v>25.2984090301191</v>
      </c>
      <c r="O5">
        <v>24.750943808687801</v>
      </c>
      <c r="P5">
        <v>24.420168029273199</v>
      </c>
      <c r="Q5">
        <v>23.6325163067978</v>
      </c>
      <c r="R5">
        <v>25.041449031181301</v>
      </c>
      <c r="S5">
        <v>23.5937904424534</v>
      </c>
      <c r="T5">
        <v>22.305890770981101</v>
      </c>
      <c r="U5">
        <v>166.18</v>
      </c>
      <c r="V5">
        <v>161.55000000000001</v>
      </c>
      <c r="W5">
        <v>159.125</v>
      </c>
      <c r="X5">
        <v>156.99</v>
      </c>
      <c r="Y5">
        <v>154.57499999999999</v>
      </c>
      <c r="Z5">
        <v>151.23400000000001</v>
      </c>
      <c r="AA5">
        <v>149.28166666666701</v>
      </c>
      <c r="AB5">
        <v>147.69999999999999</v>
      </c>
      <c r="AC5">
        <v>147.5</v>
      </c>
      <c r="AD5">
        <v>146.91499999999999</v>
      </c>
      <c r="AE5">
        <v>143.30625000000001</v>
      </c>
      <c r="AF5">
        <v>140.66277777777799</v>
      </c>
      <c r="AG5">
        <v>137.94399999999999</v>
      </c>
      <c r="AH5">
        <v>132.34937500000001</v>
      </c>
      <c r="AI5" t="s">
        <v>51</v>
      </c>
      <c r="AJ5">
        <v>1.09634344371629</v>
      </c>
      <c r="AK5">
        <v>15.5962158019023</v>
      </c>
      <c r="AL5" s="1">
        <v>8.0327269644323004E-2</v>
      </c>
      <c r="AM5">
        <v>0.45473052005425901</v>
      </c>
      <c r="AN5">
        <v>0.57312018712391399</v>
      </c>
      <c r="AO5">
        <v>168.98722591507601</v>
      </c>
      <c r="AP5">
        <v>159.125</v>
      </c>
      <c r="AQ5">
        <v>149.26277408492399</v>
      </c>
      <c r="AR5">
        <v>3.2506412333823298</v>
      </c>
      <c r="AS5">
        <v>167.7</v>
      </c>
      <c r="AT5">
        <v>10.8877633336419</v>
      </c>
      <c r="AU5">
        <v>21.571072319201999</v>
      </c>
      <c r="AV5">
        <v>8.9668615984405307</v>
      </c>
      <c r="AW5">
        <v>19.020581973030499</v>
      </c>
      <c r="AX5">
        <v>15.337001375515801</v>
      </c>
      <c r="AY5">
        <v>73.692387364060096</v>
      </c>
      <c r="AZ5">
        <v>89.277652370203199</v>
      </c>
      <c r="BA5">
        <v>104.138770541692</v>
      </c>
      <c r="BB5">
        <v>90.784982935153593</v>
      </c>
      <c r="BC5">
        <v>34.428857715430901</v>
      </c>
      <c r="BE5" t="b">
        <f t="shared" si="0"/>
        <v>1</v>
      </c>
      <c r="BF5" t="b">
        <f t="shared" si="0"/>
        <v>0</v>
      </c>
      <c r="BG5" t="b">
        <f t="shared" si="0"/>
        <v>0</v>
      </c>
      <c r="BH5" t="b">
        <f t="shared" si="0"/>
        <v>0</v>
      </c>
      <c r="BI5" t="b">
        <f t="shared" si="0"/>
        <v>1</v>
      </c>
      <c r="BJ5" t="b">
        <f t="shared" si="0"/>
        <v>0</v>
      </c>
      <c r="BK5" t="b">
        <f t="shared" si="1"/>
        <v>0</v>
      </c>
      <c r="BL5" t="b">
        <f t="shared" si="1"/>
        <v>0</v>
      </c>
      <c r="BM5" t="b">
        <f t="shared" si="1"/>
        <v>0</v>
      </c>
      <c r="BN5" t="b">
        <f t="shared" si="1"/>
        <v>1</v>
      </c>
      <c r="BO5" t="b">
        <f t="shared" si="1"/>
        <v>0</v>
      </c>
      <c r="BP5" t="b">
        <f t="shared" si="1"/>
        <v>0</v>
      </c>
      <c r="BQ5" t="b">
        <f t="shared" si="2"/>
        <v>1</v>
      </c>
      <c r="BR5" t="b">
        <f t="shared" si="2"/>
        <v>1</v>
      </c>
      <c r="BS5" t="b">
        <f t="shared" si="2"/>
        <v>1</v>
      </c>
      <c r="BT5" t="b">
        <f t="shared" si="3"/>
        <v>1</v>
      </c>
      <c r="BU5" t="b">
        <f t="shared" si="3"/>
        <v>1</v>
      </c>
      <c r="BV5" t="b">
        <f t="shared" si="3"/>
        <v>1</v>
      </c>
      <c r="BW5" t="b">
        <f t="shared" si="3"/>
        <v>1</v>
      </c>
      <c r="BX5" t="b">
        <f t="shared" si="3"/>
        <v>1</v>
      </c>
      <c r="BY5" t="b">
        <f t="shared" si="3"/>
        <v>1</v>
      </c>
      <c r="BZ5" t="b">
        <f t="shared" si="4"/>
        <v>1</v>
      </c>
      <c r="CA5" t="b">
        <f t="shared" si="4"/>
        <v>1</v>
      </c>
      <c r="CB5" t="b">
        <f t="shared" si="4"/>
        <v>1</v>
      </c>
      <c r="CC5" t="b">
        <f t="shared" si="4"/>
        <v>1</v>
      </c>
      <c r="CD5">
        <f t="shared" si="5"/>
        <v>3</v>
      </c>
      <c r="CE5">
        <f t="shared" si="6"/>
        <v>9</v>
      </c>
      <c r="CF5">
        <f t="shared" ref="CF5:CF68" si="14">CD5-CE5</f>
        <v>-6</v>
      </c>
      <c r="CG5">
        <f t="shared" ref="CG5:CG35" si="15">COUNTIF(BQ5:CC5,TRUE)</f>
        <v>13</v>
      </c>
      <c r="CH5">
        <f t="shared" si="7"/>
        <v>0</v>
      </c>
      <c r="CI5">
        <f t="shared" si="8"/>
        <v>13</v>
      </c>
      <c r="CJ5" s="4">
        <f t="shared" si="9"/>
        <v>7</v>
      </c>
      <c r="CK5">
        <f t="shared" si="10"/>
        <v>1</v>
      </c>
      <c r="CL5">
        <f t="shared" si="11"/>
        <v>20</v>
      </c>
      <c r="CM5" s="15">
        <f t="shared" ref="CM5:CM68" si="16">AM5-AL5</f>
        <v>0.37440325040993599</v>
      </c>
      <c r="CN5" t="b">
        <f>IF(AN5&lt;AL5,TRUE)</f>
        <v>0</v>
      </c>
      <c r="CO5" t="b">
        <f>IF(AP5&gt;AS5,TRUE)</f>
        <v>0</v>
      </c>
      <c r="CP5" t="b">
        <f t="shared" si="12"/>
        <v>1</v>
      </c>
      <c r="CQ5" t="b">
        <f t="shared" si="12"/>
        <v>1</v>
      </c>
      <c r="CR5">
        <f t="shared" si="13"/>
        <v>2</v>
      </c>
      <c r="CT5" t="s">
        <v>470</v>
      </c>
      <c r="CU5" s="15">
        <f>AVERAGE(CJ4:CJ98)</f>
        <v>0.24210526315789474</v>
      </c>
    </row>
    <row r="6" spans="1:165" x14ac:dyDescent="0.25">
      <c r="A6" t="s">
        <v>261</v>
      </c>
      <c r="B6" s="1" t="s">
        <v>256</v>
      </c>
      <c r="C6" t="s">
        <v>106</v>
      </c>
      <c r="D6" t="s">
        <v>61</v>
      </c>
      <c r="E6">
        <v>412779089259.14099</v>
      </c>
      <c r="F6" t="s">
        <v>258</v>
      </c>
      <c r="G6">
        <v>54</v>
      </c>
      <c r="H6">
        <v>37.042611243795498</v>
      </c>
      <c r="I6">
        <v>31.189992110127498</v>
      </c>
      <c r="J6">
        <v>23.073474340433101</v>
      </c>
      <c r="K6">
        <v>21.884510797965898</v>
      </c>
      <c r="L6">
        <v>20.618269260182299</v>
      </c>
      <c r="M6">
        <v>19.612708690938799</v>
      </c>
      <c r="N6">
        <v>18.7750460595439</v>
      </c>
      <c r="O6">
        <v>20.8801013352411</v>
      </c>
      <c r="P6">
        <v>19.9966060137697</v>
      </c>
      <c r="Q6">
        <v>18.933078600953401</v>
      </c>
      <c r="R6">
        <v>18.5052021201017</v>
      </c>
      <c r="S6">
        <v>19.312022565565002</v>
      </c>
      <c r="T6">
        <v>18.476582108777801</v>
      </c>
      <c r="U6">
        <v>105.42</v>
      </c>
      <c r="V6">
        <v>107.16</v>
      </c>
      <c r="W6">
        <v>108.62</v>
      </c>
      <c r="X6">
        <v>107.893333333333</v>
      </c>
      <c r="Y6">
        <v>106.96</v>
      </c>
      <c r="Z6">
        <v>106.572</v>
      </c>
      <c r="AA6">
        <v>106.083333333333</v>
      </c>
      <c r="AB6">
        <v>106.2325</v>
      </c>
      <c r="AC6">
        <v>106.99</v>
      </c>
      <c r="AD6">
        <v>107.9025</v>
      </c>
      <c r="AE6">
        <v>107.0078125</v>
      </c>
      <c r="AF6">
        <v>107.05972222222201</v>
      </c>
      <c r="AG6">
        <v>106.82625</v>
      </c>
      <c r="AH6">
        <v>105.67937499999999</v>
      </c>
      <c r="AI6" t="s">
        <v>51</v>
      </c>
      <c r="AJ6">
        <v>0.997619967002493</v>
      </c>
      <c r="AK6">
        <v>114.775086635104</v>
      </c>
      <c r="AL6" s="1">
        <v>0.481767554316687</v>
      </c>
      <c r="AM6">
        <v>0.102580956265029</v>
      </c>
      <c r="AN6">
        <v>0.48164306930686301</v>
      </c>
      <c r="AO6">
        <v>113.739609360096</v>
      </c>
      <c r="AP6">
        <v>108.62</v>
      </c>
      <c r="AQ6">
        <v>103.500390639904</v>
      </c>
      <c r="AR6">
        <v>0.32979001748357401</v>
      </c>
      <c r="AS6">
        <v>101.9</v>
      </c>
      <c r="AT6">
        <v>-4.3838907029988796</v>
      </c>
      <c r="AU6">
        <v>-4.61146019821902</v>
      </c>
      <c r="AV6">
        <v>-6.7703568161024599</v>
      </c>
      <c r="AW6">
        <v>-2.1133525456291902</v>
      </c>
      <c r="AX6">
        <v>-2.7671755725190801</v>
      </c>
      <c r="AY6">
        <v>6.9816272965879298</v>
      </c>
      <c r="AZ6">
        <v>5.7602490918526303</v>
      </c>
      <c r="BA6">
        <v>11.7937465715853</v>
      </c>
      <c r="BB6">
        <v>66.775777414075307</v>
      </c>
      <c r="BC6">
        <v>20.186029385345002</v>
      </c>
      <c r="BE6" t="b">
        <f t="shared" si="0"/>
        <v>0</v>
      </c>
      <c r="BF6" t="b">
        <f t="shared" si="0"/>
        <v>0</v>
      </c>
      <c r="BG6" t="b">
        <f t="shared" si="0"/>
        <v>0</v>
      </c>
      <c r="BH6" t="b">
        <f t="shared" si="0"/>
        <v>0</v>
      </c>
      <c r="BI6" t="b">
        <f t="shared" si="0"/>
        <v>0</v>
      </c>
      <c r="BJ6" t="b">
        <f t="shared" si="0"/>
        <v>0</v>
      </c>
      <c r="BK6" t="b">
        <f t="shared" si="1"/>
        <v>1</v>
      </c>
      <c r="BL6" t="b">
        <f t="shared" si="1"/>
        <v>0</v>
      </c>
      <c r="BM6" t="b">
        <f t="shared" si="1"/>
        <v>0</v>
      </c>
      <c r="BN6" t="b">
        <f t="shared" si="1"/>
        <v>0</v>
      </c>
      <c r="BO6" t="b">
        <f t="shared" si="1"/>
        <v>1</v>
      </c>
      <c r="BP6" t="b">
        <f t="shared" si="1"/>
        <v>0</v>
      </c>
      <c r="BQ6" t="b">
        <f t="shared" si="2"/>
        <v>0</v>
      </c>
      <c r="BR6" t="b">
        <f t="shared" si="2"/>
        <v>0</v>
      </c>
      <c r="BS6" t="b">
        <f t="shared" si="2"/>
        <v>1</v>
      </c>
      <c r="BT6" t="b">
        <f t="shared" si="3"/>
        <v>1</v>
      </c>
      <c r="BU6" t="b">
        <f t="shared" si="3"/>
        <v>1</v>
      </c>
      <c r="BV6" t="b">
        <f t="shared" si="3"/>
        <v>1</v>
      </c>
      <c r="BW6" t="b">
        <f t="shared" si="3"/>
        <v>0</v>
      </c>
      <c r="BX6" t="b">
        <f t="shared" si="3"/>
        <v>0</v>
      </c>
      <c r="BY6" t="b">
        <f t="shared" si="3"/>
        <v>0</v>
      </c>
      <c r="BZ6" t="b">
        <f t="shared" si="4"/>
        <v>1</v>
      </c>
      <c r="CA6" t="b">
        <f t="shared" si="4"/>
        <v>0</v>
      </c>
      <c r="CB6" t="b">
        <f t="shared" si="4"/>
        <v>1</v>
      </c>
      <c r="CC6" t="b">
        <f t="shared" si="4"/>
        <v>1</v>
      </c>
      <c r="CD6">
        <f t="shared" si="5"/>
        <v>2</v>
      </c>
      <c r="CE6">
        <f t="shared" si="6"/>
        <v>10</v>
      </c>
      <c r="CF6">
        <f t="shared" si="14"/>
        <v>-8</v>
      </c>
      <c r="CG6">
        <f t="shared" si="15"/>
        <v>7</v>
      </c>
      <c r="CH6">
        <f t="shared" si="7"/>
        <v>6</v>
      </c>
      <c r="CI6">
        <f t="shared" si="8"/>
        <v>1</v>
      </c>
      <c r="CJ6" s="4">
        <f t="shared" si="9"/>
        <v>-7</v>
      </c>
      <c r="CK6">
        <f t="shared" si="10"/>
        <v>-15</v>
      </c>
      <c r="CL6">
        <f t="shared" si="11"/>
        <v>-6</v>
      </c>
      <c r="CM6" s="15">
        <f t="shared" si="16"/>
        <v>-0.379186598051658</v>
      </c>
      <c r="CN6" t="b">
        <f t="shared" ref="CN6:CN68" si="17">IF(AN6&lt;AL6,TRUE)</f>
        <v>1</v>
      </c>
      <c r="CO6" t="b">
        <f t="shared" ref="CO6:CO68" si="18">IF(AP6&gt;AS6,TRUE)</f>
        <v>1</v>
      </c>
      <c r="CP6" t="b">
        <f t="shared" si="12"/>
        <v>0</v>
      </c>
      <c r="CQ6" t="b">
        <f t="shared" si="12"/>
        <v>0</v>
      </c>
      <c r="CR6">
        <f t="shared" si="13"/>
        <v>0</v>
      </c>
      <c r="CT6" t="s">
        <v>471</v>
      </c>
      <c r="CU6" s="15">
        <f>AVERAGE(CK4:CK98)</f>
        <v>-2.5368421052631578</v>
      </c>
    </row>
    <row r="7" spans="1:165" x14ac:dyDescent="0.25">
      <c r="A7" t="s">
        <v>262</v>
      </c>
      <c r="B7" s="1" t="s">
        <v>259</v>
      </c>
      <c r="C7" t="s">
        <v>263</v>
      </c>
      <c r="D7" t="s">
        <v>58</v>
      </c>
      <c r="E7">
        <v>191335102111.76501</v>
      </c>
      <c r="F7" t="s">
        <v>258</v>
      </c>
      <c r="G7">
        <v>79</v>
      </c>
      <c r="H7">
        <v>32.962916294423003</v>
      </c>
      <c r="I7">
        <v>25.2087918221712</v>
      </c>
      <c r="J7">
        <v>19.5636094900986</v>
      </c>
      <c r="K7">
        <v>17.222886643108101</v>
      </c>
      <c r="L7">
        <v>15.777571566488501</v>
      </c>
      <c r="M7">
        <v>18.1871554023936</v>
      </c>
      <c r="N7">
        <v>18.232557648518998</v>
      </c>
      <c r="O7">
        <v>20.354980820771999</v>
      </c>
      <c r="P7">
        <v>21.149768720390099</v>
      </c>
      <c r="Q7">
        <v>21.595726555245701</v>
      </c>
      <c r="R7">
        <v>21.391810826216201</v>
      </c>
      <c r="S7">
        <v>20.523495989398999</v>
      </c>
      <c r="T7">
        <v>19.704823766694702</v>
      </c>
      <c r="U7">
        <v>150.04</v>
      </c>
      <c r="V7">
        <v>148</v>
      </c>
      <c r="W7">
        <v>144.88499999999999</v>
      </c>
      <c r="X7">
        <v>142.566666666667</v>
      </c>
      <c r="Y7">
        <v>140.6275</v>
      </c>
      <c r="Z7">
        <v>138.56</v>
      </c>
      <c r="AA7">
        <v>136.64500000000001</v>
      </c>
      <c r="AB7">
        <v>135.45625000000001</v>
      </c>
      <c r="AC7">
        <v>135.595</v>
      </c>
      <c r="AD7">
        <v>135.75333333333299</v>
      </c>
      <c r="AE7">
        <v>135.29249999999999</v>
      </c>
      <c r="AF7">
        <v>133.95277777777801</v>
      </c>
      <c r="AG7">
        <v>132.40700000000001</v>
      </c>
      <c r="AH7">
        <v>129.08000000000001</v>
      </c>
      <c r="AI7" t="s">
        <v>51</v>
      </c>
      <c r="AJ7">
        <v>1.0464703527759101</v>
      </c>
      <c r="AK7">
        <v>19.313454195452199</v>
      </c>
      <c r="AL7" s="1">
        <v>0.16051244811197901</v>
      </c>
      <c r="AM7">
        <v>0.33808242309250403</v>
      </c>
      <c r="AN7">
        <v>0.514610653798661</v>
      </c>
      <c r="AO7">
        <v>152.62845530109101</v>
      </c>
      <c r="AP7">
        <v>144.88499999999999</v>
      </c>
      <c r="AQ7">
        <v>137.141544698909</v>
      </c>
      <c r="AR7">
        <v>2.9920462364368601</v>
      </c>
      <c r="AS7">
        <v>152.5</v>
      </c>
      <c r="AT7">
        <v>10.060623556582</v>
      </c>
      <c r="AU7">
        <v>15.175179559993101</v>
      </c>
      <c r="AV7">
        <v>10.6676342525399</v>
      </c>
      <c r="AW7">
        <v>18.400621118012399</v>
      </c>
      <c r="AX7">
        <v>6.9424964936886404</v>
      </c>
      <c r="AY7">
        <v>51.439920556107197</v>
      </c>
      <c r="AZ7">
        <v>93.405199746353901</v>
      </c>
      <c r="BA7">
        <v>90.863579474342899</v>
      </c>
      <c r="BB7">
        <v>66.122004357298493</v>
      </c>
      <c r="BC7">
        <v>21.031746031746</v>
      </c>
      <c r="BE7" t="b">
        <f t="shared" si="0"/>
        <v>0</v>
      </c>
      <c r="BF7" t="b">
        <f t="shared" si="0"/>
        <v>0</v>
      </c>
      <c r="BG7" t="b">
        <f t="shared" si="0"/>
        <v>0</v>
      </c>
      <c r="BH7" t="b">
        <f t="shared" si="0"/>
        <v>0</v>
      </c>
      <c r="BI7" t="b">
        <f t="shared" si="0"/>
        <v>1</v>
      </c>
      <c r="BJ7" t="b">
        <f t="shared" si="0"/>
        <v>1</v>
      </c>
      <c r="BK7" t="b">
        <f t="shared" si="1"/>
        <v>1</v>
      </c>
      <c r="BL7" t="b">
        <f t="shared" si="1"/>
        <v>1</v>
      </c>
      <c r="BM7" t="b">
        <f t="shared" si="1"/>
        <v>1</v>
      </c>
      <c r="BN7" t="b">
        <f t="shared" si="1"/>
        <v>0</v>
      </c>
      <c r="BO7" t="b">
        <f t="shared" si="1"/>
        <v>0</v>
      </c>
      <c r="BP7" t="b">
        <f t="shared" si="1"/>
        <v>0</v>
      </c>
      <c r="BQ7" t="b">
        <f t="shared" si="2"/>
        <v>1</v>
      </c>
      <c r="BR7" t="b">
        <f t="shared" si="2"/>
        <v>1</v>
      </c>
      <c r="BS7" t="b">
        <f t="shared" si="2"/>
        <v>1</v>
      </c>
      <c r="BT7" t="b">
        <f t="shared" si="3"/>
        <v>1</v>
      </c>
      <c r="BU7" t="b">
        <f t="shared" si="3"/>
        <v>1</v>
      </c>
      <c r="BV7" t="b">
        <f t="shared" si="3"/>
        <v>1</v>
      </c>
      <c r="BW7" t="b">
        <f t="shared" si="3"/>
        <v>1</v>
      </c>
      <c r="BX7" t="b">
        <f t="shared" si="3"/>
        <v>0</v>
      </c>
      <c r="BY7" t="b">
        <f t="shared" si="3"/>
        <v>0</v>
      </c>
      <c r="BZ7" t="b">
        <f t="shared" si="4"/>
        <v>1</v>
      </c>
      <c r="CA7" t="b">
        <f t="shared" si="4"/>
        <v>1</v>
      </c>
      <c r="CB7" t="b">
        <f t="shared" si="4"/>
        <v>1</v>
      </c>
      <c r="CC7" t="b">
        <f t="shared" si="4"/>
        <v>1</v>
      </c>
      <c r="CD7">
        <f t="shared" si="5"/>
        <v>5</v>
      </c>
      <c r="CE7">
        <f t="shared" si="6"/>
        <v>7</v>
      </c>
      <c r="CF7">
        <f t="shared" si="14"/>
        <v>-2</v>
      </c>
      <c r="CG7">
        <f t="shared" si="15"/>
        <v>11</v>
      </c>
      <c r="CH7">
        <f t="shared" si="7"/>
        <v>2</v>
      </c>
      <c r="CI7">
        <f t="shared" si="8"/>
        <v>9</v>
      </c>
      <c r="CJ7" s="4">
        <f t="shared" si="9"/>
        <v>7</v>
      </c>
      <c r="CK7">
        <f t="shared" si="10"/>
        <v>5</v>
      </c>
      <c r="CL7">
        <f t="shared" si="11"/>
        <v>16</v>
      </c>
      <c r="CM7" s="15">
        <f t="shared" si="16"/>
        <v>0.17756997498052501</v>
      </c>
      <c r="CN7" t="b">
        <f t="shared" si="17"/>
        <v>0</v>
      </c>
      <c r="CO7" t="b">
        <f t="shared" si="18"/>
        <v>0</v>
      </c>
      <c r="CP7" t="b">
        <f t="shared" si="12"/>
        <v>1</v>
      </c>
      <c r="CQ7" t="b">
        <f t="shared" si="12"/>
        <v>1</v>
      </c>
      <c r="CR7">
        <f t="shared" si="13"/>
        <v>2</v>
      </c>
      <c r="CT7" t="s">
        <v>472</v>
      </c>
      <c r="CU7" s="15">
        <f>AVERAGE(CL4:CL98)</f>
        <v>3.263157894736842</v>
      </c>
    </row>
    <row r="8" spans="1:165" x14ac:dyDescent="0.25">
      <c r="A8" t="s">
        <v>264</v>
      </c>
      <c r="B8" s="1" t="s">
        <v>261</v>
      </c>
      <c r="C8" t="s">
        <v>265</v>
      </c>
      <c r="D8" t="s">
        <v>58</v>
      </c>
      <c r="E8">
        <v>434885532125.83197</v>
      </c>
      <c r="F8" t="s">
        <v>258</v>
      </c>
      <c r="G8">
        <v>64</v>
      </c>
      <c r="H8">
        <v>9.6026347708515196</v>
      </c>
      <c r="I8">
        <v>18.432446392198301</v>
      </c>
      <c r="J8">
        <v>15.367440318058501</v>
      </c>
      <c r="K8">
        <v>14.180219394708899</v>
      </c>
      <c r="L8">
        <v>13.963700068682501</v>
      </c>
      <c r="M8">
        <v>15.716970630268101</v>
      </c>
      <c r="N8">
        <v>15.3484125071463</v>
      </c>
      <c r="O8">
        <v>21.6612816358072</v>
      </c>
      <c r="P8">
        <v>21.264255398093699</v>
      </c>
      <c r="Q8">
        <v>20.5522121869502</v>
      </c>
      <c r="R8">
        <v>19.764001151293801</v>
      </c>
      <c r="S8">
        <v>19.170199139868402</v>
      </c>
      <c r="T8">
        <v>18.7621879274087</v>
      </c>
      <c r="U8">
        <v>361.62</v>
      </c>
      <c r="V8">
        <v>354.8</v>
      </c>
      <c r="W8">
        <v>350.28</v>
      </c>
      <c r="X8">
        <v>344.45333333333298</v>
      </c>
      <c r="Y8">
        <v>338.40249999999997</v>
      </c>
      <c r="Z8">
        <v>331.78199999999998</v>
      </c>
      <c r="AA8">
        <v>325.79000000000002</v>
      </c>
      <c r="AB8">
        <v>321.47375</v>
      </c>
      <c r="AC8">
        <v>322.96800000000002</v>
      </c>
      <c r="AD8">
        <v>322.680833333333</v>
      </c>
      <c r="AE8">
        <v>321.02875</v>
      </c>
      <c r="AF8">
        <v>318.35055555555601</v>
      </c>
      <c r="AG8">
        <v>314.80500000000001</v>
      </c>
      <c r="AH8">
        <v>309.27833333333302</v>
      </c>
      <c r="AI8" t="s">
        <v>51</v>
      </c>
      <c r="AJ8">
        <v>1.0539286224805799</v>
      </c>
      <c r="AK8">
        <v>23.458506558816801</v>
      </c>
      <c r="AL8" s="1">
        <v>0.11812692718390801</v>
      </c>
      <c r="AM8">
        <v>0.351418042563169</v>
      </c>
      <c r="AN8">
        <v>0.56986296565358796</v>
      </c>
      <c r="AO8">
        <v>366.29269496368801</v>
      </c>
      <c r="AP8">
        <v>350.28</v>
      </c>
      <c r="AQ8">
        <v>334.267305036312</v>
      </c>
      <c r="AR8">
        <v>7.6111346299598397</v>
      </c>
      <c r="AS8">
        <v>364.2</v>
      </c>
      <c r="AT8">
        <v>9.7708736459482406</v>
      </c>
      <c r="AU8">
        <v>15.6906656501644</v>
      </c>
      <c r="AV8">
        <v>8.5220500595947399</v>
      </c>
      <c r="AW8">
        <v>22.0509383378016</v>
      </c>
      <c r="AX8">
        <v>10.935120316783401</v>
      </c>
      <c r="AY8">
        <v>35.239509840326797</v>
      </c>
      <c r="AZ8">
        <v>63.245181532944898</v>
      </c>
      <c r="BA8">
        <v>83.885595700840796</v>
      </c>
      <c r="BB8">
        <v>130.197523506978</v>
      </c>
      <c r="BC8">
        <v>256.47220375291602</v>
      </c>
      <c r="BE8" t="b">
        <f t="shared" si="0"/>
        <v>1</v>
      </c>
      <c r="BF8" t="b">
        <f t="shared" si="0"/>
        <v>0</v>
      </c>
      <c r="BG8" t="b">
        <f t="shared" si="0"/>
        <v>0</v>
      </c>
      <c r="BH8" t="b">
        <f t="shared" si="0"/>
        <v>0</v>
      </c>
      <c r="BI8" t="b">
        <f t="shared" si="0"/>
        <v>1</v>
      </c>
      <c r="BJ8" t="b">
        <f t="shared" si="0"/>
        <v>0</v>
      </c>
      <c r="BK8" t="b">
        <f t="shared" si="1"/>
        <v>1</v>
      </c>
      <c r="BL8" t="b">
        <f t="shared" si="1"/>
        <v>0</v>
      </c>
      <c r="BM8" t="b">
        <f t="shared" si="1"/>
        <v>0</v>
      </c>
      <c r="BN8" t="b">
        <f t="shared" si="1"/>
        <v>0</v>
      </c>
      <c r="BO8" t="b">
        <f t="shared" si="1"/>
        <v>0</v>
      </c>
      <c r="BP8" t="b">
        <f t="shared" si="1"/>
        <v>0</v>
      </c>
      <c r="BQ8" t="b">
        <f t="shared" si="2"/>
        <v>1</v>
      </c>
      <c r="BR8" t="b">
        <f t="shared" si="2"/>
        <v>1</v>
      </c>
      <c r="BS8" t="b">
        <f t="shared" si="2"/>
        <v>1</v>
      </c>
      <c r="BT8" t="b">
        <f t="shared" si="3"/>
        <v>1</v>
      </c>
      <c r="BU8" t="b">
        <f t="shared" si="3"/>
        <v>1</v>
      </c>
      <c r="BV8" t="b">
        <f t="shared" si="3"/>
        <v>1</v>
      </c>
      <c r="BW8" t="b">
        <f t="shared" si="3"/>
        <v>1</v>
      </c>
      <c r="BX8" t="b">
        <f t="shared" si="3"/>
        <v>0</v>
      </c>
      <c r="BY8" t="b">
        <f t="shared" si="3"/>
        <v>1</v>
      </c>
      <c r="BZ8" t="b">
        <f t="shared" si="4"/>
        <v>1</v>
      </c>
      <c r="CA8" t="b">
        <f t="shared" si="4"/>
        <v>1</v>
      </c>
      <c r="CB8" t="b">
        <f t="shared" si="4"/>
        <v>1</v>
      </c>
      <c r="CC8" t="b">
        <f t="shared" si="4"/>
        <v>1</v>
      </c>
      <c r="CD8">
        <f t="shared" si="5"/>
        <v>3</v>
      </c>
      <c r="CE8">
        <f t="shared" si="6"/>
        <v>9</v>
      </c>
      <c r="CF8">
        <f t="shared" si="14"/>
        <v>-6</v>
      </c>
      <c r="CG8">
        <f t="shared" si="15"/>
        <v>12</v>
      </c>
      <c r="CH8">
        <f t="shared" si="7"/>
        <v>1</v>
      </c>
      <c r="CI8">
        <f t="shared" si="8"/>
        <v>11</v>
      </c>
      <c r="CJ8" s="4">
        <f t="shared" si="9"/>
        <v>5</v>
      </c>
      <c r="CK8">
        <f t="shared" si="10"/>
        <v>-1</v>
      </c>
      <c r="CL8">
        <f t="shared" si="11"/>
        <v>16</v>
      </c>
      <c r="CM8" s="15">
        <f t="shared" si="16"/>
        <v>0.233291115379261</v>
      </c>
      <c r="CN8" t="b">
        <f t="shared" si="17"/>
        <v>0</v>
      </c>
      <c r="CO8" t="b">
        <f t="shared" si="18"/>
        <v>0</v>
      </c>
      <c r="CP8" t="b">
        <f t="shared" si="12"/>
        <v>1</v>
      </c>
      <c r="CQ8" t="b">
        <f t="shared" si="12"/>
        <v>1</v>
      </c>
      <c r="CR8">
        <f t="shared" si="13"/>
        <v>2</v>
      </c>
      <c r="CU8" s="15"/>
    </row>
    <row r="9" spans="1:165" x14ac:dyDescent="0.25">
      <c r="A9" t="s">
        <v>266</v>
      </c>
      <c r="B9" s="1" t="s">
        <v>262</v>
      </c>
      <c r="C9" t="s">
        <v>267</v>
      </c>
      <c r="D9" t="s">
        <v>92</v>
      </c>
      <c r="E9">
        <v>173553837700.32501</v>
      </c>
      <c r="F9" t="s">
        <v>258</v>
      </c>
      <c r="G9">
        <v>53</v>
      </c>
      <c r="H9">
        <v>34.169169185335697</v>
      </c>
      <c r="I9">
        <v>44.924650110075298</v>
      </c>
      <c r="J9">
        <v>38.220932370527002</v>
      </c>
      <c r="K9">
        <v>33.133096074592501</v>
      </c>
      <c r="L9">
        <v>29.635627735615198</v>
      </c>
      <c r="M9">
        <v>28.3055147229406</v>
      </c>
      <c r="N9">
        <v>26.695558483121001</v>
      </c>
      <c r="O9">
        <v>38.489280648167799</v>
      </c>
      <c r="P9">
        <v>35.589113403031703</v>
      </c>
      <c r="Q9">
        <v>34.510753533512897</v>
      </c>
      <c r="R9">
        <v>32.453685729616701</v>
      </c>
      <c r="S9">
        <v>31.469813000570099</v>
      </c>
      <c r="T9">
        <v>29.477797828962199</v>
      </c>
      <c r="U9">
        <v>52.9</v>
      </c>
      <c r="V9">
        <v>51.186</v>
      </c>
      <c r="W9">
        <v>48.991</v>
      </c>
      <c r="X9">
        <v>47.909666666666702</v>
      </c>
      <c r="Y9">
        <v>47.466250000000002</v>
      </c>
      <c r="Z9">
        <v>47.450800000000001</v>
      </c>
      <c r="AA9">
        <v>47.851999999999997</v>
      </c>
      <c r="AB9">
        <v>49.627124999999999</v>
      </c>
      <c r="AC9">
        <v>52.095199999999998</v>
      </c>
      <c r="AD9">
        <v>53.518500000000003</v>
      </c>
      <c r="AE9">
        <v>54.678562499999998</v>
      </c>
      <c r="AF9">
        <v>54.867055555555503</v>
      </c>
      <c r="AG9">
        <v>54.577849999999998</v>
      </c>
      <c r="AH9">
        <v>54.022708333333298</v>
      </c>
      <c r="AI9" t="s">
        <v>51</v>
      </c>
      <c r="AJ9">
        <v>0.86941497329044604</v>
      </c>
      <c r="AK9">
        <v>30.901088810698901</v>
      </c>
      <c r="AL9" s="1">
        <v>0.24016818901671</v>
      </c>
      <c r="AM9">
        <v>0.34757508395758202</v>
      </c>
      <c r="AN9">
        <v>0.35541965479094201</v>
      </c>
      <c r="AO9">
        <v>54.481110745695602</v>
      </c>
      <c r="AP9">
        <v>48.991</v>
      </c>
      <c r="AQ9">
        <v>43.500889254304397</v>
      </c>
      <c r="AR9">
        <v>1.0807841263765301</v>
      </c>
      <c r="AS9">
        <v>52.05</v>
      </c>
      <c r="AT9">
        <v>9.6925657733905908</v>
      </c>
      <c r="AU9">
        <v>-4.6316408579670902</v>
      </c>
      <c r="AV9">
        <v>12.662337662337601</v>
      </c>
      <c r="AW9">
        <v>0.385728061716482</v>
      </c>
      <c r="AX9">
        <v>-8.3626760563380298</v>
      </c>
      <c r="AY9">
        <v>16.887491578711</v>
      </c>
      <c r="AZ9">
        <v>-35.6613102595797</v>
      </c>
      <c r="BA9">
        <v>-37.251356238698001</v>
      </c>
      <c r="BB9">
        <v>-10.4901117798796</v>
      </c>
      <c r="BC9">
        <v>-45.611285266457699</v>
      </c>
      <c r="BE9" t="b">
        <f t="shared" si="0"/>
        <v>1</v>
      </c>
      <c r="BF9" t="b">
        <f t="shared" si="0"/>
        <v>0</v>
      </c>
      <c r="BG9" t="b">
        <f t="shared" si="0"/>
        <v>0</v>
      </c>
      <c r="BH9" t="b">
        <f t="shared" si="0"/>
        <v>0</v>
      </c>
      <c r="BI9" t="b">
        <f t="shared" si="0"/>
        <v>0</v>
      </c>
      <c r="BJ9" t="b">
        <f t="shared" si="0"/>
        <v>0</v>
      </c>
      <c r="BK9" t="b">
        <f t="shared" si="1"/>
        <v>1</v>
      </c>
      <c r="BL9" t="b">
        <f t="shared" si="1"/>
        <v>0</v>
      </c>
      <c r="BM9" t="b">
        <f t="shared" si="1"/>
        <v>0</v>
      </c>
      <c r="BN9" t="b">
        <f t="shared" si="1"/>
        <v>0</v>
      </c>
      <c r="BO9" t="b">
        <f t="shared" si="1"/>
        <v>0</v>
      </c>
      <c r="BP9" t="b">
        <f t="shared" si="1"/>
        <v>0</v>
      </c>
      <c r="BQ9" t="b">
        <f t="shared" si="2"/>
        <v>1</v>
      </c>
      <c r="BR9" t="b">
        <f t="shared" si="2"/>
        <v>1</v>
      </c>
      <c r="BS9" t="b">
        <f t="shared" si="2"/>
        <v>1</v>
      </c>
      <c r="BT9" t="b">
        <f t="shared" si="3"/>
        <v>1</v>
      </c>
      <c r="BU9" t="b">
        <f t="shared" si="3"/>
        <v>1</v>
      </c>
      <c r="BV9" t="b">
        <f t="shared" si="3"/>
        <v>0</v>
      </c>
      <c r="BW9" t="b">
        <f t="shared" si="3"/>
        <v>0</v>
      </c>
      <c r="BX9" t="b">
        <f t="shared" si="3"/>
        <v>0</v>
      </c>
      <c r="BY9" t="b">
        <f t="shared" si="3"/>
        <v>0</v>
      </c>
      <c r="BZ9" t="b">
        <f t="shared" si="4"/>
        <v>0</v>
      </c>
      <c r="CA9" t="b">
        <f t="shared" si="4"/>
        <v>0</v>
      </c>
      <c r="CB9" t="b">
        <f t="shared" si="4"/>
        <v>1</v>
      </c>
      <c r="CC9" t="b">
        <f t="shared" si="4"/>
        <v>1</v>
      </c>
      <c r="CD9">
        <f t="shared" si="5"/>
        <v>2</v>
      </c>
      <c r="CE9">
        <f t="shared" si="6"/>
        <v>10</v>
      </c>
      <c r="CF9">
        <f t="shared" si="14"/>
        <v>-8</v>
      </c>
      <c r="CG9">
        <f t="shared" si="15"/>
        <v>7</v>
      </c>
      <c r="CH9">
        <f t="shared" si="7"/>
        <v>6</v>
      </c>
      <c r="CI9">
        <f t="shared" si="8"/>
        <v>1</v>
      </c>
      <c r="CJ9" s="4">
        <f t="shared" si="9"/>
        <v>-7</v>
      </c>
      <c r="CK9">
        <f t="shared" si="10"/>
        <v>-15</v>
      </c>
      <c r="CL9">
        <f t="shared" si="11"/>
        <v>-6</v>
      </c>
      <c r="CM9" s="15">
        <f t="shared" si="16"/>
        <v>0.10740689494087202</v>
      </c>
      <c r="CN9" t="b">
        <f t="shared" si="17"/>
        <v>0</v>
      </c>
      <c r="CO9" t="b">
        <f t="shared" si="18"/>
        <v>0</v>
      </c>
      <c r="CP9" t="b">
        <f t="shared" si="12"/>
        <v>1</v>
      </c>
      <c r="CQ9" t="b">
        <f t="shared" si="12"/>
        <v>0</v>
      </c>
      <c r="CR9">
        <f t="shared" si="13"/>
        <v>1</v>
      </c>
      <c r="CT9" t="s">
        <v>474</v>
      </c>
      <c r="CU9" s="15">
        <f>AVERAGE(CM4:CM98)</f>
        <v>6.7727751216937346E-2</v>
      </c>
    </row>
    <row r="10" spans="1:165" x14ac:dyDescent="0.25">
      <c r="A10" t="s">
        <v>268</v>
      </c>
      <c r="B10" s="1" t="s">
        <v>264</v>
      </c>
      <c r="C10" t="s">
        <v>269</v>
      </c>
      <c r="D10" t="s">
        <v>61</v>
      </c>
      <c r="E10">
        <v>237546011678.923</v>
      </c>
      <c r="F10" t="s">
        <v>258</v>
      </c>
      <c r="G10">
        <v>29</v>
      </c>
      <c r="H10">
        <v>25.985942108449599</v>
      </c>
      <c r="I10">
        <v>20.822581467334</v>
      </c>
      <c r="J10">
        <v>16.176324572676599</v>
      </c>
      <c r="K10">
        <v>15.6387641008603</v>
      </c>
      <c r="L10">
        <v>15.0038390166025</v>
      </c>
      <c r="M10">
        <v>14.94641819984</v>
      </c>
      <c r="N10">
        <v>14.384669190554501</v>
      </c>
      <c r="O10">
        <v>13.3036269990665</v>
      </c>
      <c r="P10">
        <v>13.476599460192601</v>
      </c>
      <c r="Q10">
        <v>13.7844084802338</v>
      </c>
      <c r="R10">
        <v>16.063291439981398</v>
      </c>
      <c r="S10">
        <v>15.529309601148601</v>
      </c>
      <c r="T10">
        <v>15.7545704312531</v>
      </c>
      <c r="U10">
        <v>208.64</v>
      </c>
      <c r="V10">
        <v>211.09</v>
      </c>
      <c r="W10">
        <v>215.655</v>
      </c>
      <c r="X10">
        <v>217.12333333333299</v>
      </c>
      <c r="Y10">
        <v>216.38249999999999</v>
      </c>
      <c r="Z10">
        <v>215.62799999999999</v>
      </c>
      <c r="AA10">
        <v>215.32833333333301</v>
      </c>
      <c r="AB10">
        <v>214.70375000000001</v>
      </c>
      <c r="AC10">
        <v>213.57</v>
      </c>
      <c r="AD10">
        <v>212.97749999999999</v>
      </c>
      <c r="AE10">
        <v>212.91125</v>
      </c>
      <c r="AF10">
        <v>214.40611111111099</v>
      </c>
      <c r="AG10">
        <v>215.06800000000001</v>
      </c>
      <c r="AH10">
        <v>215.69958333333301</v>
      </c>
      <c r="AI10" t="s">
        <v>51</v>
      </c>
      <c r="AJ10">
        <v>1.00260382762661</v>
      </c>
      <c r="AK10">
        <v>12.225787807214401</v>
      </c>
      <c r="AL10" s="1">
        <v>0.27876231698910803</v>
      </c>
      <c r="AM10">
        <v>0.15356305557439701</v>
      </c>
      <c r="AN10">
        <v>0.39057705980687402</v>
      </c>
      <c r="AO10">
        <v>226.86668586788099</v>
      </c>
      <c r="AP10">
        <v>215.655</v>
      </c>
      <c r="AQ10">
        <v>204.44331413211901</v>
      </c>
      <c r="AR10">
        <v>-1.53303476200027</v>
      </c>
      <c r="AS10">
        <v>209.8</v>
      </c>
      <c r="AT10">
        <v>-2.7028029754948002</v>
      </c>
      <c r="AU10">
        <v>-2.44945784589058</v>
      </c>
      <c r="AV10">
        <v>-6.4228367528991903</v>
      </c>
      <c r="AW10">
        <v>-1.40977443609023</v>
      </c>
      <c r="AX10">
        <v>1.3037180106229</v>
      </c>
      <c r="AY10">
        <v>-1.8249883013570301</v>
      </c>
      <c r="AZ10">
        <v>7.5897435897436001</v>
      </c>
      <c r="BA10">
        <v>10.6540084388186</v>
      </c>
      <c r="BB10">
        <v>69.603880355699303</v>
      </c>
      <c r="BC10">
        <v>33.4941881033645</v>
      </c>
      <c r="BE10" t="b">
        <f t="shared" si="0"/>
        <v>0</v>
      </c>
      <c r="BF10" t="b">
        <f t="shared" si="0"/>
        <v>0</v>
      </c>
      <c r="BG10" t="b">
        <f t="shared" si="0"/>
        <v>0</v>
      </c>
      <c r="BH10" t="b">
        <f t="shared" si="0"/>
        <v>0</v>
      </c>
      <c r="BI10" t="b">
        <f t="shared" si="0"/>
        <v>0</v>
      </c>
      <c r="BJ10" t="b">
        <f t="shared" si="0"/>
        <v>0</v>
      </c>
      <c r="BK10" t="b">
        <f t="shared" si="1"/>
        <v>0</v>
      </c>
      <c r="BL10" t="b">
        <f t="shared" si="1"/>
        <v>1</v>
      </c>
      <c r="BM10" t="b">
        <f t="shared" si="1"/>
        <v>1</v>
      </c>
      <c r="BN10" t="b">
        <f t="shared" si="1"/>
        <v>1</v>
      </c>
      <c r="BO10" t="b">
        <f t="shared" si="1"/>
        <v>0</v>
      </c>
      <c r="BP10" t="b">
        <f t="shared" si="1"/>
        <v>1</v>
      </c>
      <c r="BQ10" t="b">
        <f t="shared" si="2"/>
        <v>0</v>
      </c>
      <c r="BR10" t="b">
        <f t="shared" si="2"/>
        <v>0</v>
      </c>
      <c r="BS10" t="b">
        <f t="shared" si="2"/>
        <v>0</v>
      </c>
      <c r="BT10" t="b">
        <f t="shared" si="3"/>
        <v>1</v>
      </c>
      <c r="BU10" t="b">
        <f t="shared" si="3"/>
        <v>1</v>
      </c>
      <c r="BV10" t="b">
        <f t="shared" si="3"/>
        <v>1</v>
      </c>
      <c r="BW10" t="b">
        <f t="shared" si="3"/>
        <v>1</v>
      </c>
      <c r="BX10" t="b">
        <f t="shared" si="3"/>
        <v>1</v>
      </c>
      <c r="BY10" t="b">
        <f t="shared" si="3"/>
        <v>1</v>
      </c>
      <c r="BZ10" t="b">
        <f t="shared" si="4"/>
        <v>1</v>
      </c>
      <c r="CA10" t="b">
        <f t="shared" si="4"/>
        <v>0</v>
      </c>
      <c r="CB10" t="b">
        <f t="shared" si="4"/>
        <v>0</v>
      </c>
      <c r="CC10" t="b">
        <f t="shared" si="4"/>
        <v>0</v>
      </c>
      <c r="CD10">
        <f t="shared" si="5"/>
        <v>4</v>
      </c>
      <c r="CE10">
        <f t="shared" si="6"/>
        <v>8</v>
      </c>
      <c r="CF10">
        <f t="shared" si="14"/>
        <v>-4</v>
      </c>
      <c r="CG10">
        <f t="shared" si="15"/>
        <v>7</v>
      </c>
      <c r="CH10">
        <f t="shared" si="7"/>
        <v>6</v>
      </c>
      <c r="CI10">
        <f t="shared" si="8"/>
        <v>1</v>
      </c>
      <c r="CJ10" s="4">
        <f t="shared" si="9"/>
        <v>-3</v>
      </c>
      <c r="CK10">
        <f t="shared" si="10"/>
        <v>-7</v>
      </c>
      <c r="CL10">
        <f t="shared" si="11"/>
        <v>-2</v>
      </c>
      <c r="CM10" s="15">
        <f t="shared" si="16"/>
        <v>-0.12519926141471102</v>
      </c>
      <c r="CN10" t="b">
        <f t="shared" si="17"/>
        <v>0</v>
      </c>
      <c r="CO10" t="b">
        <f t="shared" si="18"/>
        <v>1</v>
      </c>
      <c r="CP10" t="b">
        <f t="shared" si="12"/>
        <v>0</v>
      </c>
      <c r="CQ10" t="b">
        <f t="shared" si="12"/>
        <v>0</v>
      </c>
      <c r="CR10">
        <f t="shared" si="13"/>
        <v>0</v>
      </c>
      <c r="CT10" t="s">
        <v>487</v>
      </c>
      <c r="CU10" s="15">
        <f>AVERAGE(CR4:CR98)</f>
        <v>1.3473684210526315</v>
      </c>
    </row>
    <row r="11" spans="1:165" x14ac:dyDescent="0.25">
      <c r="A11" t="s">
        <v>270</v>
      </c>
      <c r="B11" s="1" t="s">
        <v>266</v>
      </c>
      <c r="C11" t="s">
        <v>271</v>
      </c>
      <c r="D11" t="s">
        <v>83</v>
      </c>
      <c r="E11">
        <v>79882482761.391403</v>
      </c>
      <c r="F11" t="s">
        <v>258</v>
      </c>
      <c r="G11">
        <v>33</v>
      </c>
      <c r="H11">
        <v>58.940085429690001</v>
      </c>
      <c r="I11">
        <v>43.303450011820999</v>
      </c>
      <c r="J11">
        <v>32.612500228822</v>
      </c>
      <c r="K11">
        <v>28.630566741113299</v>
      </c>
      <c r="L11">
        <v>26.9119118765698</v>
      </c>
      <c r="M11">
        <v>25.0620469253968</v>
      </c>
      <c r="N11">
        <v>25.296475970935798</v>
      </c>
      <c r="O11">
        <v>25.0927295368442</v>
      </c>
      <c r="P11">
        <v>25.831607968659601</v>
      </c>
      <c r="Q11">
        <v>24.726246200635099</v>
      </c>
      <c r="R11">
        <v>26.523212790907198</v>
      </c>
      <c r="S11">
        <v>28.639308169793399</v>
      </c>
      <c r="T11">
        <v>27.7456183673679</v>
      </c>
      <c r="U11">
        <v>293.36</v>
      </c>
      <c r="V11">
        <v>294.81</v>
      </c>
      <c r="W11">
        <v>291.61</v>
      </c>
      <c r="X11">
        <v>285.22333333333302</v>
      </c>
      <c r="Y11">
        <v>284</v>
      </c>
      <c r="Z11">
        <v>282.096</v>
      </c>
      <c r="AA11">
        <v>277.95999999999998</v>
      </c>
      <c r="AB11">
        <v>270.24</v>
      </c>
      <c r="AC11">
        <v>262.60399999999998</v>
      </c>
      <c r="AD11">
        <v>259.06666666666598</v>
      </c>
      <c r="AE11">
        <v>260.70937500000002</v>
      </c>
      <c r="AF11">
        <v>262.70722222222201</v>
      </c>
      <c r="AG11">
        <v>261.90199999999999</v>
      </c>
      <c r="AH11">
        <v>258.67624999999998</v>
      </c>
      <c r="AI11" t="s">
        <v>51</v>
      </c>
      <c r="AJ11">
        <v>1.0771051767455</v>
      </c>
      <c r="AK11">
        <v>12.479242219384799</v>
      </c>
      <c r="AL11" s="1">
        <v>0.29998559830952598</v>
      </c>
      <c r="AM11">
        <v>0.26620388606849998</v>
      </c>
      <c r="AN11">
        <v>0.35715724919125802</v>
      </c>
      <c r="AO11">
        <v>304.25498319492903</v>
      </c>
      <c r="AP11">
        <v>291.61</v>
      </c>
      <c r="AQ11">
        <v>278.96501680507203</v>
      </c>
      <c r="AR11">
        <v>5.0351408001600504</v>
      </c>
      <c r="AS11">
        <v>292</v>
      </c>
      <c r="AT11">
        <v>3.5108615506778098</v>
      </c>
      <c r="AU11">
        <v>11.4920848256219</v>
      </c>
      <c r="AV11">
        <v>7.3924236851783798</v>
      </c>
      <c r="AW11">
        <v>12.8284389489954</v>
      </c>
      <c r="AX11">
        <v>17.174959871589099</v>
      </c>
      <c r="AY11">
        <v>40.519730510105902</v>
      </c>
      <c r="AZ11">
        <v>78.266178266178201</v>
      </c>
      <c r="BA11">
        <v>152.595155709343</v>
      </c>
      <c r="BB11">
        <v>150.64377682403401</v>
      </c>
      <c r="BC11">
        <v>144.863731656184</v>
      </c>
      <c r="BE11" t="b">
        <f t="shared" si="0"/>
        <v>0</v>
      </c>
      <c r="BF11" t="b">
        <f t="shared" si="0"/>
        <v>0</v>
      </c>
      <c r="BG11" t="b">
        <f t="shared" si="0"/>
        <v>0</v>
      </c>
      <c r="BH11" t="b">
        <f t="shared" si="0"/>
        <v>0</v>
      </c>
      <c r="BI11" t="b">
        <f t="shared" si="0"/>
        <v>0</v>
      </c>
      <c r="BJ11" t="b">
        <f t="shared" si="0"/>
        <v>1</v>
      </c>
      <c r="BK11" t="b">
        <f t="shared" si="1"/>
        <v>0</v>
      </c>
      <c r="BL11" t="b">
        <f t="shared" si="1"/>
        <v>1</v>
      </c>
      <c r="BM11" t="b">
        <f t="shared" si="1"/>
        <v>0</v>
      </c>
      <c r="BN11" t="b">
        <f t="shared" si="1"/>
        <v>1</v>
      </c>
      <c r="BO11" t="b">
        <f t="shared" si="1"/>
        <v>1</v>
      </c>
      <c r="BP11" t="b">
        <f t="shared" si="1"/>
        <v>0</v>
      </c>
      <c r="BQ11" t="b">
        <f t="shared" si="2"/>
        <v>0</v>
      </c>
      <c r="BR11" t="b">
        <f t="shared" si="2"/>
        <v>1</v>
      </c>
      <c r="BS11" t="b">
        <f t="shared" si="2"/>
        <v>1</v>
      </c>
      <c r="BT11" t="b">
        <f t="shared" si="3"/>
        <v>1</v>
      </c>
      <c r="BU11" t="b">
        <f t="shared" si="3"/>
        <v>1</v>
      </c>
      <c r="BV11" t="b">
        <f t="shared" si="3"/>
        <v>1</v>
      </c>
      <c r="BW11" t="b">
        <f t="shared" si="3"/>
        <v>1</v>
      </c>
      <c r="BX11" t="b">
        <f t="shared" si="3"/>
        <v>1</v>
      </c>
      <c r="BY11" t="b">
        <f t="shared" si="3"/>
        <v>1</v>
      </c>
      <c r="BZ11" t="b">
        <f t="shared" si="4"/>
        <v>0</v>
      </c>
      <c r="CA11" t="b">
        <f t="shared" si="4"/>
        <v>0</v>
      </c>
      <c r="CB11" t="b">
        <f t="shared" si="4"/>
        <v>1</v>
      </c>
      <c r="CC11" t="b">
        <f t="shared" si="4"/>
        <v>1</v>
      </c>
      <c r="CD11">
        <f t="shared" si="5"/>
        <v>4</v>
      </c>
      <c r="CE11">
        <f t="shared" si="6"/>
        <v>8</v>
      </c>
      <c r="CF11">
        <f t="shared" si="14"/>
        <v>-4</v>
      </c>
      <c r="CG11">
        <f t="shared" si="15"/>
        <v>10</v>
      </c>
      <c r="CH11">
        <f t="shared" si="7"/>
        <v>3</v>
      </c>
      <c r="CI11">
        <f t="shared" si="8"/>
        <v>7</v>
      </c>
      <c r="CJ11" s="4">
        <f t="shared" si="9"/>
        <v>3</v>
      </c>
      <c r="CK11">
        <f t="shared" si="10"/>
        <v>-1</v>
      </c>
      <c r="CL11">
        <f t="shared" si="11"/>
        <v>10</v>
      </c>
      <c r="CM11" s="15">
        <f t="shared" si="16"/>
        <v>-3.3781712241025996E-2</v>
      </c>
      <c r="CN11" t="b">
        <f t="shared" si="17"/>
        <v>0</v>
      </c>
      <c r="CO11" t="b">
        <f t="shared" si="18"/>
        <v>0</v>
      </c>
      <c r="CP11" t="b">
        <f t="shared" si="12"/>
        <v>1</v>
      </c>
      <c r="CQ11" t="b">
        <f t="shared" si="12"/>
        <v>1</v>
      </c>
      <c r="CR11">
        <f t="shared" si="13"/>
        <v>2</v>
      </c>
    </row>
    <row r="12" spans="1:165" x14ac:dyDescent="0.25">
      <c r="A12" t="s">
        <v>272</v>
      </c>
      <c r="B12" s="1" t="s">
        <v>268</v>
      </c>
      <c r="C12" t="s">
        <v>273</v>
      </c>
      <c r="D12" t="s">
        <v>61</v>
      </c>
      <c r="E12">
        <v>224960768730.06</v>
      </c>
      <c r="F12" t="s">
        <v>258</v>
      </c>
      <c r="G12">
        <v>81</v>
      </c>
      <c r="H12">
        <v>12.7592583753881</v>
      </c>
      <c r="I12">
        <v>15.592635194941201</v>
      </c>
      <c r="J12">
        <v>12.103382712107001</v>
      </c>
      <c r="K12">
        <v>12.979439308285301</v>
      </c>
      <c r="L12">
        <v>13.007870306713601</v>
      </c>
      <c r="M12">
        <v>12.2951621400621</v>
      </c>
      <c r="N12">
        <v>12.520384105689899</v>
      </c>
      <c r="O12">
        <v>13.0186099812528</v>
      </c>
      <c r="P12">
        <v>13.3833140176257</v>
      </c>
      <c r="Q12">
        <v>12.7903943831028</v>
      </c>
      <c r="R12">
        <v>15.411991160968199</v>
      </c>
      <c r="S12">
        <v>14.6088769735429</v>
      </c>
      <c r="T12">
        <v>15.2237284983071</v>
      </c>
      <c r="U12">
        <v>103.1</v>
      </c>
      <c r="V12">
        <v>103.67</v>
      </c>
      <c r="W12">
        <v>104.84</v>
      </c>
      <c r="X12">
        <v>104.62333333333299</v>
      </c>
      <c r="Y12">
        <v>103.84</v>
      </c>
      <c r="Z12">
        <v>103.55800000000001</v>
      </c>
      <c r="AA12">
        <v>103.478333333333</v>
      </c>
      <c r="AB12">
        <v>103.6675</v>
      </c>
      <c r="AC12">
        <v>103.779</v>
      </c>
      <c r="AD12">
        <v>104.043333333333</v>
      </c>
      <c r="AE12">
        <v>103.52249999999999</v>
      </c>
      <c r="AF12">
        <v>103.568333333333</v>
      </c>
      <c r="AG12">
        <v>103.11624999999999</v>
      </c>
      <c r="AH12">
        <v>101.793541666667</v>
      </c>
      <c r="AI12" t="s">
        <v>51</v>
      </c>
      <c r="AJ12">
        <v>1.0042839998545301</v>
      </c>
      <c r="AK12">
        <v>12.528065923293999</v>
      </c>
      <c r="AL12" s="1">
        <v>0.32368277680399199</v>
      </c>
      <c r="AM12">
        <v>0.103184568688952</v>
      </c>
      <c r="AN12">
        <v>0.41021933396136701</v>
      </c>
      <c r="AO12">
        <v>107.763285822497</v>
      </c>
      <c r="AP12">
        <v>104.84</v>
      </c>
      <c r="AQ12">
        <v>101.916714177503</v>
      </c>
      <c r="AR12">
        <v>5.6386462080447002E-2</v>
      </c>
      <c r="AS12">
        <v>102.5</v>
      </c>
      <c r="AT12">
        <v>-1.0216497035477701</v>
      </c>
      <c r="AU12">
        <v>-0.59762646527589103</v>
      </c>
      <c r="AV12">
        <v>-3.6654135338345899</v>
      </c>
      <c r="AW12">
        <v>-1.7257909875359501</v>
      </c>
      <c r="AX12">
        <v>1.99004975124378</v>
      </c>
      <c r="AY12">
        <v>11.2920738327905</v>
      </c>
      <c r="AZ12">
        <v>13.762486126526101</v>
      </c>
      <c r="BA12">
        <v>13.009922822491699</v>
      </c>
      <c r="BB12">
        <v>85.520361990950207</v>
      </c>
      <c r="BC12">
        <v>7.3952134424859901</v>
      </c>
      <c r="BE12" t="b">
        <f t="shared" si="0"/>
        <v>1</v>
      </c>
      <c r="BF12" t="b">
        <f t="shared" si="0"/>
        <v>0</v>
      </c>
      <c r="BG12" t="b">
        <f t="shared" si="0"/>
        <v>1</v>
      </c>
      <c r="BH12" t="b">
        <f t="shared" si="0"/>
        <v>1</v>
      </c>
      <c r="BI12" t="b">
        <f t="shared" si="0"/>
        <v>0</v>
      </c>
      <c r="BJ12" t="b">
        <f t="shared" si="0"/>
        <v>1</v>
      </c>
      <c r="BK12" t="b">
        <f t="shared" si="1"/>
        <v>1</v>
      </c>
      <c r="BL12" t="b">
        <f t="shared" si="1"/>
        <v>1</v>
      </c>
      <c r="BM12" t="b">
        <f t="shared" si="1"/>
        <v>0</v>
      </c>
      <c r="BN12" t="b">
        <f t="shared" si="1"/>
        <v>1</v>
      </c>
      <c r="BO12" t="b">
        <f t="shared" si="1"/>
        <v>0</v>
      </c>
      <c r="BP12" t="b">
        <f t="shared" si="1"/>
        <v>1</v>
      </c>
      <c r="BQ12" t="b">
        <f t="shared" si="2"/>
        <v>0</v>
      </c>
      <c r="BR12" t="b">
        <f t="shared" si="2"/>
        <v>0</v>
      </c>
      <c r="BS12" t="b">
        <f t="shared" si="2"/>
        <v>1</v>
      </c>
      <c r="BT12" t="b">
        <f t="shared" si="3"/>
        <v>1</v>
      </c>
      <c r="BU12" t="b">
        <f t="shared" si="3"/>
        <v>1</v>
      </c>
      <c r="BV12" t="b">
        <f t="shared" si="3"/>
        <v>1</v>
      </c>
      <c r="BW12" t="b">
        <f t="shared" si="3"/>
        <v>0</v>
      </c>
      <c r="BX12" t="b">
        <f t="shared" si="3"/>
        <v>0</v>
      </c>
      <c r="BY12" t="b">
        <f t="shared" si="3"/>
        <v>0</v>
      </c>
      <c r="BZ12" t="b">
        <f t="shared" si="4"/>
        <v>1</v>
      </c>
      <c r="CA12" t="b">
        <f t="shared" si="4"/>
        <v>0</v>
      </c>
      <c r="CB12" t="b">
        <f t="shared" si="4"/>
        <v>1</v>
      </c>
      <c r="CC12" t="b">
        <f t="shared" si="4"/>
        <v>1</v>
      </c>
      <c r="CD12">
        <f t="shared" si="5"/>
        <v>8</v>
      </c>
      <c r="CE12">
        <f t="shared" si="6"/>
        <v>4</v>
      </c>
      <c r="CF12">
        <f t="shared" si="14"/>
        <v>4</v>
      </c>
      <c r="CG12">
        <f t="shared" si="15"/>
        <v>7</v>
      </c>
      <c r="CH12">
        <f t="shared" si="7"/>
        <v>6</v>
      </c>
      <c r="CI12">
        <f t="shared" si="8"/>
        <v>1</v>
      </c>
      <c r="CJ12" s="4">
        <f t="shared" si="9"/>
        <v>5</v>
      </c>
      <c r="CK12">
        <f t="shared" si="10"/>
        <v>9</v>
      </c>
      <c r="CL12">
        <f t="shared" si="11"/>
        <v>6</v>
      </c>
      <c r="CM12" s="15">
        <f t="shared" si="16"/>
        <v>-0.22049820811504001</v>
      </c>
      <c r="CN12" t="b">
        <f t="shared" si="17"/>
        <v>0</v>
      </c>
      <c r="CO12" t="b">
        <f t="shared" si="18"/>
        <v>1</v>
      </c>
      <c r="CP12" t="b">
        <f t="shared" si="12"/>
        <v>0</v>
      </c>
      <c r="CQ12" t="b">
        <f t="shared" si="12"/>
        <v>0</v>
      </c>
      <c r="CR12">
        <f t="shared" si="13"/>
        <v>0</v>
      </c>
    </row>
    <row r="13" spans="1:165" x14ac:dyDescent="0.25">
      <c r="A13" t="s">
        <v>274</v>
      </c>
      <c r="B13" s="1" t="s">
        <v>270</v>
      </c>
      <c r="C13" t="s">
        <v>275</v>
      </c>
      <c r="D13" t="s">
        <v>92</v>
      </c>
      <c r="E13">
        <v>5583453947.75</v>
      </c>
      <c r="F13" t="s">
        <v>258</v>
      </c>
      <c r="G13">
        <v>24</v>
      </c>
      <c r="H13">
        <v>121.074385668198</v>
      </c>
      <c r="I13">
        <v>89.555811246317305</v>
      </c>
      <c r="J13">
        <v>67.8189638491518</v>
      </c>
      <c r="K13">
        <v>98.432100775860505</v>
      </c>
      <c r="L13">
        <v>88.141801987340799</v>
      </c>
      <c r="M13">
        <v>82.301329151712906</v>
      </c>
      <c r="N13">
        <v>77.862579439979996</v>
      </c>
      <c r="O13">
        <v>73.072176900611396</v>
      </c>
      <c r="P13">
        <v>67.852381306337307</v>
      </c>
      <c r="Q13">
        <v>65.587810999278503</v>
      </c>
      <c r="R13">
        <v>61.7368844300128</v>
      </c>
      <c r="S13">
        <v>74.703646622826597</v>
      </c>
      <c r="T13">
        <v>70.288384399679003</v>
      </c>
      <c r="U13">
        <v>19.09</v>
      </c>
      <c r="V13">
        <v>20.594000000000001</v>
      </c>
      <c r="W13">
        <v>21.745000000000001</v>
      </c>
      <c r="X13">
        <v>22.228666666666701</v>
      </c>
      <c r="Y13">
        <v>25.0075</v>
      </c>
      <c r="Z13">
        <v>27.1</v>
      </c>
      <c r="AA13">
        <v>28.785333333333298</v>
      </c>
      <c r="AB13">
        <v>30.085125000000001</v>
      </c>
      <c r="AC13">
        <v>30.578099999999999</v>
      </c>
      <c r="AD13">
        <v>30.6199166666667</v>
      </c>
      <c r="AE13">
        <v>32.327562499999999</v>
      </c>
      <c r="AF13">
        <v>34.391944444444398</v>
      </c>
      <c r="AG13">
        <v>36.545349999999999</v>
      </c>
      <c r="AH13">
        <v>42.137374999999999</v>
      </c>
      <c r="AI13" t="s">
        <v>51</v>
      </c>
      <c r="AJ13">
        <v>0.74154440989072501</v>
      </c>
      <c r="AK13">
        <v>13.602107713988101</v>
      </c>
      <c r="AL13" s="1">
        <v>0.540375351644799</v>
      </c>
      <c r="AM13">
        <v>5.8904611828876997E-2</v>
      </c>
      <c r="AN13">
        <v>0.45136142418226199</v>
      </c>
      <c r="AO13">
        <v>25.261575038300801</v>
      </c>
      <c r="AP13">
        <v>21.745000000000001</v>
      </c>
      <c r="AQ13">
        <v>18.228424961699201</v>
      </c>
      <c r="AR13">
        <v>-2.0386383975835201</v>
      </c>
      <c r="AS13">
        <v>18.13</v>
      </c>
      <c r="AT13">
        <v>-33.099630996309898</v>
      </c>
      <c r="AU13">
        <v>-50.390405345686901</v>
      </c>
      <c r="AV13">
        <v>-17.963800904977401</v>
      </c>
      <c r="AW13">
        <v>-50.041333700743998</v>
      </c>
      <c r="AX13">
        <v>-49.6388888888889</v>
      </c>
      <c r="AY13">
        <v>-78.442330558858501</v>
      </c>
      <c r="AZ13">
        <v>-82.896226415094304</v>
      </c>
      <c r="BA13">
        <v>137.30366492146601</v>
      </c>
      <c r="BB13">
        <v>1462.93103448276</v>
      </c>
      <c r="BC13">
        <v>876.86330565443302</v>
      </c>
      <c r="BE13" t="b">
        <f t="shared" si="0"/>
        <v>0</v>
      </c>
      <c r="BF13" t="b">
        <f t="shared" si="0"/>
        <v>0</v>
      </c>
      <c r="BG13" t="b">
        <f t="shared" si="0"/>
        <v>1</v>
      </c>
      <c r="BH13" t="b">
        <f t="shared" si="0"/>
        <v>0</v>
      </c>
      <c r="BI13" t="b">
        <f t="shared" si="0"/>
        <v>0</v>
      </c>
      <c r="BJ13" t="b">
        <f t="shared" si="0"/>
        <v>0</v>
      </c>
      <c r="BK13" t="b">
        <f t="shared" si="1"/>
        <v>0</v>
      </c>
      <c r="BL13" t="b">
        <f t="shared" si="1"/>
        <v>0</v>
      </c>
      <c r="BM13" t="b">
        <f t="shared" si="1"/>
        <v>0</v>
      </c>
      <c r="BN13" t="b">
        <f t="shared" si="1"/>
        <v>0</v>
      </c>
      <c r="BO13" t="b">
        <f t="shared" si="1"/>
        <v>1</v>
      </c>
      <c r="BP13" t="b">
        <f t="shared" si="1"/>
        <v>0</v>
      </c>
      <c r="BQ13" t="b">
        <f t="shared" si="2"/>
        <v>0</v>
      </c>
      <c r="BR13" t="b">
        <f t="shared" si="2"/>
        <v>0</v>
      </c>
      <c r="BS13" t="b">
        <f t="shared" si="2"/>
        <v>0</v>
      </c>
      <c r="BT13" t="b">
        <f t="shared" si="3"/>
        <v>0</v>
      </c>
      <c r="BU13" t="b">
        <f t="shared" si="3"/>
        <v>0</v>
      </c>
      <c r="BV13" t="b">
        <f t="shared" si="3"/>
        <v>0</v>
      </c>
      <c r="BW13" t="b">
        <f t="shared" si="3"/>
        <v>0</v>
      </c>
      <c r="BX13" t="b">
        <f t="shared" si="3"/>
        <v>0</v>
      </c>
      <c r="BY13" t="b">
        <f t="shared" si="3"/>
        <v>0</v>
      </c>
      <c r="BZ13" t="b">
        <f t="shared" si="4"/>
        <v>0</v>
      </c>
      <c r="CA13" t="b">
        <f t="shared" si="4"/>
        <v>0</v>
      </c>
      <c r="CB13" t="b">
        <f t="shared" si="4"/>
        <v>0</v>
      </c>
      <c r="CC13" t="b">
        <f t="shared" si="4"/>
        <v>0</v>
      </c>
      <c r="CD13">
        <f t="shared" si="5"/>
        <v>2</v>
      </c>
      <c r="CE13">
        <f t="shared" si="6"/>
        <v>10</v>
      </c>
      <c r="CF13">
        <f t="shared" si="14"/>
        <v>-8</v>
      </c>
      <c r="CG13">
        <f t="shared" si="15"/>
        <v>0</v>
      </c>
      <c r="CH13">
        <f t="shared" si="7"/>
        <v>13</v>
      </c>
      <c r="CI13">
        <f t="shared" si="8"/>
        <v>-13</v>
      </c>
      <c r="CJ13" s="4">
        <f t="shared" si="9"/>
        <v>-21</v>
      </c>
      <c r="CK13">
        <f t="shared" si="10"/>
        <v>-29</v>
      </c>
      <c r="CL13">
        <f t="shared" si="11"/>
        <v>-34</v>
      </c>
      <c r="CM13" s="15">
        <f t="shared" si="16"/>
        <v>-0.48147073981592198</v>
      </c>
      <c r="CN13" t="b">
        <f t="shared" si="17"/>
        <v>1</v>
      </c>
      <c r="CO13" t="b">
        <f t="shared" si="18"/>
        <v>1</v>
      </c>
      <c r="CP13" t="b">
        <f t="shared" si="12"/>
        <v>0</v>
      </c>
      <c r="CQ13" t="b">
        <f t="shared" si="12"/>
        <v>0</v>
      </c>
      <c r="CR13">
        <f t="shared" si="13"/>
        <v>0</v>
      </c>
      <c r="CU13" t="s">
        <v>508</v>
      </c>
      <c r="CV13" t="s">
        <v>509</v>
      </c>
      <c r="CW13" t="s">
        <v>510</v>
      </c>
      <c r="CX13" t="s">
        <v>511</v>
      </c>
      <c r="CY13" t="s">
        <v>512</v>
      </c>
      <c r="CZ13" t="s">
        <v>518</v>
      </c>
      <c r="DA13" t="s">
        <v>513</v>
      </c>
      <c r="DB13" t="s">
        <v>514</v>
      </c>
    </row>
    <row r="14" spans="1:165" x14ac:dyDescent="0.25">
      <c r="A14" t="s">
        <v>276</v>
      </c>
      <c r="B14" s="1" t="s">
        <v>272</v>
      </c>
      <c r="C14" t="s">
        <v>277</v>
      </c>
      <c r="D14" t="s">
        <v>61</v>
      </c>
      <c r="E14">
        <v>317323794132.966</v>
      </c>
      <c r="F14" t="s">
        <v>258</v>
      </c>
      <c r="G14">
        <v>93</v>
      </c>
      <c r="H14">
        <v>11.256132969431199</v>
      </c>
      <c r="I14">
        <v>11.7045345495013</v>
      </c>
      <c r="J14">
        <v>11.107388025609101</v>
      </c>
      <c r="K14">
        <v>10.186321265354399</v>
      </c>
      <c r="L14">
        <v>11.607325516754999</v>
      </c>
      <c r="M14">
        <v>12.281667355076699</v>
      </c>
      <c r="N14">
        <v>12.847262781352599</v>
      </c>
      <c r="O14">
        <v>13.6240299899852</v>
      </c>
      <c r="P14">
        <v>14.2335359968934</v>
      </c>
      <c r="Q14">
        <v>13.7925552201821</v>
      </c>
      <c r="R14">
        <v>14.0906076162342</v>
      </c>
      <c r="S14">
        <v>13.6196574240007</v>
      </c>
      <c r="T14">
        <v>13.4566801076105</v>
      </c>
      <c r="U14">
        <v>414.26</v>
      </c>
      <c r="V14">
        <v>412.48</v>
      </c>
      <c r="W14">
        <v>412.57499999999999</v>
      </c>
      <c r="X14">
        <v>405.41333333333301</v>
      </c>
      <c r="Y14">
        <v>397.505</v>
      </c>
      <c r="Z14">
        <v>392.41399999999999</v>
      </c>
      <c r="AA14">
        <v>390.875</v>
      </c>
      <c r="AB14">
        <v>392.47375</v>
      </c>
      <c r="AC14">
        <v>396.39100000000002</v>
      </c>
      <c r="AD14">
        <v>397.53583333333302</v>
      </c>
      <c r="AE14">
        <v>394.06625000000003</v>
      </c>
      <c r="AF14">
        <v>390.272777777778</v>
      </c>
      <c r="AG14">
        <v>386.20350000000002</v>
      </c>
      <c r="AH14">
        <v>376.64125000000001</v>
      </c>
      <c r="AI14" t="s">
        <v>51</v>
      </c>
      <c r="AJ14">
        <v>1.0160809003543501</v>
      </c>
      <c r="AK14">
        <v>26.820737473941701</v>
      </c>
      <c r="AL14" s="1">
        <v>9.5427068262028E-2</v>
      </c>
      <c r="AM14">
        <v>0.29754543881358098</v>
      </c>
      <c r="AN14">
        <v>0.57583416262301501</v>
      </c>
      <c r="AO14">
        <v>418.55793406283198</v>
      </c>
      <c r="AP14">
        <v>412.57499999999999</v>
      </c>
      <c r="AQ14">
        <v>406.592065937168</v>
      </c>
      <c r="AR14">
        <v>6.2908205835226401</v>
      </c>
      <c r="AS14">
        <v>417.6</v>
      </c>
      <c r="AT14">
        <v>6.4182215721151801</v>
      </c>
      <c r="AU14">
        <v>8.1295223891032702</v>
      </c>
      <c r="AV14">
        <v>5.82868727825646</v>
      </c>
      <c r="AW14">
        <v>7.29701952723536</v>
      </c>
      <c r="AX14">
        <v>3.3663366336633702</v>
      </c>
      <c r="AY14">
        <v>29.931549471064098</v>
      </c>
      <c r="AZ14">
        <v>32.7821939586646</v>
      </c>
      <c r="BA14">
        <v>68.659127625202004</v>
      </c>
      <c r="BB14">
        <v>184.662576687117</v>
      </c>
      <c r="BC14">
        <v>166.83706070287499</v>
      </c>
      <c r="BE14" t="b">
        <f t="shared" si="0"/>
        <v>1</v>
      </c>
      <c r="BF14" t="b">
        <f t="shared" si="0"/>
        <v>0</v>
      </c>
      <c r="BG14" t="b">
        <f t="shared" si="0"/>
        <v>0</v>
      </c>
      <c r="BH14" t="b">
        <f t="shared" si="0"/>
        <v>1</v>
      </c>
      <c r="BI14" t="b">
        <f t="shared" si="0"/>
        <v>1</v>
      </c>
      <c r="BJ14" t="b">
        <f t="shared" si="0"/>
        <v>1</v>
      </c>
      <c r="BK14" t="b">
        <f t="shared" si="1"/>
        <v>1</v>
      </c>
      <c r="BL14" t="b">
        <f t="shared" si="1"/>
        <v>1</v>
      </c>
      <c r="BM14" t="b">
        <f t="shared" si="1"/>
        <v>0</v>
      </c>
      <c r="BN14" t="b">
        <f t="shared" si="1"/>
        <v>1</v>
      </c>
      <c r="BO14" t="b">
        <f t="shared" si="1"/>
        <v>0</v>
      </c>
      <c r="BP14" t="b">
        <f t="shared" si="1"/>
        <v>0</v>
      </c>
      <c r="BQ14" t="b">
        <f t="shared" si="2"/>
        <v>1</v>
      </c>
      <c r="BR14" t="b">
        <f t="shared" si="2"/>
        <v>0</v>
      </c>
      <c r="BS14" t="b">
        <f t="shared" si="2"/>
        <v>1</v>
      </c>
      <c r="BT14" t="b">
        <f t="shared" si="3"/>
        <v>1</v>
      </c>
      <c r="BU14" t="b">
        <f t="shared" si="3"/>
        <v>1</v>
      </c>
      <c r="BV14" t="b">
        <f t="shared" si="3"/>
        <v>1</v>
      </c>
      <c r="BW14" t="b">
        <f t="shared" si="3"/>
        <v>0</v>
      </c>
      <c r="BX14" t="b">
        <f t="shared" si="3"/>
        <v>0</v>
      </c>
      <c r="BY14" t="b">
        <f t="shared" si="3"/>
        <v>0</v>
      </c>
      <c r="BZ14" t="b">
        <f t="shared" si="4"/>
        <v>1</v>
      </c>
      <c r="CA14" t="b">
        <f t="shared" si="4"/>
        <v>1</v>
      </c>
      <c r="CB14" t="b">
        <f t="shared" si="4"/>
        <v>1</v>
      </c>
      <c r="CC14" t="b">
        <f t="shared" si="4"/>
        <v>1</v>
      </c>
      <c r="CD14">
        <f t="shared" si="5"/>
        <v>7</v>
      </c>
      <c r="CE14">
        <f t="shared" si="6"/>
        <v>5</v>
      </c>
      <c r="CF14">
        <f t="shared" si="14"/>
        <v>2</v>
      </c>
      <c r="CG14">
        <f t="shared" si="15"/>
        <v>9</v>
      </c>
      <c r="CH14">
        <f t="shared" si="7"/>
        <v>4</v>
      </c>
      <c r="CI14">
        <f t="shared" si="8"/>
        <v>5</v>
      </c>
      <c r="CJ14" s="4">
        <f t="shared" si="9"/>
        <v>7</v>
      </c>
      <c r="CK14">
        <f t="shared" si="10"/>
        <v>9</v>
      </c>
      <c r="CL14">
        <f t="shared" si="11"/>
        <v>12</v>
      </c>
      <c r="CM14" s="15">
        <f t="shared" si="16"/>
        <v>0.20211837055155296</v>
      </c>
      <c r="CN14" t="b">
        <f t="shared" si="17"/>
        <v>0</v>
      </c>
      <c r="CO14" t="b">
        <f t="shared" si="18"/>
        <v>0</v>
      </c>
      <c r="CP14" t="b">
        <f t="shared" si="12"/>
        <v>1</v>
      </c>
      <c r="CQ14" t="b">
        <f t="shared" si="12"/>
        <v>1</v>
      </c>
      <c r="CR14">
        <f t="shared" si="13"/>
        <v>2</v>
      </c>
      <c r="CU14" s="15">
        <f t="shared" ref="CU14:DB14" si="19">AVERAGE(AV4:AV98)</f>
        <v>2.2796234927917269</v>
      </c>
      <c r="CV14" s="15">
        <f t="shared" si="19"/>
        <v>3.2949830845081074</v>
      </c>
      <c r="CW14" s="15">
        <f t="shared" si="19"/>
        <v>3.633974025162757</v>
      </c>
      <c r="CX14" s="15">
        <f t="shared" si="19"/>
        <v>21.704768742108705</v>
      </c>
      <c r="CY14" s="15">
        <f t="shared" si="19"/>
        <v>42.098257247236482</v>
      </c>
      <c r="CZ14" s="15">
        <f t="shared" si="19"/>
        <v>81.261632728411186</v>
      </c>
      <c r="DA14" s="15">
        <f t="shared" si="19"/>
        <v>286.16274052158013</v>
      </c>
      <c r="DB14" s="15">
        <f t="shared" si="19"/>
        <v>294.5681601794239</v>
      </c>
    </row>
    <row r="15" spans="1:165" x14ac:dyDescent="0.25">
      <c r="A15" t="s">
        <v>278</v>
      </c>
      <c r="B15" s="1" t="s">
        <v>274</v>
      </c>
      <c r="C15" t="s">
        <v>279</v>
      </c>
      <c r="D15" t="s">
        <v>58</v>
      </c>
      <c r="E15">
        <v>84874350748.623596</v>
      </c>
      <c r="F15" t="s">
        <v>258</v>
      </c>
      <c r="G15">
        <v>31</v>
      </c>
      <c r="H15">
        <v>4.8120726933382496</v>
      </c>
      <c r="I15">
        <v>9.9660174008065407</v>
      </c>
      <c r="J15">
        <v>13.5229893654409</v>
      </c>
      <c r="K15">
        <v>12.841936890261801</v>
      </c>
      <c r="L15">
        <v>13.6116569310256</v>
      </c>
      <c r="M15">
        <v>14.8056588098655</v>
      </c>
      <c r="N15">
        <v>15.2906011129215</v>
      </c>
      <c r="O15">
        <v>18.071861868875001</v>
      </c>
      <c r="P15">
        <v>19.5063559314153</v>
      </c>
      <c r="Q15">
        <v>19.483466942546102</v>
      </c>
      <c r="R15">
        <v>19.550552443159301</v>
      </c>
      <c r="S15">
        <v>19.434575902254402</v>
      </c>
      <c r="T15">
        <v>19.231280231239001</v>
      </c>
      <c r="U15">
        <v>184.04</v>
      </c>
      <c r="V15">
        <v>181.41</v>
      </c>
      <c r="W15">
        <v>178.86500000000001</v>
      </c>
      <c r="X15">
        <v>176.446666666667</v>
      </c>
      <c r="Y15">
        <v>172.4025</v>
      </c>
      <c r="Z15">
        <v>169.566</v>
      </c>
      <c r="AA15">
        <v>167.74</v>
      </c>
      <c r="AB15">
        <v>167.88624999999999</v>
      </c>
      <c r="AC15">
        <v>169.71700000000001</v>
      </c>
      <c r="AD15">
        <v>171.45249999999999</v>
      </c>
      <c r="AE15">
        <v>173.89750000000001</v>
      </c>
      <c r="AF15">
        <v>173.76222222222199</v>
      </c>
      <c r="AG15">
        <v>173.6035</v>
      </c>
      <c r="AH15">
        <v>172.613333333333</v>
      </c>
      <c r="AI15" t="s">
        <v>51</v>
      </c>
      <c r="AJ15">
        <v>0.97674298041226204</v>
      </c>
      <c r="AK15">
        <v>15.3883960156383</v>
      </c>
      <c r="AL15" s="1">
        <v>8.1483052122530999E-2</v>
      </c>
      <c r="AM15">
        <v>0.39361070758355998</v>
      </c>
      <c r="AN15">
        <v>0.54519095309605503</v>
      </c>
      <c r="AO15">
        <v>185.99641640910301</v>
      </c>
      <c r="AP15">
        <v>178.86500000000001</v>
      </c>
      <c r="AQ15">
        <v>171.73358359089701</v>
      </c>
      <c r="AR15">
        <v>3.5797924731420099</v>
      </c>
      <c r="AS15">
        <v>186.4</v>
      </c>
      <c r="AT15">
        <v>9.9276977696000497</v>
      </c>
      <c r="AU15">
        <v>7.3711071493375098</v>
      </c>
      <c r="AV15">
        <v>7.3114565342544697</v>
      </c>
      <c r="AW15">
        <v>14.778325123152699</v>
      </c>
      <c r="AX15">
        <v>-2.5104602510460201</v>
      </c>
      <c r="AY15">
        <v>24.266666666666701</v>
      </c>
      <c r="AZ15">
        <v>25.437415881561201</v>
      </c>
      <c r="BA15">
        <v>28.640441683919899</v>
      </c>
      <c r="BB15">
        <v>25.1006711409396</v>
      </c>
      <c r="BC15">
        <v>50.407396467696003</v>
      </c>
      <c r="BE15" t="b">
        <f t="shared" si="0"/>
        <v>1</v>
      </c>
      <c r="BF15" t="b">
        <f t="shared" si="0"/>
        <v>1</v>
      </c>
      <c r="BG15" t="b">
        <f t="shared" si="0"/>
        <v>0</v>
      </c>
      <c r="BH15" t="b">
        <f t="shared" si="0"/>
        <v>1</v>
      </c>
      <c r="BI15" t="b">
        <f t="shared" si="0"/>
        <v>1</v>
      </c>
      <c r="BJ15" t="b">
        <f t="shared" si="0"/>
        <v>1</v>
      </c>
      <c r="BK15" t="b">
        <f t="shared" si="1"/>
        <v>1</v>
      </c>
      <c r="BL15" t="b">
        <f t="shared" si="1"/>
        <v>1</v>
      </c>
      <c r="BM15" t="b">
        <f t="shared" si="1"/>
        <v>0</v>
      </c>
      <c r="BN15" t="b">
        <f t="shared" si="1"/>
        <v>1</v>
      </c>
      <c r="BO15" t="b">
        <f t="shared" si="1"/>
        <v>0</v>
      </c>
      <c r="BP15" t="b">
        <f t="shared" si="1"/>
        <v>0</v>
      </c>
      <c r="BQ15" t="b">
        <f t="shared" si="2"/>
        <v>1</v>
      </c>
      <c r="BR15" t="b">
        <f t="shared" si="2"/>
        <v>1</v>
      </c>
      <c r="BS15" t="b">
        <f t="shared" si="2"/>
        <v>1</v>
      </c>
      <c r="BT15" t="b">
        <f t="shared" si="3"/>
        <v>1</v>
      </c>
      <c r="BU15" t="b">
        <f t="shared" si="3"/>
        <v>1</v>
      </c>
      <c r="BV15" t="b">
        <f t="shared" si="3"/>
        <v>1</v>
      </c>
      <c r="BW15" t="b">
        <f t="shared" si="3"/>
        <v>0</v>
      </c>
      <c r="BX15" t="b">
        <f t="shared" si="3"/>
        <v>0</v>
      </c>
      <c r="BY15" t="b">
        <f t="shared" si="3"/>
        <v>0</v>
      </c>
      <c r="BZ15" t="b">
        <f t="shared" si="4"/>
        <v>0</v>
      </c>
      <c r="CA15" t="b">
        <f t="shared" si="4"/>
        <v>1</v>
      </c>
      <c r="CB15" t="b">
        <f t="shared" si="4"/>
        <v>1</v>
      </c>
      <c r="CC15" t="b">
        <f t="shared" si="4"/>
        <v>1</v>
      </c>
      <c r="CD15">
        <f t="shared" si="5"/>
        <v>8</v>
      </c>
      <c r="CE15">
        <f t="shared" si="6"/>
        <v>4</v>
      </c>
      <c r="CF15">
        <f t="shared" si="14"/>
        <v>4</v>
      </c>
      <c r="CG15">
        <f t="shared" si="15"/>
        <v>9</v>
      </c>
      <c r="CH15">
        <f t="shared" si="7"/>
        <v>4</v>
      </c>
      <c r="CI15">
        <f t="shared" si="8"/>
        <v>5</v>
      </c>
      <c r="CJ15" s="4">
        <f t="shared" si="9"/>
        <v>9</v>
      </c>
      <c r="CK15">
        <f t="shared" si="10"/>
        <v>13</v>
      </c>
      <c r="CL15">
        <f t="shared" si="11"/>
        <v>14</v>
      </c>
      <c r="CM15" s="15">
        <f t="shared" si="16"/>
        <v>0.312127655461029</v>
      </c>
      <c r="CN15" t="b">
        <f t="shared" si="17"/>
        <v>0</v>
      </c>
      <c r="CO15" t="b">
        <f t="shared" si="18"/>
        <v>0</v>
      </c>
      <c r="CP15" t="b">
        <f t="shared" si="12"/>
        <v>1</v>
      </c>
      <c r="CQ15" t="b">
        <f t="shared" si="12"/>
        <v>1</v>
      </c>
      <c r="CR15">
        <f t="shared" si="13"/>
        <v>2</v>
      </c>
    </row>
    <row r="16" spans="1:165" x14ac:dyDescent="0.25">
      <c r="A16" t="s">
        <v>280</v>
      </c>
      <c r="B16" s="1" t="s">
        <v>276</v>
      </c>
      <c r="C16" t="s">
        <v>281</v>
      </c>
      <c r="D16" t="s">
        <v>101</v>
      </c>
      <c r="E16">
        <v>164405461531.87399</v>
      </c>
      <c r="F16" t="s">
        <v>258</v>
      </c>
      <c r="G16">
        <v>45</v>
      </c>
      <c r="H16">
        <v>25.203613961771602</v>
      </c>
      <c r="I16">
        <v>18.234179519668299</v>
      </c>
      <c r="J16">
        <v>15.138211284137601</v>
      </c>
      <c r="K16">
        <v>15.782754134764099</v>
      </c>
      <c r="L16">
        <v>14.1815512781113</v>
      </c>
      <c r="M16">
        <v>14.0731976477541</v>
      </c>
      <c r="N16">
        <v>13.832029207053701</v>
      </c>
      <c r="O16">
        <v>14.756664941250801</v>
      </c>
      <c r="P16">
        <v>14.029515075371499</v>
      </c>
      <c r="Q16">
        <v>13.6164423482989</v>
      </c>
      <c r="R16">
        <v>13.5615306534201</v>
      </c>
      <c r="S16">
        <v>13.003876499091101</v>
      </c>
      <c r="T16">
        <v>13.268312790694701</v>
      </c>
      <c r="U16">
        <v>37.79</v>
      </c>
      <c r="V16">
        <v>38.47</v>
      </c>
      <c r="W16">
        <v>38.704500000000003</v>
      </c>
      <c r="X16">
        <v>38.5863333333333</v>
      </c>
      <c r="Y16">
        <v>38.446249999999999</v>
      </c>
      <c r="Z16">
        <v>38.196800000000003</v>
      </c>
      <c r="AA16">
        <v>38.140833333333298</v>
      </c>
      <c r="AB16">
        <v>38.248249999999999</v>
      </c>
      <c r="AC16">
        <v>38.381599999999999</v>
      </c>
      <c r="AD16">
        <v>38.493416666666697</v>
      </c>
      <c r="AE16">
        <v>38.021999999999998</v>
      </c>
      <c r="AF16">
        <v>37.779944444444503</v>
      </c>
      <c r="AG16">
        <v>37.585450000000002</v>
      </c>
      <c r="AH16">
        <v>37.315666666666701</v>
      </c>
      <c r="AI16" t="s">
        <v>51</v>
      </c>
      <c r="AJ16">
        <v>1.0162656027798</v>
      </c>
      <c r="AK16">
        <v>12.8821124945066</v>
      </c>
      <c r="AL16" s="1">
        <v>0.34212314846824998</v>
      </c>
      <c r="AM16">
        <v>0.160772932227018</v>
      </c>
      <c r="AN16">
        <v>0.31004536658153498</v>
      </c>
      <c r="AO16">
        <v>39.911471002137802</v>
      </c>
      <c r="AP16">
        <v>38.704500000000003</v>
      </c>
      <c r="AQ16">
        <v>37.497528997862197</v>
      </c>
      <c r="AR16">
        <v>6.6877524301134E-2</v>
      </c>
      <c r="AS16">
        <v>37.96</v>
      </c>
      <c r="AT16">
        <v>-0.61994722070959396</v>
      </c>
      <c r="AU16">
        <v>0.99652924203375004</v>
      </c>
      <c r="AV16">
        <v>-1.3769810340348201</v>
      </c>
      <c r="AW16">
        <v>-0.887728459530016</v>
      </c>
      <c r="AX16">
        <v>3.97151465351959</v>
      </c>
      <c r="AY16">
        <v>3.3206314643440402</v>
      </c>
      <c r="AZ16">
        <v>-13.5307517084282</v>
      </c>
      <c r="BA16">
        <v>-21.4729002896152</v>
      </c>
      <c r="BB16">
        <v>-14.1370730603936</v>
      </c>
      <c r="BC16">
        <v>-37.948043812081202</v>
      </c>
      <c r="BE16" t="b">
        <f t="shared" si="0"/>
        <v>0</v>
      </c>
      <c r="BF16" t="b">
        <f t="shared" si="0"/>
        <v>0</v>
      </c>
      <c r="BG16" t="b">
        <f t="shared" si="0"/>
        <v>1</v>
      </c>
      <c r="BH16" t="b">
        <f t="shared" si="0"/>
        <v>0</v>
      </c>
      <c r="BI16" t="b">
        <f t="shared" si="0"/>
        <v>0</v>
      </c>
      <c r="BJ16" t="b">
        <f t="shared" si="0"/>
        <v>0</v>
      </c>
      <c r="BK16" t="b">
        <f t="shared" si="1"/>
        <v>1</v>
      </c>
      <c r="BL16" t="b">
        <f t="shared" si="1"/>
        <v>0</v>
      </c>
      <c r="BM16" t="b">
        <f t="shared" si="1"/>
        <v>0</v>
      </c>
      <c r="BN16" t="b">
        <f t="shared" si="1"/>
        <v>0</v>
      </c>
      <c r="BO16" t="b">
        <f t="shared" si="1"/>
        <v>0</v>
      </c>
      <c r="BP16" t="b">
        <f t="shared" si="1"/>
        <v>1</v>
      </c>
      <c r="BQ16" t="b">
        <f t="shared" si="2"/>
        <v>0</v>
      </c>
      <c r="BR16" t="b">
        <f t="shared" si="2"/>
        <v>0</v>
      </c>
      <c r="BS16" t="b">
        <f t="shared" si="2"/>
        <v>1</v>
      </c>
      <c r="BT16" t="b">
        <f t="shared" si="3"/>
        <v>1</v>
      </c>
      <c r="BU16" t="b">
        <f t="shared" si="3"/>
        <v>1</v>
      </c>
      <c r="BV16" t="b">
        <f t="shared" si="3"/>
        <v>1</v>
      </c>
      <c r="BW16" t="b">
        <f t="shared" si="3"/>
        <v>0</v>
      </c>
      <c r="BX16" t="b">
        <f t="shared" si="3"/>
        <v>0</v>
      </c>
      <c r="BY16" t="b">
        <f t="shared" si="3"/>
        <v>0</v>
      </c>
      <c r="BZ16" t="b">
        <f t="shared" si="4"/>
        <v>1</v>
      </c>
      <c r="CA16" t="b">
        <f t="shared" si="4"/>
        <v>1</v>
      </c>
      <c r="CB16" t="b">
        <f t="shared" si="4"/>
        <v>1</v>
      </c>
      <c r="CC16" t="b">
        <f t="shared" si="4"/>
        <v>1</v>
      </c>
      <c r="CD16">
        <f t="shared" si="5"/>
        <v>3</v>
      </c>
      <c r="CE16">
        <f t="shared" si="6"/>
        <v>9</v>
      </c>
      <c r="CF16">
        <f t="shared" si="14"/>
        <v>-6</v>
      </c>
      <c r="CG16">
        <f t="shared" si="15"/>
        <v>8</v>
      </c>
      <c r="CH16">
        <f t="shared" si="7"/>
        <v>5</v>
      </c>
      <c r="CI16">
        <f t="shared" si="8"/>
        <v>3</v>
      </c>
      <c r="CJ16" s="4">
        <f t="shared" si="9"/>
        <v>-3</v>
      </c>
      <c r="CK16">
        <f t="shared" si="10"/>
        <v>-9</v>
      </c>
      <c r="CL16">
        <f t="shared" si="11"/>
        <v>0</v>
      </c>
      <c r="CM16" s="15">
        <f t="shared" si="16"/>
        <v>-0.18135021624123199</v>
      </c>
      <c r="CN16" t="b">
        <f t="shared" si="17"/>
        <v>1</v>
      </c>
      <c r="CO16" t="b">
        <f t="shared" si="18"/>
        <v>1</v>
      </c>
      <c r="CP16" t="b">
        <f t="shared" si="12"/>
        <v>0</v>
      </c>
      <c r="CQ16" t="b">
        <f t="shared" si="12"/>
        <v>1</v>
      </c>
      <c r="CR16">
        <f t="shared" si="13"/>
        <v>1</v>
      </c>
    </row>
    <row r="17" spans="1:96" x14ac:dyDescent="0.25">
      <c r="A17" t="s">
        <v>282</v>
      </c>
      <c r="B17" s="1" t="s">
        <v>278</v>
      </c>
      <c r="C17" t="s">
        <v>283</v>
      </c>
      <c r="D17" t="s">
        <v>61</v>
      </c>
      <c r="E17">
        <v>232810065857.005</v>
      </c>
      <c r="F17" t="s">
        <v>258</v>
      </c>
      <c r="G17">
        <v>17</v>
      </c>
      <c r="H17">
        <v>11.036025379523601</v>
      </c>
      <c r="I17">
        <v>16.5886705703725</v>
      </c>
      <c r="J17">
        <v>17.257987337593299</v>
      </c>
      <c r="K17">
        <v>16.1919237063452</v>
      </c>
      <c r="L17">
        <v>15.2444963556666</v>
      </c>
      <c r="M17">
        <v>15.049600601239201</v>
      </c>
      <c r="N17">
        <v>14.6879877370608</v>
      </c>
      <c r="O17">
        <v>15.969636685021401</v>
      </c>
      <c r="P17">
        <v>15.216363044278401</v>
      </c>
      <c r="Q17">
        <v>14.620005108545699</v>
      </c>
      <c r="R17">
        <v>15.8726997385965</v>
      </c>
      <c r="S17">
        <v>15.250772001760399</v>
      </c>
      <c r="T17">
        <v>16.316255184303898</v>
      </c>
      <c r="U17">
        <v>120.12</v>
      </c>
      <c r="V17">
        <v>121.01</v>
      </c>
      <c r="W17">
        <v>122.69499999999999</v>
      </c>
      <c r="X17">
        <v>121.63</v>
      </c>
      <c r="Y17">
        <v>120.465</v>
      </c>
      <c r="Z17">
        <v>119.678</v>
      </c>
      <c r="AA17">
        <v>119.61166666666701</v>
      </c>
      <c r="AB17">
        <v>120.40625</v>
      </c>
      <c r="AC17">
        <v>120.76600000000001</v>
      </c>
      <c r="AD17">
        <v>121.300833333333</v>
      </c>
      <c r="AE17">
        <v>121.99187499999999</v>
      </c>
      <c r="AF17">
        <v>122.735</v>
      </c>
      <c r="AG17">
        <v>123.4545</v>
      </c>
      <c r="AH17">
        <v>124.24</v>
      </c>
      <c r="AI17" t="s">
        <v>51</v>
      </c>
      <c r="AJ17">
        <v>0.96940978255146604</v>
      </c>
      <c r="AK17">
        <v>14.068535432552601</v>
      </c>
      <c r="AL17" s="1">
        <v>0.24405612551012101</v>
      </c>
      <c r="AM17">
        <v>0.13122158195202699</v>
      </c>
      <c r="AN17">
        <v>0.40864915250473799</v>
      </c>
      <c r="AO17">
        <v>127.00195948437199</v>
      </c>
      <c r="AP17">
        <v>122.69499999999999</v>
      </c>
      <c r="AQ17">
        <v>118.38804051562801</v>
      </c>
      <c r="AR17">
        <v>0.42136787664740399</v>
      </c>
      <c r="AS17">
        <v>119.7</v>
      </c>
      <c r="AT17">
        <v>1.8382660138050001E-2</v>
      </c>
      <c r="AU17">
        <v>-3.04120141428624</v>
      </c>
      <c r="AV17">
        <v>-1.8852459016393399</v>
      </c>
      <c r="AW17">
        <v>-2.0458265139116198</v>
      </c>
      <c r="AX17">
        <v>-2.6829268292682902</v>
      </c>
      <c r="AY17">
        <v>-4.4692737430167604</v>
      </c>
      <c r="AZ17">
        <v>1.69923534409516</v>
      </c>
      <c r="BA17">
        <v>4.2078813407890703</v>
      </c>
      <c r="BB17">
        <v>55.320224524376798</v>
      </c>
      <c r="BC17">
        <v>73.898478983224706</v>
      </c>
      <c r="BE17" t="b">
        <f t="shared" si="0"/>
        <v>1</v>
      </c>
      <c r="BF17" t="b">
        <f t="shared" si="0"/>
        <v>1</v>
      </c>
      <c r="BG17" t="b">
        <f t="shared" si="0"/>
        <v>0</v>
      </c>
      <c r="BH17" t="b">
        <f t="shared" si="0"/>
        <v>0</v>
      </c>
      <c r="BI17" t="b">
        <f t="shared" si="0"/>
        <v>0</v>
      </c>
      <c r="BJ17" t="b">
        <f t="shared" si="0"/>
        <v>0</v>
      </c>
      <c r="BK17" t="b">
        <f t="shared" si="1"/>
        <v>1</v>
      </c>
      <c r="BL17" t="b">
        <f t="shared" si="1"/>
        <v>0</v>
      </c>
      <c r="BM17" t="b">
        <f t="shared" si="1"/>
        <v>0</v>
      </c>
      <c r="BN17" t="b">
        <f t="shared" si="1"/>
        <v>1</v>
      </c>
      <c r="BO17" t="b">
        <f t="shared" si="1"/>
        <v>0</v>
      </c>
      <c r="BP17" t="b">
        <f t="shared" si="1"/>
        <v>1</v>
      </c>
      <c r="BQ17" t="b">
        <f t="shared" si="2"/>
        <v>0</v>
      </c>
      <c r="BR17" t="b">
        <f t="shared" si="2"/>
        <v>0</v>
      </c>
      <c r="BS17" t="b">
        <f t="shared" si="2"/>
        <v>1</v>
      </c>
      <c r="BT17" t="b">
        <f t="shared" si="3"/>
        <v>1</v>
      </c>
      <c r="BU17" t="b">
        <f t="shared" si="3"/>
        <v>1</v>
      </c>
      <c r="BV17" t="b">
        <f t="shared" si="3"/>
        <v>1</v>
      </c>
      <c r="BW17" t="b">
        <f t="shared" si="3"/>
        <v>0</v>
      </c>
      <c r="BX17" t="b">
        <f t="shared" si="3"/>
        <v>0</v>
      </c>
      <c r="BY17" t="b">
        <f t="shared" si="3"/>
        <v>0</v>
      </c>
      <c r="BZ17" t="b">
        <f t="shared" si="4"/>
        <v>0</v>
      </c>
      <c r="CA17" t="b">
        <f t="shared" si="4"/>
        <v>0</v>
      </c>
      <c r="CB17" t="b">
        <f t="shared" si="4"/>
        <v>0</v>
      </c>
      <c r="CC17" t="b">
        <f t="shared" si="4"/>
        <v>0</v>
      </c>
      <c r="CD17">
        <f t="shared" si="5"/>
        <v>5</v>
      </c>
      <c r="CE17">
        <f t="shared" si="6"/>
        <v>7</v>
      </c>
      <c r="CF17">
        <f t="shared" si="14"/>
        <v>-2</v>
      </c>
      <c r="CG17">
        <f t="shared" si="15"/>
        <v>4</v>
      </c>
      <c r="CH17">
        <f t="shared" si="7"/>
        <v>9</v>
      </c>
      <c r="CI17">
        <f t="shared" si="8"/>
        <v>-5</v>
      </c>
      <c r="CJ17" s="4">
        <f t="shared" si="9"/>
        <v>-7</v>
      </c>
      <c r="CK17">
        <f t="shared" si="10"/>
        <v>-9</v>
      </c>
      <c r="CL17">
        <f t="shared" si="11"/>
        <v>-12</v>
      </c>
      <c r="CM17" s="15">
        <f t="shared" si="16"/>
        <v>-0.11283454355809402</v>
      </c>
      <c r="CN17" t="b">
        <f t="shared" si="17"/>
        <v>0</v>
      </c>
      <c r="CO17" t="b">
        <f t="shared" si="18"/>
        <v>1</v>
      </c>
      <c r="CP17" t="b">
        <f t="shared" si="12"/>
        <v>1</v>
      </c>
      <c r="CQ17" t="b">
        <f t="shared" si="12"/>
        <v>0</v>
      </c>
      <c r="CR17">
        <f t="shared" si="13"/>
        <v>1</v>
      </c>
    </row>
    <row r="18" spans="1:96" x14ac:dyDescent="0.25">
      <c r="A18" t="s">
        <v>284</v>
      </c>
      <c r="B18" s="1" t="s">
        <v>280</v>
      </c>
      <c r="C18" t="s">
        <v>285</v>
      </c>
      <c r="D18" t="s">
        <v>58</v>
      </c>
      <c r="E18">
        <v>185095737765.93701</v>
      </c>
      <c r="F18" t="s">
        <v>258</v>
      </c>
      <c r="G18">
        <v>40</v>
      </c>
      <c r="H18">
        <v>26.714343616723099</v>
      </c>
      <c r="I18">
        <v>23.4817534440296</v>
      </c>
      <c r="J18">
        <v>24.591721347747399</v>
      </c>
      <c r="K18">
        <v>21.350141824994001</v>
      </c>
      <c r="L18">
        <v>19.8022065386997</v>
      </c>
      <c r="M18">
        <v>19.160363121744702</v>
      </c>
      <c r="N18">
        <v>18.2147747272864</v>
      </c>
      <c r="O18">
        <v>20.3655259742239</v>
      </c>
      <c r="P18">
        <v>19.493288873136301</v>
      </c>
      <c r="Q18">
        <v>18.442879389200701</v>
      </c>
      <c r="R18">
        <v>17.6069467615531</v>
      </c>
      <c r="S18">
        <v>16.993742951313202</v>
      </c>
      <c r="T18">
        <v>17.661680516410801</v>
      </c>
      <c r="U18">
        <v>173.08</v>
      </c>
      <c r="V18">
        <v>175.54</v>
      </c>
      <c r="W18">
        <v>177.91</v>
      </c>
      <c r="X18">
        <v>179.27</v>
      </c>
      <c r="Y18">
        <v>178.7</v>
      </c>
      <c r="Z18">
        <v>177.018</v>
      </c>
      <c r="AA18">
        <v>176.16833333333301</v>
      </c>
      <c r="AB18">
        <v>176.41874999999999</v>
      </c>
      <c r="AC18">
        <v>179.04599999999999</v>
      </c>
      <c r="AD18">
        <v>181.31333333333299</v>
      </c>
      <c r="AE18">
        <v>182.25062500000001</v>
      </c>
      <c r="AF18">
        <v>181.39</v>
      </c>
      <c r="AG18">
        <v>179.91249999999999</v>
      </c>
      <c r="AH18">
        <v>178.13124999999999</v>
      </c>
      <c r="AI18" t="s">
        <v>51</v>
      </c>
      <c r="AJ18">
        <v>0.98391162370596696</v>
      </c>
      <c r="AK18">
        <v>21.2819395927797</v>
      </c>
      <c r="AL18" s="1">
        <v>0.29557602611928402</v>
      </c>
      <c r="AM18">
        <v>0.16297779064592599</v>
      </c>
      <c r="AN18">
        <v>0.47660951545143398</v>
      </c>
      <c r="AO18">
        <v>186.25119895458701</v>
      </c>
      <c r="AP18">
        <v>177.91</v>
      </c>
      <c r="AQ18">
        <v>169.56880104541301</v>
      </c>
      <c r="AR18">
        <v>-0.78607735922097299</v>
      </c>
      <c r="AS18">
        <v>175.4</v>
      </c>
      <c r="AT18">
        <v>-0.91403134144546505</v>
      </c>
      <c r="AU18">
        <v>-2.50816369068301</v>
      </c>
      <c r="AV18">
        <v>-4.4662309368191702</v>
      </c>
      <c r="AW18">
        <v>-0.62322946175637095</v>
      </c>
      <c r="AX18">
        <v>-9.4008264462809894</v>
      </c>
      <c r="AY18">
        <v>4.6539379474940397</v>
      </c>
      <c r="AZ18">
        <v>6.3030303030303099</v>
      </c>
      <c r="BA18">
        <v>38.291859711044999</v>
      </c>
      <c r="BB18">
        <v>139.399693448829</v>
      </c>
      <c r="BC18">
        <v>285.49489098939603</v>
      </c>
      <c r="BE18" t="b">
        <f t="shared" si="0"/>
        <v>0</v>
      </c>
      <c r="BF18" t="b">
        <f t="shared" si="0"/>
        <v>1</v>
      </c>
      <c r="BG18" t="b">
        <f t="shared" si="0"/>
        <v>0</v>
      </c>
      <c r="BH18" t="b">
        <f t="shared" si="0"/>
        <v>0</v>
      </c>
      <c r="BI18" t="b">
        <f t="shared" si="0"/>
        <v>0</v>
      </c>
      <c r="BJ18" t="b">
        <f t="shared" si="0"/>
        <v>0</v>
      </c>
      <c r="BK18" t="b">
        <f t="shared" si="1"/>
        <v>1</v>
      </c>
      <c r="BL18" t="b">
        <f t="shared" si="1"/>
        <v>0</v>
      </c>
      <c r="BM18" t="b">
        <f t="shared" si="1"/>
        <v>0</v>
      </c>
      <c r="BN18" t="b">
        <f t="shared" si="1"/>
        <v>0</v>
      </c>
      <c r="BO18" t="b">
        <f t="shared" si="1"/>
        <v>0</v>
      </c>
      <c r="BP18" t="b">
        <f t="shared" si="1"/>
        <v>1</v>
      </c>
      <c r="BQ18" t="b">
        <f t="shared" si="2"/>
        <v>0</v>
      </c>
      <c r="BR18" t="b">
        <f t="shared" si="2"/>
        <v>0</v>
      </c>
      <c r="BS18" t="b">
        <f t="shared" si="2"/>
        <v>0</v>
      </c>
      <c r="BT18" t="b">
        <f t="shared" si="3"/>
        <v>1</v>
      </c>
      <c r="BU18" t="b">
        <f t="shared" si="3"/>
        <v>1</v>
      </c>
      <c r="BV18" t="b">
        <f t="shared" si="3"/>
        <v>1</v>
      </c>
      <c r="BW18" t="b">
        <f t="shared" si="3"/>
        <v>0</v>
      </c>
      <c r="BX18" t="b">
        <f t="shared" si="3"/>
        <v>0</v>
      </c>
      <c r="BY18" t="b">
        <f t="shared" si="3"/>
        <v>0</v>
      </c>
      <c r="BZ18" t="b">
        <f t="shared" si="4"/>
        <v>0</v>
      </c>
      <c r="CA18" t="b">
        <f t="shared" si="4"/>
        <v>1</v>
      </c>
      <c r="CB18" t="b">
        <f t="shared" si="4"/>
        <v>1</v>
      </c>
      <c r="CC18" t="b">
        <f t="shared" si="4"/>
        <v>1</v>
      </c>
      <c r="CD18">
        <f t="shared" si="5"/>
        <v>3</v>
      </c>
      <c r="CE18">
        <f t="shared" si="6"/>
        <v>9</v>
      </c>
      <c r="CF18">
        <f t="shared" si="14"/>
        <v>-6</v>
      </c>
      <c r="CG18">
        <f t="shared" si="15"/>
        <v>6</v>
      </c>
      <c r="CH18">
        <f t="shared" si="7"/>
        <v>7</v>
      </c>
      <c r="CI18">
        <f t="shared" si="8"/>
        <v>-1</v>
      </c>
      <c r="CJ18" s="4">
        <f t="shared" si="9"/>
        <v>-7</v>
      </c>
      <c r="CK18">
        <f t="shared" si="10"/>
        <v>-13</v>
      </c>
      <c r="CL18">
        <f t="shared" si="11"/>
        <v>-8</v>
      </c>
      <c r="CM18" s="15">
        <f t="shared" si="16"/>
        <v>-0.13259823547335803</v>
      </c>
      <c r="CN18" t="b">
        <f t="shared" si="17"/>
        <v>0</v>
      </c>
      <c r="CO18" t="b">
        <f t="shared" si="18"/>
        <v>1</v>
      </c>
      <c r="CP18" t="b">
        <f t="shared" si="12"/>
        <v>0</v>
      </c>
      <c r="CQ18" t="b">
        <f t="shared" si="12"/>
        <v>0</v>
      </c>
      <c r="CR18">
        <f t="shared" si="13"/>
        <v>0</v>
      </c>
    </row>
    <row r="19" spans="1:96" x14ac:dyDescent="0.25">
      <c r="A19" t="s">
        <v>286</v>
      </c>
      <c r="B19" s="1" t="s">
        <v>282</v>
      </c>
      <c r="C19" t="s">
        <v>287</v>
      </c>
      <c r="D19" t="s">
        <v>54</v>
      </c>
      <c r="E19">
        <v>90874931921.435501</v>
      </c>
      <c r="F19" t="s">
        <v>258</v>
      </c>
      <c r="G19">
        <v>94</v>
      </c>
      <c r="H19">
        <v>42.7676858589708</v>
      </c>
      <c r="I19">
        <v>32.885049564975702</v>
      </c>
      <c r="J19">
        <v>26.417637242090901</v>
      </c>
      <c r="K19">
        <v>25.594562242378601</v>
      </c>
      <c r="L19">
        <v>24.0449585126984</v>
      </c>
      <c r="M19">
        <v>22.442407066450802</v>
      </c>
      <c r="N19">
        <v>22.509276402991699</v>
      </c>
      <c r="O19">
        <v>21.548430892496398</v>
      </c>
      <c r="P19">
        <v>21.342261987095601</v>
      </c>
      <c r="Q19">
        <v>20.888843905613701</v>
      </c>
      <c r="R19">
        <v>20.939582122429702</v>
      </c>
      <c r="S19">
        <v>19.708509153884101</v>
      </c>
      <c r="T19">
        <v>19.4653251201008</v>
      </c>
      <c r="U19">
        <v>281.02</v>
      </c>
      <c r="V19">
        <v>281.24</v>
      </c>
      <c r="W19">
        <v>280.66500000000002</v>
      </c>
      <c r="X19">
        <v>280.16666666666703</v>
      </c>
      <c r="Y19">
        <v>280.86</v>
      </c>
      <c r="Z19">
        <v>281.33800000000002</v>
      </c>
      <c r="AA19">
        <v>282.428333333333</v>
      </c>
      <c r="AB19">
        <v>282.42</v>
      </c>
      <c r="AC19">
        <v>282.62</v>
      </c>
      <c r="AD19">
        <v>281.48916666666702</v>
      </c>
      <c r="AE19">
        <v>274.05312500000002</v>
      </c>
      <c r="AF19">
        <v>270.08666666666602</v>
      </c>
      <c r="AG19">
        <v>266.09750000000003</v>
      </c>
      <c r="AH19">
        <v>258.25791666666697</v>
      </c>
      <c r="AI19" t="s">
        <v>51</v>
      </c>
      <c r="AJ19">
        <v>1.0572741194487001</v>
      </c>
      <c r="AK19">
        <v>15.400533029559901</v>
      </c>
      <c r="AL19" s="1">
        <v>0.13752492766450999</v>
      </c>
      <c r="AM19">
        <v>0.44136792238473299</v>
      </c>
      <c r="AN19">
        <v>0.21348254533685601</v>
      </c>
      <c r="AO19">
        <v>289.56337625636502</v>
      </c>
      <c r="AP19">
        <v>280.66500000000002</v>
      </c>
      <c r="AQ19">
        <v>271.76662374363502</v>
      </c>
      <c r="AR19">
        <v>-0.29764057964868001</v>
      </c>
      <c r="AS19">
        <v>294</v>
      </c>
      <c r="AT19">
        <v>4.5006362453703597</v>
      </c>
      <c r="AU19">
        <v>10.485818168152701</v>
      </c>
      <c r="AV19">
        <v>8.3671212679690292</v>
      </c>
      <c r="AW19">
        <v>5.7553956834532398</v>
      </c>
      <c r="AX19">
        <v>12.5574272588055</v>
      </c>
      <c r="AY19">
        <v>40</v>
      </c>
      <c r="AZ19">
        <v>16.991643454039</v>
      </c>
      <c r="BA19">
        <v>47.590361445783103</v>
      </c>
      <c r="BB19">
        <v>71.129220023282898</v>
      </c>
      <c r="BC19">
        <v>142.47422680412399</v>
      </c>
      <c r="BE19" t="b">
        <f t="shared" si="0"/>
        <v>0</v>
      </c>
      <c r="BF19" t="b">
        <f t="shared" si="0"/>
        <v>0</v>
      </c>
      <c r="BG19" t="b">
        <f t="shared" si="0"/>
        <v>0</v>
      </c>
      <c r="BH19" t="b">
        <f t="shared" si="0"/>
        <v>0</v>
      </c>
      <c r="BI19" t="b">
        <f t="shared" si="0"/>
        <v>0</v>
      </c>
      <c r="BJ19" t="b">
        <f t="shared" si="0"/>
        <v>1</v>
      </c>
      <c r="BK19" t="b">
        <f t="shared" si="1"/>
        <v>0</v>
      </c>
      <c r="BL19" t="b">
        <f t="shared" si="1"/>
        <v>0</v>
      </c>
      <c r="BM19" t="b">
        <f t="shared" si="1"/>
        <v>0</v>
      </c>
      <c r="BN19" t="b">
        <f t="shared" si="1"/>
        <v>1</v>
      </c>
      <c r="BO19" t="b">
        <f t="shared" si="1"/>
        <v>0</v>
      </c>
      <c r="BP19" t="b">
        <f t="shared" si="1"/>
        <v>0</v>
      </c>
      <c r="BQ19" t="b">
        <f t="shared" si="2"/>
        <v>0</v>
      </c>
      <c r="BR19" t="b">
        <f t="shared" si="2"/>
        <v>1</v>
      </c>
      <c r="BS19" t="b">
        <f t="shared" si="2"/>
        <v>1</v>
      </c>
      <c r="BT19" t="b">
        <f t="shared" si="3"/>
        <v>0</v>
      </c>
      <c r="BU19" t="b">
        <f t="shared" si="3"/>
        <v>0</v>
      </c>
      <c r="BV19" t="b">
        <f t="shared" si="3"/>
        <v>0</v>
      </c>
      <c r="BW19" t="b">
        <f t="shared" si="3"/>
        <v>1</v>
      </c>
      <c r="BX19" t="b">
        <f t="shared" si="3"/>
        <v>0</v>
      </c>
      <c r="BY19" t="b">
        <f t="shared" si="3"/>
        <v>1</v>
      </c>
      <c r="BZ19" t="b">
        <f t="shared" si="4"/>
        <v>1</v>
      </c>
      <c r="CA19" t="b">
        <f t="shared" si="4"/>
        <v>1</v>
      </c>
      <c r="CB19" t="b">
        <f t="shared" si="4"/>
        <v>1</v>
      </c>
      <c r="CC19" t="b">
        <f t="shared" si="4"/>
        <v>1</v>
      </c>
      <c r="CD19">
        <f t="shared" si="5"/>
        <v>2</v>
      </c>
      <c r="CE19">
        <f t="shared" si="6"/>
        <v>10</v>
      </c>
      <c r="CF19">
        <f t="shared" si="14"/>
        <v>-8</v>
      </c>
      <c r="CG19">
        <f t="shared" si="15"/>
        <v>8</v>
      </c>
      <c r="CH19">
        <f t="shared" si="7"/>
        <v>5</v>
      </c>
      <c r="CI19">
        <f t="shared" si="8"/>
        <v>3</v>
      </c>
      <c r="CJ19" s="4">
        <f t="shared" si="9"/>
        <v>-5</v>
      </c>
      <c r="CK19">
        <f t="shared" si="10"/>
        <v>-13</v>
      </c>
      <c r="CL19">
        <f t="shared" si="11"/>
        <v>-2</v>
      </c>
      <c r="CM19" s="15">
        <f t="shared" si="16"/>
        <v>0.30384299472022303</v>
      </c>
      <c r="CN19" t="b">
        <f t="shared" si="17"/>
        <v>0</v>
      </c>
      <c r="CO19" t="b">
        <f t="shared" si="18"/>
        <v>0</v>
      </c>
      <c r="CP19" t="b">
        <f t="shared" si="12"/>
        <v>1</v>
      </c>
      <c r="CQ19" t="b">
        <f t="shared" si="12"/>
        <v>1</v>
      </c>
      <c r="CR19">
        <f t="shared" si="13"/>
        <v>2</v>
      </c>
    </row>
    <row r="20" spans="1:96" x14ac:dyDescent="0.25">
      <c r="A20" t="s">
        <v>288</v>
      </c>
      <c r="B20" s="1" t="s">
        <v>284</v>
      </c>
      <c r="C20" t="s">
        <v>289</v>
      </c>
      <c r="D20" t="s">
        <v>54</v>
      </c>
      <c r="E20">
        <v>90133715934.185394</v>
      </c>
      <c r="F20" t="s">
        <v>258</v>
      </c>
      <c r="G20">
        <v>13</v>
      </c>
      <c r="H20">
        <v>17.627514447812501</v>
      </c>
      <c r="I20">
        <v>17.891263134512698</v>
      </c>
      <c r="J20">
        <v>14.8453400551229</v>
      </c>
      <c r="K20">
        <v>16.637317550770799</v>
      </c>
      <c r="L20">
        <v>30.747911216245001</v>
      </c>
      <c r="M20">
        <v>28.196079343641799</v>
      </c>
      <c r="N20">
        <v>26.770231515043001</v>
      </c>
      <c r="O20">
        <v>28.330570857040701</v>
      </c>
      <c r="P20">
        <v>26.5178422447913</v>
      </c>
      <c r="Q20">
        <v>24.8903168180594</v>
      </c>
      <c r="R20">
        <v>24.8806358675211</v>
      </c>
      <c r="S20">
        <v>23.556916381359699</v>
      </c>
      <c r="T20">
        <v>23.9702670905125</v>
      </c>
      <c r="U20">
        <v>1019.2</v>
      </c>
      <c r="V20">
        <v>1017.2</v>
      </c>
      <c r="W20">
        <v>1019.1</v>
      </c>
      <c r="X20">
        <v>1010.4</v>
      </c>
      <c r="Y20">
        <v>983.63750000000005</v>
      </c>
      <c r="Z20">
        <v>957.53</v>
      </c>
      <c r="AA20">
        <v>944.32500000000005</v>
      </c>
      <c r="AB20">
        <v>938.625</v>
      </c>
      <c r="AC20">
        <v>941.35</v>
      </c>
      <c r="AD20">
        <v>941.75</v>
      </c>
      <c r="AE20">
        <v>931.640625</v>
      </c>
      <c r="AF20">
        <v>932.66944444444403</v>
      </c>
      <c r="AG20">
        <v>937.99249999999995</v>
      </c>
      <c r="AH20">
        <v>946.90625</v>
      </c>
      <c r="AI20" t="s">
        <v>51</v>
      </c>
      <c r="AJ20">
        <v>1.0208290578016399</v>
      </c>
      <c r="AK20">
        <v>143.83019487175699</v>
      </c>
      <c r="AL20" s="1">
        <v>0.33176082104084698</v>
      </c>
      <c r="AM20">
        <v>0.18609759528918701</v>
      </c>
      <c r="AN20">
        <v>0.43724620827289201</v>
      </c>
      <c r="AO20">
        <v>1041.3970850112801</v>
      </c>
      <c r="AP20">
        <v>1019.1</v>
      </c>
      <c r="AQ20">
        <v>996.80291498872202</v>
      </c>
      <c r="AR20">
        <v>17.331659563471401</v>
      </c>
      <c r="AS20">
        <v>1043</v>
      </c>
      <c r="AT20">
        <v>8.9260910885298603</v>
      </c>
      <c r="AU20">
        <v>11.194918935919</v>
      </c>
      <c r="AV20">
        <v>3.6779324055666001</v>
      </c>
      <c r="AW20">
        <v>16.341327384272201</v>
      </c>
      <c r="AX20">
        <v>11.194029850746301</v>
      </c>
      <c r="AY20">
        <v>18.590108015918101</v>
      </c>
      <c r="AZ20">
        <v>1.55793573515093</v>
      </c>
      <c r="BA20">
        <v>61.330239752513499</v>
      </c>
      <c r="BB20">
        <v>176.07199576495501</v>
      </c>
      <c r="BC20">
        <v>156.58056580565801</v>
      </c>
      <c r="BE20" t="b">
        <f t="shared" si="0"/>
        <v>1</v>
      </c>
      <c r="BF20" t="b">
        <f t="shared" si="0"/>
        <v>0</v>
      </c>
      <c r="BG20" t="b">
        <f t="shared" si="0"/>
        <v>1</v>
      </c>
      <c r="BH20" t="b">
        <f t="shared" si="0"/>
        <v>1</v>
      </c>
      <c r="BI20" t="b">
        <f t="shared" si="0"/>
        <v>0</v>
      </c>
      <c r="BJ20" t="b">
        <f t="shared" si="0"/>
        <v>0</v>
      </c>
      <c r="BK20" t="b">
        <f t="shared" si="1"/>
        <v>1</v>
      </c>
      <c r="BL20" t="b">
        <f t="shared" si="1"/>
        <v>0</v>
      </c>
      <c r="BM20" t="b">
        <f t="shared" si="1"/>
        <v>0</v>
      </c>
      <c r="BN20" t="b">
        <f t="shared" si="1"/>
        <v>0</v>
      </c>
      <c r="BO20" t="b">
        <f t="shared" si="1"/>
        <v>0</v>
      </c>
      <c r="BP20" t="b">
        <f t="shared" si="1"/>
        <v>1</v>
      </c>
      <c r="BQ20" t="b">
        <f t="shared" si="2"/>
        <v>1</v>
      </c>
      <c r="BR20" t="b">
        <f t="shared" si="2"/>
        <v>0</v>
      </c>
      <c r="BS20" t="b">
        <f t="shared" si="2"/>
        <v>1</v>
      </c>
      <c r="BT20" t="b">
        <f t="shared" si="3"/>
        <v>1</v>
      </c>
      <c r="BU20" t="b">
        <f t="shared" si="3"/>
        <v>1</v>
      </c>
      <c r="BV20" t="b">
        <f t="shared" si="3"/>
        <v>1</v>
      </c>
      <c r="BW20" t="b">
        <f t="shared" si="3"/>
        <v>1</v>
      </c>
      <c r="BX20" t="b">
        <f t="shared" si="3"/>
        <v>0</v>
      </c>
      <c r="BY20" t="b">
        <f t="shared" si="3"/>
        <v>0</v>
      </c>
      <c r="BZ20" t="b">
        <f t="shared" si="4"/>
        <v>1</v>
      </c>
      <c r="CA20" t="b">
        <f t="shared" si="4"/>
        <v>0</v>
      </c>
      <c r="CB20" t="b">
        <f t="shared" si="4"/>
        <v>0</v>
      </c>
      <c r="CC20" t="b">
        <f t="shared" si="4"/>
        <v>0</v>
      </c>
      <c r="CD20">
        <f t="shared" si="5"/>
        <v>5</v>
      </c>
      <c r="CE20">
        <f t="shared" si="6"/>
        <v>7</v>
      </c>
      <c r="CF20">
        <f t="shared" si="14"/>
        <v>-2</v>
      </c>
      <c r="CG20">
        <f t="shared" si="15"/>
        <v>7</v>
      </c>
      <c r="CH20">
        <f t="shared" si="7"/>
        <v>6</v>
      </c>
      <c r="CI20">
        <f t="shared" si="8"/>
        <v>1</v>
      </c>
      <c r="CJ20" s="4">
        <f t="shared" si="9"/>
        <v>-1</v>
      </c>
      <c r="CK20">
        <f t="shared" si="10"/>
        <v>-3</v>
      </c>
      <c r="CL20">
        <f t="shared" si="11"/>
        <v>0</v>
      </c>
      <c r="CM20" s="15">
        <f t="shared" si="16"/>
        <v>-0.14566322575165996</v>
      </c>
      <c r="CN20" t="b">
        <f t="shared" si="17"/>
        <v>0</v>
      </c>
      <c r="CO20" t="b">
        <f t="shared" si="18"/>
        <v>0</v>
      </c>
      <c r="CP20" t="b">
        <f t="shared" si="12"/>
        <v>1</v>
      </c>
      <c r="CQ20" t="b">
        <f t="shared" si="12"/>
        <v>1</v>
      </c>
      <c r="CR20">
        <f t="shared" si="13"/>
        <v>2</v>
      </c>
    </row>
    <row r="21" spans="1:96" x14ac:dyDescent="0.25">
      <c r="A21" t="s">
        <v>290</v>
      </c>
      <c r="B21" s="1" t="s">
        <v>286</v>
      </c>
      <c r="C21" t="s">
        <v>291</v>
      </c>
      <c r="D21" t="s">
        <v>58</v>
      </c>
      <c r="E21">
        <v>89363460458.837601</v>
      </c>
      <c r="F21" t="s">
        <v>258</v>
      </c>
      <c r="G21">
        <v>88</v>
      </c>
      <c r="H21">
        <v>22.637889013351899</v>
      </c>
      <c r="I21">
        <v>16.662216691858202</v>
      </c>
      <c r="J21">
        <v>14.5024623433673</v>
      </c>
      <c r="K21">
        <v>13.2550640273504</v>
      </c>
      <c r="L21">
        <v>13.5081926150675</v>
      </c>
      <c r="M21">
        <v>14.221185022597099</v>
      </c>
      <c r="N21">
        <v>14.8091539510205</v>
      </c>
      <c r="O21">
        <v>18.1462476932182</v>
      </c>
      <c r="P21">
        <v>19.2199970442656</v>
      </c>
      <c r="Q21">
        <v>18.807297267539099</v>
      </c>
      <c r="R21">
        <v>18.7170044920713</v>
      </c>
      <c r="S21">
        <v>17.826160828582601</v>
      </c>
      <c r="T21">
        <v>18.973875932179102</v>
      </c>
      <c r="U21">
        <v>207.66</v>
      </c>
      <c r="V21">
        <v>205.82</v>
      </c>
      <c r="W21">
        <v>203.52500000000001</v>
      </c>
      <c r="X21">
        <v>200.81333333333299</v>
      </c>
      <c r="Y21">
        <v>197.26499999999999</v>
      </c>
      <c r="Z21">
        <v>194.15199999999999</v>
      </c>
      <c r="AA21">
        <v>192.77</v>
      </c>
      <c r="AB21">
        <v>190.80875</v>
      </c>
      <c r="AC21">
        <v>187.68700000000001</v>
      </c>
      <c r="AD21">
        <v>185.523333333333</v>
      </c>
      <c r="AE21">
        <v>182.09187499999999</v>
      </c>
      <c r="AF21">
        <v>180.12555555555599</v>
      </c>
      <c r="AG21">
        <v>178.04150000000001</v>
      </c>
      <c r="AH21">
        <v>172.67625000000001</v>
      </c>
      <c r="AI21" t="s">
        <v>51</v>
      </c>
      <c r="AJ21">
        <v>1.0904873302011</v>
      </c>
      <c r="AK21">
        <v>25.109934555022701</v>
      </c>
      <c r="AL21" s="1">
        <v>0.24241852500762501</v>
      </c>
      <c r="AM21">
        <v>0.39671404347094202</v>
      </c>
      <c r="AN21">
        <v>0.61658901453862403</v>
      </c>
      <c r="AO21">
        <v>209.86688457794699</v>
      </c>
      <c r="AP21">
        <v>203.52500000000001</v>
      </c>
      <c r="AQ21">
        <v>197.18311542205299</v>
      </c>
      <c r="AR21">
        <v>3.5852311915152999</v>
      </c>
      <c r="AS21">
        <v>213</v>
      </c>
      <c r="AT21">
        <v>9.7078577609296008</v>
      </c>
      <c r="AU21">
        <v>19.635028911798599</v>
      </c>
      <c r="AV21">
        <v>8.3969465648855</v>
      </c>
      <c r="AW21">
        <v>15.886833514689901</v>
      </c>
      <c r="AX21">
        <v>21.022727272727298</v>
      </c>
      <c r="AY21">
        <v>67.716535433070902</v>
      </c>
      <c r="AZ21">
        <v>42.284569138276602</v>
      </c>
      <c r="BA21">
        <v>37.330754352031001</v>
      </c>
      <c r="BB21">
        <v>86.351706036745398</v>
      </c>
      <c r="BC21">
        <v>67.716535433070902</v>
      </c>
      <c r="BE21" t="b">
        <f t="shared" si="0"/>
        <v>0</v>
      </c>
      <c r="BF21" t="b">
        <f t="shared" si="0"/>
        <v>0</v>
      </c>
      <c r="BG21" t="b">
        <f t="shared" si="0"/>
        <v>0</v>
      </c>
      <c r="BH21" t="b">
        <f t="shared" ref="BH21:BM70" si="20">IF(K21&lt;L21,TRUE)</f>
        <v>1</v>
      </c>
      <c r="BI21" t="b">
        <f t="shared" si="20"/>
        <v>1</v>
      </c>
      <c r="BJ21" t="b">
        <f t="shared" si="20"/>
        <v>1</v>
      </c>
      <c r="BK21" t="b">
        <f t="shared" si="1"/>
        <v>1</v>
      </c>
      <c r="BL21" t="b">
        <f t="shared" si="1"/>
        <v>1</v>
      </c>
      <c r="BM21" t="b">
        <f t="shared" si="1"/>
        <v>0</v>
      </c>
      <c r="BN21" t="b">
        <f t="shared" si="1"/>
        <v>0</v>
      </c>
      <c r="BO21" t="b">
        <f t="shared" si="1"/>
        <v>0</v>
      </c>
      <c r="BP21" t="b">
        <f t="shared" si="1"/>
        <v>1</v>
      </c>
      <c r="BQ21" t="b">
        <f t="shared" si="2"/>
        <v>1</v>
      </c>
      <c r="BR21" t="b">
        <f t="shared" si="2"/>
        <v>1</v>
      </c>
      <c r="BS21" t="b">
        <f t="shared" si="2"/>
        <v>1</v>
      </c>
      <c r="BT21" t="b">
        <f t="shared" si="3"/>
        <v>1</v>
      </c>
      <c r="BU21" t="b">
        <f t="shared" si="3"/>
        <v>1</v>
      </c>
      <c r="BV21" t="b">
        <f t="shared" si="3"/>
        <v>1</v>
      </c>
      <c r="BW21" t="b">
        <f t="shared" si="3"/>
        <v>1</v>
      </c>
      <c r="BX21" t="b">
        <f t="shared" si="3"/>
        <v>1</v>
      </c>
      <c r="BY21" t="b">
        <f t="shared" si="3"/>
        <v>1</v>
      </c>
      <c r="BZ21" t="b">
        <f t="shared" si="4"/>
        <v>1</v>
      </c>
      <c r="CA21" t="b">
        <f t="shared" si="4"/>
        <v>1</v>
      </c>
      <c r="CB21" t="b">
        <f t="shared" si="4"/>
        <v>1</v>
      </c>
      <c r="CC21" t="b">
        <f t="shared" si="4"/>
        <v>1</v>
      </c>
      <c r="CD21">
        <f t="shared" si="5"/>
        <v>6</v>
      </c>
      <c r="CE21">
        <f t="shared" si="6"/>
        <v>6</v>
      </c>
      <c r="CF21">
        <f t="shared" si="14"/>
        <v>0</v>
      </c>
      <c r="CG21">
        <f t="shared" si="15"/>
        <v>13</v>
      </c>
      <c r="CH21">
        <f t="shared" si="7"/>
        <v>0</v>
      </c>
      <c r="CI21">
        <f t="shared" si="8"/>
        <v>13</v>
      </c>
      <c r="CJ21" s="4">
        <f t="shared" si="9"/>
        <v>13</v>
      </c>
      <c r="CK21">
        <f t="shared" si="10"/>
        <v>13</v>
      </c>
      <c r="CL21">
        <f t="shared" si="11"/>
        <v>26</v>
      </c>
      <c r="CM21" s="15">
        <f t="shared" si="16"/>
        <v>0.15429551846331702</v>
      </c>
      <c r="CN21" t="b">
        <f t="shared" si="17"/>
        <v>0</v>
      </c>
      <c r="CO21" t="b">
        <f t="shared" si="18"/>
        <v>0</v>
      </c>
      <c r="CP21" t="b">
        <f t="shared" si="12"/>
        <v>1</v>
      </c>
      <c r="CQ21" t="b">
        <f t="shared" si="12"/>
        <v>1</v>
      </c>
      <c r="CR21">
        <f t="shared" si="13"/>
        <v>2</v>
      </c>
    </row>
    <row r="22" spans="1:96" x14ac:dyDescent="0.25">
      <c r="A22" t="s">
        <v>292</v>
      </c>
      <c r="B22" s="1" t="s">
        <v>288</v>
      </c>
      <c r="C22" t="s">
        <v>293</v>
      </c>
      <c r="D22" t="s">
        <v>83</v>
      </c>
      <c r="E22">
        <v>36391282247.771599</v>
      </c>
      <c r="F22" t="s">
        <v>258</v>
      </c>
      <c r="G22">
        <v>44</v>
      </c>
      <c r="H22">
        <v>18.2130711842679</v>
      </c>
      <c r="I22">
        <v>17.0769310737079</v>
      </c>
      <c r="J22">
        <v>21.1246531549161</v>
      </c>
      <c r="K22">
        <v>20.811507842225801</v>
      </c>
      <c r="L22">
        <v>20.733762617517101</v>
      </c>
      <c r="M22">
        <v>21.763437934896601</v>
      </c>
      <c r="N22">
        <v>22.725422091274499</v>
      </c>
      <c r="O22">
        <v>24.550113205574601</v>
      </c>
      <c r="P22">
        <v>26.107739744024201</v>
      </c>
      <c r="Q22">
        <v>25.6979737359318</v>
      </c>
      <c r="R22">
        <v>29.225896992247101</v>
      </c>
      <c r="S22">
        <v>29.990046638641399</v>
      </c>
      <c r="T22">
        <v>31.790013877971599</v>
      </c>
      <c r="U22">
        <v>41.292000000000002</v>
      </c>
      <c r="V22">
        <v>41.384999999999998</v>
      </c>
      <c r="W22">
        <v>40.396999999999998</v>
      </c>
      <c r="X22">
        <v>39.795000000000002</v>
      </c>
      <c r="Y22">
        <v>40.017000000000003</v>
      </c>
      <c r="Z22">
        <v>39.972000000000001</v>
      </c>
      <c r="AA22">
        <v>40.028500000000001</v>
      </c>
      <c r="AB22">
        <v>40.439749999999997</v>
      </c>
      <c r="AC22">
        <v>40.025399999999998</v>
      </c>
      <c r="AD22">
        <v>39.418500000000002</v>
      </c>
      <c r="AE22">
        <v>38.672624999999996</v>
      </c>
      <c r="AF22">
        <v>38.510833333333302</v>
      </c>
      <c r="AG22">
        <v>38.238700000000001</v>
      </c>
      <c r="AH22">
        <v>37.843208333333301</v>
      </c>
      <c r="AI22" t="s">
        <v>51</v>
      </c>
      <c r="AJ22">
        <v>1.04532842382194</v>
      </c>
      <c r="AK22">
        <v>15.465733812881099</v>
      </c>
      <c r="AL22" s="1">
        <v>0.27848671314324802</v>
      </c>
      <c r="AM22">
        <v>0.18086218685202901</v>
      </c>
      <c r="AN22">
        <v>0.21655432188162199</v>
      </c>
      <c r="AO22">
        <v>42.642609939415799</v>
      </c>
      <c r="AP22">
        <v>40.396999999999998</v>
      </c>
      <c r="AQ22">
        <v>38.151390060584198</v>
      </c>
      <c r="AR22">
        <v>0.40781772512334502</v>
      </c>
      <c r="AS22">
        <v>40.6</v>
      </c>
      <c r="AT22">
        <v>1.57109976983887</v>
      </c>
      <c r="AU22">
        <v>6.17515762826668</v>
      </c>
      <c r="AV22">
        <v>6.9828722002635004</v>
      </c>
      <c r="AW22">
        <v>-3.7914691943127998</v>
      </c>
      <c r="AX22">
        <v>6.42201834862386</v>
      </c>
      <c r="AY22">
        <v>39.8071625344353</v>
      </c>
      <c r="AZ22">
        <v>71.899837118383999</v>
      </c>
      <c r="BA22">
        <v>5.6915404782564103</v>
      </c>
      <c r="BB22">
        <v>13.0674231610265</v>
      </c>
      <c r="BC22">
        <v>-74.830665709363998</v>
      </c>
      <c r="BE22" t="b">
        <f t="shared" ref="BE22:BJ85" si="21">IF(H22&lt;I22,TRUE)</f>
        <v>0</v>
      </c>
      <c r="BF22" t="b">
        <f t="shared" si="21"/>
        <v>1</v>
      </c>
      <c r="BG22" t="b">
        <f t="shared" si="21"/>
        <v>0</v>
      </c>
      <c r="BH22" t="b">
        <f t="shared" si="20"/>
        <v>0</v>
      </c>
      <c r="BI22" t="b">
        <f t="shared" si="20"/>
        <v>1</v>
      </c>
      <c r="BJ22" t="b">
        <f t="shared" si="20"/>
        <v>1</v>
      </c>
      <c r="BK22" t="b">
        <f t="shared" si="1"/>
        <v>1</v>
      </c>
      <c r="BL22" t="b">
        <f t="shared" si="1"/>
        <v>1</v>
      </c>
      <c r="BM22" t="b">
        <f t="shared" si="1"/>
        <v>0</v>
      </c>
      <c r="BN22" t="b">
        <f t="shared" si="1"/>
        <v>1</v>
      </c>
      <c r="BO22" t="b">
        <f t="shared" si="1"/>
        <v>1</v>
      </c>
      <c r="BP22" t="b">
        <f t="shared" si="1"/>
        <v>1</v>
      </c>
      <c r="BQ22" t="b">
        <f t="shared" si="2"/>
        <v>0</v>
      </c>
      <c r="BR22" t="b">
        <f t="shared" si="2"/>
        <v>1</v>
      </c>
      <c r="BS22" t="b">
        <f t="shared" si="2"/>
        <v>1</v>
      </c>
      <c r="BT22" t="b">
        <f t="shared" si="3"/>
        <v>0</v>
      </c>
      <c r="BU22" t="b">
        <f t="shared" si="3"/>
        <v>1</v>
      </c>
      <c r="BV22" t="b">
        <f t="shared" si="3"/>
        <v>0</v>
      </c>
      <c r="BW22" t="b">
        <f t="shared" si="3"/>
        <v>0</v>
      </c>
      <c r="BX22" t="b">
        <f t="shared" si="3"/>
        <v>1</v>
      </c>
      <c r="BY22" t="b">
        <f t="shared" si="3"/>
        <v>1</v>
      </c>
      <c r="BZ22" t="b">
        <f t="shared" si="4"/>
        <v>1</v>
      </c>
      <c r="CA22" t="b">
        <f t="shared" si="4"/>
        <v>1</v>
      </c>
      <c r="CB22" t="b">
        <f t="shared" si="4"/>
        <v>1</v>
      </c>
      <c r="CC22" t="b">
        <f t="shared" si="4"/>
        <v>1</v>
      </c>
      <c r="CD22">
        <f t="shared" si="5"/>
        <v>8</v>
      </c>
      <c r="CE22">
        <f t="shared" si="6"/>
        <v>4</v>
      </c>
      <c r="CF22">
        <f t="shared" si="14"/>
        <v>4</v>
      </c>
      <c r="CG22">
        <f t="shared" si="15"/>
        <v>9</v>
      </c>
      <c r="CH22">
        <f t="shared" si="7"/>
        <v>4</v>
      </c>
      <c r="CI22">
        <f t="shared" si="8"/>
        <v>5</v>
      </c>
      <c r="CJ22" s="4">
        <f t="shared" si="9"/>
        <v>9</v>
      </c>
      <c r="CK22">
        <f t="shared" si="10"/>
        <v>13</v>
      </c>
      <c r="CL22">
        <f t="shared" si="11"/>
        <v>14</v>
      </c>
      <c r="CM22" s="15">
        <f t="shared" si="16"/>
        <v>-9.762452629121901E-2</v>
      </c>
      <c r="CN22" t="b">
        <f t="shared" si="17"/>
        <v>1</v>
      </c>
      <c r="CO22" t="b">
        <f t="shared" si="18"/>
        <v>0</v>
      </c>
      <c r="CP22" t="b">
        <f t="shared" si="12"/>
        <v>1</v>
      </c>
      <c r="CQ22" t="b">
        <f t="shared" si="12"/>
        <v>1</v>
      </c>
      <c r="CR22">
        <f t="shared" si="13"/>
        <v>2</v>
      </c>
    </row>
    <row r="23" spans="1:96" x14ac:dyDescent="0.25">
      <c r="A23" t="s">
        <v>294</v>
      </c>
      <c r="B23" s="1" t="s">
        <v>290</v>
      </c>
      <c r="C23" t="s">
        <v>295</v>
      </c>
      <c r="D23" t="s">
        <v>58</v>
      </c>
      <c r="E23">
        <v>70065574755.800003</v>
      </c>
      <c r="F23" t="s">
        <v>258</v>
      </c>
      <c r="G23">
        <v>11</v>
      </c>
      <c r="H23">
        <v>38.1075436671942</v>
      </c>
      <c r="I23">
        <v>29.312401823454699</v>
      </c>
      <c r="J23">
        <v>22.899465859526899</v>
      </c>
      <c r="K23">
        <v>23.108813126506899</v>
      </c>
      <c r="L23">
        <v>21.170176029663502</v>
      </c>
      <c r="M23">
        <v>21.0109125551805</v>
      </c>
      <c r="N23">
        <v>19.940429042772099</v>
      </c>
      <c r="O23">
        <v>21.488848349599699</v>
      </c>
      <c r="P23">
        <v>20.6723833331477</v>
      </c>
      <c r="Q23">
        <v>19.539014727609899</v>
      </c>
      <c r="R23">
        <v>19.541346885249901</v>
      </c>
      <c r="S23">
        <v>18.405067351936999</v>
      </c>
      <c r="T23">
        <v>18.4244366391254</v>
      </c>
      <c r="U23">
        <v>181.9</v>
      </c>
      <c r="V23">
        <v>182.61</v>
      </c>
      <c r="W23">
        <v>184.98</v>
      </c>
      <c r="X23">
        <v>184.14666666666699</v>
      </c>
      <c r="Y23">
        <v>182.95500000000001</v>
      </c>
      <c r="Z23">
        <v>181.55799999999999</v>
      </c>
      <c r="AA23">
        <v>181.691666666667</v>
      </c>
      <c r="AB23">
        <v>184.17875000000001</v>
      </c>
      <c r="AC23">
        <v>188.57</v>
      </c>
      <c r="AD23">
        <v>191.93833333333299</v>
      </c>
      <c r="AE23">
        <v>196.47874999999999</v>
      </c>
      <c r="AF23">
        <v>198.73500000000001</v>
      </c>
      <c r="AG23">
        <v>200.55600000000001</v>
      </c>
      <c r="AH23">
        <v>202.72208333333299</v>
      </c>
      <c r="AI23" t="s">
        <v>51</v>
      </c>
      <c r="AJ23">
        <v>0.90527334011448202</v>
      </c>
      <c r="AK23">
        <v>14.6981116158312</v>
      </c>
      <c r="AL23" s="1">
        <v>0.43588478843915601</v>
      </c>
      <c r="AM23">
        <v>7.1522357659599994E-2</v>
      </c>
      <c r="AN23">
        <v>0.31446480772950203</v>
      </c>
      <c r="AO23">
        <v>191.880898492223</v>
      </c>
      <c r="AP23">
        <v>184.98</v>
      </c>
      <c r="AQ23">
        <v>178.07910150777701</v>
      </c>
      <c r="AR23">
        <v>0.17612766403795699</v>
      </c>
      <c r="AS23">
        <v>175.1</v>
      </c>
      <c r="AT23">
        <v>-3.5569900527655198</v>
      </c>
      <c r="AU23">
        <v>-12.6927142543729</v>
      </c>
      <c r="AV23">
        <v>-6.3135366506153101</v>
      </c>
      <c r="AW23">
        <v>-6.66311300639659</v>
      </c>
      <c r="AX23">
        <v>-17.832003754106101</v>
      </c>
      <c r="AY23">
        <v>-14.6270112140419</v>
      </c>
      <c r="AZ23">
        <v>13.5538261997406</v>
      </c>
      <c r="BA23">
        <v>21.935933147632301</v>
      </c>
      <c r="BB23">
        <v>70</v>
      </c>
      <c r="BC23">
        <v>39.800399201596797</v>
      </c>
      <c r="BE23" t="b">
        <f t="shared" si="21"/>
        <v>0</v>
      </c>
      <c r="BF23" t="b">
        <f t="shared" si="21"/>
        <v>0</v>
      </c>
      <c r="BG23" t="b">
        <f t="shared" si="21"/>
        <v>1</v>
      </c>
      <c r="BH23" t="b">
        <f t="shared" si="20"/>
        <v>0</v>
      </c>
      <c r="BI23" t="b">
        <f t="shared" si="20"/>
        <v>0</v>
      </c>
      <c r="BJ23" t="b">
        <f t="shared" si="20"/>
        <v>0</v>
      </c>
      <c r="BK23" t="b">
        <f t="shared" si="1"/>
        <v>1</v>
      </c>
      <c r="BL23" t="b">
        <f t="shared" si="1"/>
        <v>0</v>
      </c>
      <c r="BM23" t="b">
        <f t="shared" si="1"/>
        <v>0</v>
      </c>
      <c r="BN23" t="b">
        <f t="shared" si="1"/>
        <v>1</v>
      </c>
      <c r="BO23" t="b">
        <f t="shared" si="1"/>
        <v>0</v>
      </c>
      <c r="BP23" t="b">
        <f t="shared" si="1"/>
        <v>1</v>
      </c>
      <c r="BQ23" t="b">
        <f t="shared" si="2"/>
        <v>0</v>
      </c>
      <c r="BR23" t="b">
        <f t="shared" si="2"/>
        <v>0</v>
      </c>
      <c r="BS23" t="b">
        <f t="shared" si="2"/>
        <v>1</v>
      </c>
      <c r="BT23" t="b">
        <f t="shared" si="3"/>
        <v>1</v>
      </c>
      <c r="BU23" t="b">
        <f t="shared" si="3"/>
        <v>1</v>
      </c>
      <c r="BV23" t="b">
        <f t="shared" si="3"/>
        <v>0</v>
      </c>
      <c r="BW23" t="b">
        <f t="shared" si="3"/>
        <v>0</v>
      </c>
      <c r="BX23" t="b">
        <f t="shared" si="3"/>
        <v>0</v>
      </c>
      <c r="BY23" t="b">
        <f t="shared" si="3"/>
        <v>0</v>
      </c>
      <c r="BZ23" t="b">
        <f t="shared" si="4"/>
        <v>0</v>
      </c>
      <c r="CA23" t="b">
        <f t="shared" si="4"/>
        <v>0</v>
      </c>
      <c r="CB23" t="b">
        <f t="shared" si="4"/>
        <v>0</v>
      </c>
      <c r="CC23" t="b">
        <f t="shared" si="4"/>
        <v>0</v>
      </c>
      <c r="CD23">
        <f t="shared" si="5"/>
        <v>4</v>
      </c>
      <c r="CE23">
        <f t="shared" si="6"/>
        <v>8</v>
      </c>
      <c r="CF23">
        <f t="shared" si="14"/>
        <v>-4</v>
      </c>
      <c r="CG23">
        <f t="shared" si="15"/>
        <v>3</v>
      </c>
      <c r="CH23">
        <f t="shared" si="7"/>
        <v>10</v>
      </c>
      <c r="CI23">
        <f t="shared" si="8"/>
        <v>-7</v>
      </c>
      <c r="CJ23" s="4">
        <f t="shared" si="9"/>
        <v>-11</v>
      </c>
      <c r="CK23">
        <f t="shared" si="10"/>
        <v>-15</v>
      </c>
      <c r="CL23">
        <f t="shared" si="11"/>
        <v>-18</v>
      </c>
      <c r="CM23" s="15">
        <f t="shared" si="16"/>
        <v>-0.36436243077955599</v>
      </c>
      <c r="CN23" t="b">
        <f t="shared" si="17"/>
        <v>1</v>
      </c>
      <c r="CO23" t="b">
        <f t="shared" si="18"/>
        <v>1</v>
      </c>
      <c r="CP23" t="b">
        <f t="shared" si="12"/>
        <v>0</v>
      </c>
      <c r="CQ23" t="b">
        <f t="shared" si="12"/>
        <v>0</v>
      </c>
      <c r="CR23">
        <f t="shared" si="13"/>
        <v>0</v>
      </c>
    </row>
    <row r="24" spans="1:96" x14ac:dyDescent="0.25">
      <c r="A24" t="s">
        <v>296</v>
      </c>
      <c r="B24" s="1" t="s">
        <v>292</v>
      </c>
      <c r="C24" t="s">
        <v>297</v>
      </c>
      <c r="D24" t="s">
        <v>58</v>
      </c>
      <c r="E24">
        <v>434885532125.83197</v>
      </c>
      <c r="F24" t="s">
        <v>258</v>
      </c>
      <c r="G24" t="s">
        <v>183</v>
      </c>
      <c r="H24">
        <v>15.085608244419999</v>
      </c>
      <c r="I24">
        <v>17.1857427428533</v>
      </c>
      <c r="J24">
        <v>14.8372403569058</v>
      </c>
      <c r="K24">
        <v>14.2928184840351</v>
      </c>
      <c r="L24">
        <v>14.113861654311</v>
      </c>
      <c r="M24">
        <v>16.877150439172901</v>
      </c>
      <c r="N24">
        <v>16.696676767581501</v>
      </c>
      <c r="O24">
        <v>22.567003935764401</v>
      </c>
      <c r="P24">
        <v>22.130207957777799</v>
      </c>
      <c r="Q24">
        <v>21.6861206912508</v>
      </c>
      <c r="R24">
        <v>21.062226897352499</v>
      </c>
      <c r="S24">
        <v>20.3063603982648</v>
      </c>
      <c r="T24">
        <v>19.715901125451801</v>
      </c>
      <c r="U24">
        <v>328.2</v>
      </c>
      <c r="V24">
        <v>322.69</v>
      </c>
      <c r="W24">
        <v>318.685</v>
      </c>
      <c r="X24">
        <v>314.006666666667</v>
      </c>
      <c r="Y24">
        <v>308.625</v>
      </c>
      <c r="Z24">
        <v>302.45400000000001</v>
      </c>
      <c r="AA24">
        <v>296.696666666667</v>
      </c>
      <c r="AB24">
        <v>291.53375</v>
      </c>
      <c r="AC24">
        <v>292.37200000000001</v>
      </c>
      <c r="AD24">
        <v>291.27666666666698</v>
      </c>
      <c r="AE24">
        <v>289.10124999999999</v>
      </c>
      <c r="AF24">
        <v>286.65666666666698</v>
      </c>
      <c r="AG24">
        <v>283.46550000000002</v>
      </c>
      <c r="AH24">
        <v>278.18416666666701</v>
      </c>
      <c r="AI24" t="s">
        <v>51</v>
      </c>
      <c r="AJ24">
        <v>1.0669869878345</v>
      </c>
      <c r="AK24" t="s">
        <v>55</v>
      </c>
      <c r="AL24" s="1">
        <v>0.14792360762906301</v>
      </c>
      <c r="AM24">
        <v>0.31104434355842497</v>
      </c>
      <c r="AN24">
        <v>0.46649136565278798</v>
      </c>
      <c r="AO24">
        <v>332.11545419932298</v>
      </c>
      <c r="AP24">
        <v>318.685</v>
      </c>
      <c r="AQ24">
        <v>305.25454580067702</v>
      </c>
      <c r="AR24">
        <v>6.6943150784571603</v>
      </c>
      <c r="AS24">
        <v>330.8</v>
      </c>
      <c r="AT24">
        <v>9.3720036765921702</v>
      </c>
      <c r="AU24">
        <v>16.6985047563108</v>
      </c>
      <c r="AV24">
        <v>7.7875529488432802</v>
      </c>
      <c r="AW24">
        <v>23.663551401869199</v>
      </c>
      <c r="AX24">
        <v>13.287671232876701</v>
      </c>
      <c r="AY24">
        <v>37.432488574989598</v>
      </c>
      <c r="AZ24">
        <v>58.809409505520897</v>
      </c>
      <c r="BA24">
        <v>83.305216319089794</v>
      </c>
      <c r="BB24">
        <v>135.22476858675401</v>
      </c>
      <c r="BC24">
        <v>254.577814413428</v>
      </c>
      <c r="BE24" t="b">
        <f t="shared" si="21"/>
        <v>1</v>
      </c>
      <c r="BF24" t="b">
        <f t="shared" si="21"/>
        <v>0</v>
      </c>
      <c r="BG24" t="b">
        <f t="shared" si="21"/>
        <v>0</v>
      </c>
      <c r="BH24" t="b">
        <f t="shared" si="20"/>
        <v>0</v>
      </c>
      <c r="BI24" t="b">
        <f t="shared" si="20"/>
        <v>1</v>
      </c>
      <c r="BJ24" t="b">
        <f t="shared" si="20"/>
        <v>0</v>
      </c>
      <c r="BK24" t="b">
        <f t="shared" si="1"/>
        <v>1</v>
      </c>
      <c r="BL24" t="b">
        <f t="shared" si="1"/>
        <v>0</v>
      </c>
      <c r="BM24" t="b">
        <f t="shared" si="1"/>
        <v>0</v>
      </c>
      <c r="BN24" t="b">
        <f t="shared" si="1"/>
        <v>0</v>
      </c>
      <c r="BO24" t="b">
        <f t="shared" si="1"/>
        <v>0</v>
      </c>
      <c r="BP24" t="b">
        <f t="shared" si="1"/>
        <v>0</v>
      </c>
      <c r="BQ24" t="b">
        <f t="shared" si="2"/>
        <v>1</v>
      </c>
      <c r="BR24" t="b">
        <f t="shared" si="2"/>
        <v>1</v>
      </c>
      <c r="BS24" t="b">
        <f t="shared" si="2"/>
        <v>1</v>
      </c>
      <c r="BT24" t="b">
        <f t="shared" si="3"/>
        <v>1</v>
      </c>
      <c r="BU24" t="b">
        <f t="shared" si="3"/>
        <v>1</v>
      </c>
      <c r="BV24" t="b">
        <f t="shared" si="3"/>
        <v>1</v>
      </c>
      <c r="BW24" t="b">
        <f t="shared" ref="BW24:CB74" si="22">IF(AA24&gt;AB24,TRUE)</f>
        <v>1</v>
      </c>
      <c r="BX24" t="b">
        <f t="shared" si="22"/>
        <v>0</v>
      </c>
      <c r="BY24" t="b">
        <f t="shared" si="22"/>
        <v>1</v>
      </c>
      <c r="BZ24" t="b">
        <f t="shared" si="4"/>
        <v>1</v>
      </c>
      <c r="CA24" t="b">
        <f t="shared" si="4"/>
        <v>1</v>
      </c>
      <c r="CB24" t="b">
        <f t="shared" si="4"/>
        <v>1</v>
      </c>
      <c r="CC24" t="b">
        <f t="shared" si="4"/>
        <v>1</v>
      </c>
      <c r="CD24">
        <f t="shared" si="5"/>
        <v>3</v>
      </c>
      <c r="CE24">
        <f t="shared" si="6"/>
        <v>9</v>
      </c>
      <c r="CF24">
        <f t="shared" si="14"/>
        <v>-6</v>
      </c>
      <c r="CG24">
        <f t="shared" si="15"/>
        <v>12</v>
      </c>
      <c r="CH24">
        <f t="shared" si="7"/>
        <v>1</v>
      </c>
      <c r="CI24">
        <f t="shared" si="8"/>
        <v>11</v>
      </c>
      <c r="CJ24" s="4">
        <f t="shared" si="9"/>
        <v>5</v>
      </c>
      <c r="CK24">
        <f t="shared" si="10"/>
        <v>-1</v>
      </c>
      <c r="CL24">
        <f t="shared" si="11"/>
        <v>16</v>
      </c>
      <c r="CM24" s="15">
        <f t="shared" si="16"/>
        <v>0.16312073592936197</v>
      </c>
      <c r="CN24" t="b">
        <f t="shared" si="17"/>
        <v>0</v>
      </c>
      <c r="CO24" t="b">
        <f t="shared" si="18"/>
        <v>0</v>
      </c>
      <c r="CP24" t="b">
        <f t="shared" si="12"/>
        <v>1</v>
      </c>
      <c r="CQ24" t="b">
        <f t="shared" si="12"/>
        <v>1</v>
      </c>
      <c r="CR24">
        <f t="shared" si="13"/>
        <v>2</v>
      </c>
    </row>
    <row r="25" spans="1:96" x14ac:dyDescent="0.25">
      <c r="A25" t="s">
        <v>298</v>
      </c>
      <c r="B25" s="1" t="s">
        <v>294</v>
      </c>
      <c r="C25" t="s">
        <v>299</v>
      </c>
      <c r="D25" t="s">
        <v>49</v>
      </c>
      <c r="E25">
        <v>696788312063.51697</v>
      </c>
      <c r="F25" t="s">
        <v>258</v>
      </c>
      <c r="G25">
        <v>29</v>
      </c>
      <c r="H25">
        <v>12.199436266275301</v>
      </c>
      <c r="I25">
        <v>9.1566272930048296</v>
      </c>
      <c r="J25">
        <v>9.6088069626169492</v>
      </c>
      <c r="K25">
        <v>11.1856357847768</v>
      </c>
      <c r="L25">
        <v>15.827967550001601</v>
      </c>
      <c r="M25">
        <v>15.5178005216977</v>
      </c>
      <c r="N25">
        <v>15.9519072719505</v>
      </c>
      <c r="O25">
        <v>33.779598848194297</v>
      </c>
      <c r="P25">
        <v>31.272252302942299</v>
      </c>
      <c r="Q25">
        <v>30.778421818407299</v>
      </c>
      <c r="R25">
        <v>28.063757328968499</v>
      </c>
      <c r="S25">
        <v>26.6141420809059</v>
      </c>
      <c r="T25">
        <v>25.897485373139801</v>
      </c>
      <c r="U25">
        <v>560.5</v>
      </c>
      <c r="V25">
        <v>562.25</v>
      </c>
      <c r="W25">
        <v>559.1</v>
      </c>
      <c r="X25">
        <v>550.29999999999995</v>
      </c>
      <c r="Y25">
        <v>539.29</v>
      </c>
      <c r="Z25">
        <v>525.56600000000003</v>
      </c>
      <c r="AA25">
        <v>517.60333333333301</v>
      </c>
      <c r="AB25">
        <v>521.25</v>
      </c>
      <c r="AC25">
        <v>535.33500000000004</v>
      </c>
      <c r="AD25">
        <v>544.84583333333296</v>
      </c>
      <c r="AE25">
        <v>544.30312500000002</v>
      </c>
      <c r="AF25">
        <v>542.09444444444398</v>
      </c>
      <c r="AG25">
        <v>536.85749999999996</v>
      </c>
      <c r="AH25">
        <v>530.61125000000004</v>
      </c>
      <c r="AI25" t="s">
        <v>51</v>
      </c>
      <c r="AJ25">
        <v>0.97896741686574196</v>
      </c>
      <c r="AK25">
        <v>147.53407334551099</v>
      </c>
      <c r="AL25" s="1">
        <v>0.165403515118726</v>
      </c>
      <c r="AM25">
        <v>0.18018939488884</v>
      </c>
      <c r="AN25">
        <v>0.54670950448828903</v>
      </c>
      <c r="AO25">
        <v>567.27067928632403</v>
      </c>
      <c r="AP25">
        <v>559.1</v>
      </c>
      <c r="AQ25">
        <v>550.92932071367602</v>
      </c>
      <c r="AR25">
        <v>10.7267474643228</v>
      </c>
      <c r="AS25">
        <v>560</v>
      </c>
      <c r="AT25">
        <v>6.5517936852840899</v>
      </c>
      <c r="AU25">
        <v>4.3107342264939996</v>
      </c>
      <c r="AV25">
        <v>3.51201478743068</v>
      </c>
      <c r="AW25">
        <v>18.694362017804099</v>
      </c>
      <c r="AX25">
        <v>3.03587856485741</v>
      </c>
      <c r="AY25">
        <v>7.8998073217726397</v>
      </c>
      <c r="AZ25">
        <v>5.3621825023518301</v>
      </c>
      <c r="BA25">
        <v>9.1617933723196892</v>
      </c>
      <c r="BB25">
        <v>79.0281329923274</v>
      </c>
      <c r="BC25">
        <v>80.354267310789098</v>
      </c>
      <c r="BE25" t="b">
        <f t="shared" si="21"/>
        <v>0</v>
      </c>
      <c r="BF25" t="b">
        <f t="shared" si="21"/>
        <v>1</v>
      </c>
      <c r="BG25" t="b">
        <f t="shared" si="21"/>
        <v>1</v>
      </c>
      <c r="BH25" t="b">
        <f t="shared" si="20"/>
        <v>1</v>
      </c>
      <c r="BI25" t="b">
        <f t="shared" si="20"/>
        <v>0</v>
      </c>
      <c r="BJ25" t="b">
        <f t="shared" si="20"/>
        <v>1</v>
      </c>
      <c r="BK25" t="b">
        <f t="shared" si="1"/>
        <v>1</v>
      </c>
      <c r="BL25" t="b">
        <f t="shared" si="1"/>
        <v>0</v>
      </c>
      <c r="BM25" t="b">
        <f t="shared" si="1"/>
        <v>0</v>
      </c>
      <c r="BN25" t="b">
        <f t="shared" si="1"/>
        <v>0</v>
      </c>
      <c r="BO25" t="b">
        <f t="shared" si="1"/>
        <v>0</v>
      </c>
      <c r="BP25" t="b">
        <f t="shared" si="1"/>
        <v>0</v>
      </c>
      <c r="BQ25" t="b">
        <f t="shared" si="2"/>
        <v>0</v>
      </c>
      <c r="BR25" t="b">
        <f t="shared" si="2"/>
        <v>1</v>
      </c>
      <c r="BS25" t="b">
        <f t="shared" si="2"/>
        <v>1</v>
      </c>
      <c r="BT25" t="b">
        <f t="shared" si="2"/>
        <v>1</v>
      </c>
      <c r="BU25" t="b">
        <f t="shared" si="2"/>
        <v>1</v>
      </c>
      <c r="BV25" t="b">
        <f t="shared" si="2"/>
        <v>1</v>
      </c>
      <c r="BW25" t="b">
        <f t="shared" si="22"/>
        <v>0</v>
      </c>
      <c r="BX25" t="b">
        <f t="shared" si="22"/>
        <v>0</v>
      </c>
      <c r="BY25" t="b">
        <f t="shared" si="22"/>
        <v>0</v>
      </c>
      <c r="BZ25" t="b">
        <f t="shared" si="4"/>
        <v>1</v>
      </c>
      <c r="CA25" t="b">
        <f t="shared" si="4"/>
        <v>1</v>
      </c>
      <c r="CB25" t="b">
        <f t="shared" si="4"/>
        <v>1</v>
      </c>
      <c r="CC25" t="b">
        <f t="shared" si="4"/>
        <v>1</v>
      </c>
      <c r="CD25">
        <f t="shared" si="5"/>
        <v>5</v>
      </c>
      <c r="CE25">
        <f t="shared" si="6"/>
        <v>7</v>
      </c>
      <c r="CF25">
        <f t="shared" si="14"/>
        <v>-2</v>
      </c>
      <c r="CG25">
        <f t="shared" si="15"/>
        <v>9</v>
      </c>
      <c r="CH25">
        <f t="shared" si="7"/>
        <v>4</v>
      </c>
      <c r="CI25">
        <f t="shared" si="8"/>
        <v>5</v>
      </c>
      <c r="CJ25" s="4">
        <f t="shared" si="9"/>
        <v>3</v>
      </c>
      <c r="CK25">
        <f t="shared" si="10"/>
        <v>1</v>
      </c>
      <c r="CL25">
        <f t="shared" si="11"/>
        <v>8</v>
      </c>
      <c r="CM25" s="15">
        <f t="shared" si="16"/>
        <v>1.4785879770114002E-2</v>
      </c>
      <c r="CN25" t="b">
        <f t="shared" si="17"/>
        <v>0</v>
      </c>
      <c r="CO25" t="b">
        <f t="shared" si="18"/>
        <v>0</v>
      </c>
      <c r="CP25" t="b">
        <f t="shared" si="12"/>
        <v>1</v>
      </c>
      <c r="CQ25" t="b">
        <f t="shared" si="12"/>
        <v>1</v>
      </c>
      <c r="CR25">
        <f t="shared" si="13"/>
        <v>2</v>
      </c>
    </row>
    <row r="26" spans="1:96" x14ac:dyDescent="0.25">
      <c r="A26" t="s">
        <v>300</v>
      </c>
      <c r="B26" s="1" t="s">
        <v>296</v>
      </c>
      <c r="C26" t="s">
        <v>301</v>
      </c>
      <c r="D26" t="s">
        <v>92</v>
      </c>
      <c r="E26">
        <v>150630903054</v>
      </c>
      <c r="F26" t="s">
        <v>258</v>
      </c>
      <c r="G26">
        <v>97</v>
      </c>
      <c r="H26">
        <v>45.271145311764201</v>
      </c>
      <c r="I26">
        <v>34.564241548670601</v>
      </c>
      <c r="J26">
        <v>25.281991309132501</v>
      </c>
      <c r="K26">
        <v>21.605103985243002</v>
      </c>
      <c r="L26">
        <v>19.977072632641701</v>
      </c>
      <c r="M26">
        <v>18.556552560491301</v>
      </c>
      <c r="N26">
        <v>18.083727359611899</v>
      </c>
      <c r="O26">
        <v>17.060638393890699</v>
      </c>
      <c r="P26">
        <v>24.380489859726602</v>
      </c>
      <c r="Q26">
        <v>22.943923515558001</v>
      </c>
      <c r="R26">
        <v>22.068631372238901</v>
      </c>
      <c r="S26">
        <v>21.152272015548998</v>
      </c>
      <c r="T26">
        <v>21.1732110652394</v>
      </c>
      <c r="U26">
        <v>413.66</v>
      </c>
      <c r="V26">
        <v>409.5</v>
      </c>
      <c r="W26">
        <v>407.125</v>
      </c>
      <c r="X26">
        <v>403.89</v>
      </c>
      <c r="Y26">
        <v>401.02</v>
      </c>
      <c r="Z26">
        <v>398.25400000000002</v>
      </c>
      <c r="AA26">
        <v>397.00333333333299</v>
      </c>
      <c r="AB26">
        <v>397.62374999999997</v>
      </c>
      <c r="AC26">
        <v>399.005</v>
      </c>
      <c r="AD26">
        <v>396.865833333333</v>
      </c>
      <c r="AE26">
        <v>389.21062499999999</v>
      </c>
      <c r="AF26">
        <v>386.39444444444501</v>
      </c>
      <c r="AG26">
        <v>383.05599999999998</v>
      </c>
      <c r="AH26">
        <v>373.35124999999999</v>
      </c>
      <c r="AI26" t="s">
        <v>51</v>
      </c>
      <c r="AJ26">
        <v>1.03967566099996</v>
      </c>
      <c r="AK26">
        <v>228.50230768158201</v>
      </c>
      <c r="AL26" s="1">
        <v>7.4103160177888996E-2</v>
      </c>
      <c r="AM26">
        <v>0.53960209708441498</v>
      </c>
      <c r="AN26">
        <v>0.249124518992205</v>
      </c>
      <c r="AO26">
        <v>421.43204371978101</v>
      </c>
      <c r="AP26">
        <v>407.125</v>
      </c>
      <c r="AQ26">
        <v>392.81795628021899</v>
      </c>
      <c r="AR26">
        <v>3.2026992869487101</v>
      </c>
      <c r="AS26">
        <v>437</v>
      </c>
      <c r="AT26">
        <v>9.7289669406961607</v>
      </c>
      <c r="AU26">
        <v>14.082536234910799</v>
      </c>
      <c r="AV26">
        <v>9.3046523261630796</v>
      </c>
      <c r="AW26">
        <v>9.25</v>
      </c>
      <c r="AX26">
        <v>15.976645435244199</v>
      </c>
      <c r="AY26">
        <v>20.054945054945101</v>
      </c>
      <c r="AZ26">
        <v>46.989572822065199</v>
      </c>
      <c r="BA26">
        <v>85.6414613423959</v>
      </c>
      <c r="BB26">
        <v>188.258575197889</v>
      </c>
      <c r="BC26">
        <v>293.39146031310298</v>
      </c>
      <c r="BE26" t="b">
        <f t="shared" si="21"/>
        <v>0</v>
      </c>
      <c r="BF26" t="b">
        <f t="shared" si="21"/>
        <v>0</v>
      </c>
      <c r="BG26" t="b">
        <f t="shared" si="21"/>
        <v>0</v>
      </c>
      <c r="BH26" t="b">
        <f t="shared" si="20"/>
        <v>0</v>
      </c>
      <c r="BI26" t="b">
        <f t="shared" si="20"/>
        <v>0</v>
      </c>
      <c r="BJ26" t="b">
        <f t="shared" si="20"/>
        <v>0</v>
      </c>
      <c r="BK26" t="b">
        <f t="shared" si="1"/>
        <v>0</v>
      </c>
      <c r="BL26" t="b">
        <f t="shared" si="1"/>
        <v>1</v>
      </c>
      <c r="BM26" t="b">
        <f t="shared" si="1"/>
        <v>0</v>
      </c>
      <c r="BN26" t="b">
        <f t="shared" si="1"/>
        <v>0</v>
      </c>
      <c r="BO26" t="b">
        <f t="shared" si="1"/>
        <v>0</v>
      </c>
      <c r="BP26" t="b">
        <f t="shared" si="1"/>
        <v>1</v>
      </c>
      <c r="BQ26" t="b">
        <f t="shared" si="2"/>
        <v>1</v>
      </c>
      <c r="BR26" t="b">
        <f t="shared" si="2"/>
        <v>1</v>
      </c>
      <c r="BS26" t="b">
        <f t="shared" si="2"/>
        <v>1</v>
      </c>
      <c r="BT26" t="b">
        <f t="shared" si="2"/>
        <v>1</v>
      </c>
      <c r="BU26" t="b">
        <f t="shared" si="2"/>
        <v>1</v>
      </c>
      <c r="BV26" t="b">
        <f t="shared" si="2"/>
        <v>1</v>
      </c>
      <c r="BW26" t="b">
        <f t="shared" si="22"/>
        <v>0</v>
      </c>
      <c r="BX26" t="b">
        <f t="shared" si="22"/>
        <v>0</v>
      </c>
      <c r="BY26" t="b">
        <f t="shared" si="22"/>
        <v>1</v>
      </c>
      <c r="BZ26" t="b">
        <f t="shared" si="4"/>
        <v>1</v>
      </c>
      <c r="CA26" t="b">
        <f t="shared" si="4"/>
        <v>1</v>
      </c>
      <c r="CB26" t="b">
        <f t="shared" si="4"/>
        <v>1</v>
      </c>
      <c r="CC26" t="b">
        <f t="shared" si="4"/>
        <v>1</v>
      </c>
      <c r="CD26">
        <f t="shared" si="5"/>
        <v>2</v>
      </c>
      <c r="CE26">
        <f t="shared" si="6"/>
        <v>10</v>
      </c>
      <c r="CF26">
        <f t="shared" si="14"/>
        <v>-8</v>
      </c>
      <c r="CG26">
        <f t="shared" si="15"/>
        <v>11</v>
      </c>
      <c r="CH26">
        <f t="shared" si="7"/>
        <v>2</v>
      </c>
      <c r="CI26">
        <f t="shared" si="8"/>
        <v>9</v>
      </c>
      <c r="CJ26" s="4">
        <f t="shared" si="9"/>
        <v>1</v>
      </c>
      <c r="CK26">
        <f t="shared" si="10"/>
        <v>-7</v>
      </c>
      <c r="CL26">
        <f t="shared" si="11"/>
        <v>10</v>
      </c>
      <c r="CM26" s="15">
        <f t="shared" si="16"/>
        <v>0.465498936906526</v>
      </c>
      <c r="CN26" t="b">
        <f t="shared" si="17"/>
        <v>0</v>
      </c>
      <c r="CO26" t="b">
        <f t="shared" si="18"/>
        <v>0</v>
      </c>
      <c r="CP26" t="b">
        <f t="shared" si="12"/>
        <v>1</v>
      </c>
      <c r="CQ26" t="b">
        <f t="shared" si="12"/>
        <v>1</v>
      </c>
      <c r="CR26">
        <f t="shared" si="13"/>
        <v>2</v>
      </c>
    </row>
    <row r="27" spans="1:96" x14ac:dyDescent="0.25">
      <c r="A27" t="s">
        <v>302</v>
      </c>
      <c r="B27" s="1" t="s">
        <v>298</v>
      </c>
      <c r="C27" t="s">
        <v>303</v>
      </c>
      <c r="D27" t="s">
        <v>58</v>
      </c>
      <c r="E27">
        <v>458965635738.86499</v>
      </c>
      <c r="F27" t="s">
        <v>258</v>
      </c>
      <c r="G27">
        <v>40</v>
      </c>
      <c r="H27">
        <v>18.910621128867199</v>
      </c>
      <c r="I27">
        <v>15.5178181780519</v>
      </c>
      <c r="J27">
        <v>11.802024816765201</v>
      </c>
      <c r="K27">
        <v>10.184568054817801</v>
      </c>
      <c r="L27">
        <v>9.9025991099645108</v>
      </c>
      <c r="M27">
        <v>11.5711180513789</v>
      </c>
      <c r="N27">
        <v>12.6076363124744</v>
      </c>
      <c r="O27">
        <v>14.653906979834</v>
      </c>
      <c r="P27">
        <v>14.567278214828599</v>
      </c>
      <c r="Q27">
        <v>14.0886169461265</v>
      </c>
      <c r="R27">
        <v>14.2222962444238</v>
      </c>
      <c r="S27">
        <v>13.7999620117817</v>
      </c>
      <c r="T27">
        <v>14.2402178988018</v>
      </c>
      <c r="U27">
        <v>208.54</v>
      </c>
      <c r="V27">
        <v>206.55</v>
      </c>
      <c r="W27">
        <v>204.8</v>
      </c>
      <c r="X27">
        <v>202.52666666666701</v>
      </c>
      <c r="Y27">
        <v>199.88749999999999</v>
      </c>
      <c r="Z27">
        <v>196.86799999999999</v>
      </c>
      <c r="AA27">
        <v>195.28</v>
      </c>
      <c r="AB27">
        <v>196.16374999999999</v>
      </c>
      <c r="AC27">
        <v>200.13399999999999</v>
      </c>
      <c r="AD27">
        <v>203.18833333333299</v>
      </c>
      <c r="AE27">
        <v>204.62687500000001</v>
      </c>
      <c r="AF27">
        <v>204.557777777778</v>
      </c>
      <c r="AG27">
        <v>204.5385</v>
      </c>
      <c r="AH27">
        <v>202.62666666666701</v>
      </c>
      <c r="AI27" t="s">
        <v>51</v>
      </c>
      <c r="AJ27">
        <v>0.96249850272686999</v>
      </c>
      <c r="AK27">
        <v>157.26292743566401</v>
      </c>
      <c r="AL27" s="1">
        <v>8.4922469609724993E-2</v>
      </c>
      <c r="AM27">
        <v>0.41762000552194301</v>
      </c>
      <c r="AN27">
        <v>0.53273801777642704</v>
      </c>
      <c r="AO27">
        <v>210.42174350179801</v>
      </c>
      <c r="AP27">
        <v>204.8</v>
      </c>
      <c r="AQ27">
        <v>199.17825649820199</v>
      </c>
      <c r="AR27">
        <v>2.8360637857716902</v>
      </c>
      <c r="AS27">
        <v>211.9</v>
      </c>
      <c r="AT27">
        <v>7.6355730743442596</v>
      </c>
      <c r="AU27">
        <v>3.5990779242048898</v>
      </c>
      <c r="AV27">
        <v>6.1091637456184396</v>
      </c>
      <c r="AW27">
        <v>10.594989561586599</v>
      </c>
      <c r="AX27">
        <v>-2.1698984302862399</v>
      </c>
      <c r="AY27">
        <v>13.1944444444445</v>
      </c>
      <c r="AZ27">
        <v>35.140306122448997</v>
      </c>
      <c r="BA27">
        <v>36.709677419354797</v>
      </c>
      <c r="BB27">
        <v>72.697636511817393</v>
      </c>
      <c r="BC27">
        <v>19.512269729898801</v>
      </c>
      <c r="BE27" t="b">
        <f t="shared" si="21"/>
        <v>0</v>
      </c>
      <c r="BF27" t="b">
        <f t="shared" si="21"/>
        <v>0</v>
      </c>
      <c r="BG27" t="b">
        <f t="shared" si="21"/>
        <v>0</v>
      </c>
      <c r="BH27" t="b">
        <f t="shared" si="20"/>
        <v>0</v>
      </c>
      <c r="BI27" t="b">
        <f t="shared" si="20"/>
        <v>1</v>
      </c>
      <c r="BJ27" t="b">
        <f t="shared" si="20"/>
        <v>1</v>
      </c>
      <c r="BK27" t="b">
        <f t="shared" si="1"/>
        <v>1</v>
      </c>
      <c r="BL27" t="b">
        <f t="shared" si="1"/>
        <v>0</v>
      </c>
      <c r="BM27" t="b">
        <f t="shared" si="1"/>
        <v>0</v>
      </c>
      <c r="BN27" t="b">
        <f t="shared" si="1"/>
        <v>1</v>
      </c>
      <c r="BO27" t="b">
        <f t="shared" si="1"/>
        <v>0</v>
      </c>
      <c r="BP27" t="b">
        <f t="shared" si="1"/>
        <v>1</v>
      </c>
      <c r="BQ27" t="b">
        <f t="shared" si="2"/>
        <v>1</v>
      </c>
      <c r="BR27" t="b">
        <f t="shared" si="2"/>
        <v>1</v>
      </c>
      <c r="BS27" t="b">
        <f t="shared" si="2"/>
        <v>1</v>
      </c>
      <c r="BT27" t="b">
        <f t="shared" si="2"/>
        <v>1</v>
      </c>
      <c r="BU27" t="b">
        <f t="shared" si="2"/>
        <v>1</v>
      </c>
      <c r="BV27" t="b">
        <f t="shared" si="2"/>
        <v>1</v>
      </c>
      <c r="BW27" t="b">
        <f t="shared" si="22"/>
        <v>0</v>
      </c>
      <c r="BX27" t="b">
        <f t="shared" si="22"/>
        <v>0</v>
      </c>
      <c r="BY27" t="b">
        <f t="shared" si="22"/>
        <v>0</v>
      </c>
      <c r="BZ27" t="b">
        <f t="shared" si="4"/>
        <v>0</v>
      </c>
      <c r="CA27" t="b">
        <f t="shared" si="4"/>
        <v>1</v>
      </c>
      <c r="CB27" t="b">
        <f t="shared" si="4"/>
        <v>1</v>
      </c>
      <c r="CC27" t="b">
        <f t="shared" si="4"/>
        <v>1</v>
      </c>
      <c r="CD27">
        <f t="shared" si="5"/>
        <v>5</v>
      </c>
      <c r="CE27">
        <f t="shared" si="6"/>
        <v>7</v>
      </c>
      <c r="CF27">
        <f t="shared" si="14"/>
        <v>-2</v>
      </c>
      <c r="CG27">
        <f t="shared" si="15"/>
        <v>9</v>
      </c>
      <c r="CH27">
        <f t="shared" si="7"/>
        <v>4</v>
      </c>
      <c r="CI27">
        <f t="shared" si="8"/>
        <v>5</v>
      </c>
      <c r="CJ27" s="4">
        <f t="shared" si="9"/>
        <v>3</v>
      </c>
      <c r="CK27">
        <f t="shared" si="10"/>
        <v>1</v>
      </c>
      <c r="CL27">
        <f t="shared" si="11"/>
        <v>8</v>
      </c>
      <c r="CM27" s="15">
        <f t="shared" si="16"/>
        <v>0.33269753591221801</v>
      </c>
      <c r="CN27" t="b">
        <f t="shared" si="17"/>
        <v>0</v>
      </c>
      <c r="CO27" t="b">
        <f t="shared" si="18"/>
        <v>0</v>
      </c>
      <c r="CP27" t="b">
        <f t="shared" si="12"/>
        <v>1</v>
      </c>
      <c r="CQ27" t="b">
        <f t="shared" si="12"/>
        <v>1</v>
      </c>
      <c r="CR27">
        <f t="shared" si="13"/>
        <v>2</v>
      </c>
    </row>
    <row r="28" spans="1:96" x14ac:dyDescent="0.25">
      <c r="A28" t="s">
        <v>304</v>
      </c>
      <c r="B28" s="1" t="s">
        <v>300</v>
      </c>
      <c r="C28" t="s">
        <v>305</v>
      </c>
      <c r="D28" t="s">
        <v>83</v>
      </c>
      <c r="E28">
        <v>53595054858.645401</v>
      </c>
      <c r="F28" t="s">
        <v>258</v>
      </c>
      <c r="G28">
        <v>99</v>
      </c>
      <c r="H28">
        <v>8.9774822606638196</v>
      </c>
      <c r="I28">
        <v>13.6175080898491</v>
      </c>
      <c r="J28">
        <v>18.035763606243599</v>
      </c>
      <c r="K28">
        <v>16.0177197485182</v>
      </c>
      <c r="L28">
        <v>15.5250139510698</v>
      </c>
      <c r="M28">
        <v>17.201484924942701</v>
      </c>
      <c r="N28">
        <v>17.071968799697</v>
      </c>
      <c r="O28">
        <v>16.6088168181947</v>
      </c>
      <c r="P28">
        <v>16.948613617165499</v>
      </c>
      <c r="Q28">
        <v>16.3563164829717</v>
      </c>
      <c r="R28">
        <v>19.2621855818436</v>
      </c>
      <c r="S28">
        <v>18.394832268335399</v>
      </c>
      <c r="T28">
        <v>17.722069665248299</v>
      </c>
      <c r="U28">
        <v>74.319999999999993</v>
      </c>
      <c r="V28">
        <v>73.105000000000004</v>
      </c>
      <c r="W28">
        <v>71.515000000000001</v>
      </c>
      <c r="X28">
        <v>70.02</v>
      </c>
      <c r="Y28">
        <v>68.685000000000002</v>
      </c>
      <c r="Z28">
        <v>68.308999999999997</v>
      </c>
      <c r="AA28">
        <v>68.394166666666706</v>
      </c>
      <c r="AB28">
        <v>67.763750000000002</v>
      </c>
      <c r="AC28">
        <v>67.049499535999999</v>
      </c>
      <c r="AD28">
        <v>66.299792586666698</v>
      </c>
      <c r="AE28">
        <v>64.664340980000006</v>
      </c>
      <c r="AF28">
        <v>63.801229004444401</v>
      </c>
      <c r="AG28">
        <v>62.816803528000001</v>
      </c>
      <c r="AH28">
        <v>60.957592773333303</v>
      </c>
      <c r="AI28" t="s">
        <v>51</v>
      </c>
      <c r="AJ28">
        <v>1.0874319634801499</v>
      </c>
      <c r="AK28">
        <v>30.321632284674301</v>
      </c>
      <c r="AL28" s="1">
        <v>7.3974505791461004E-2</v>
      </c>
      <c r="AM28">
        <v>0.47144185575257203</v>
      </c>
      <c r="AN28">
        <v>0.540764332083989</v>
      </c>
      <c r="AO28">
        <v>75.535833246977901</v>
      </c>
      <c r="AP28">
        <v>71.515000000000001</v>
      </c>
      <c r="AQ28">
        <v>67.4941667530221</v>
      </c>
      <c r="AR28">
        <v>1.51556141152583</v>
      </c>
      <c r="AS28">
        <v>76.150000000000006</v>
      </c>
      <c r="AT28">
        <v>11.4787216911388</v>
      </c>
      <c r="AU28">
        <v>21.2255252148525</v>
      </c>
      <c r="AV28">
        <v>10.2026049204052</v>
      </c>
      <c r="AW28">
        <v>13.487332339791401</v>
      </c>
      <c r="AX28">
        <v>23.443374988753099</v>
      </c>
      <c r="AY28">
        <v>42.9925787321082</v>
      </c>
      <c r="AZ28">
        <v>53.248927164936603</v>
      </c>
      <c r="BA28">
        <v>117.32166016648</v>
      </c>
      <c r="BB28">
        <v>180.52742545154001</v>
      </c>
      <c r="BC28">
        <v>231.82025042123499</v>
      </c>
      <c r="BE28" t="b">
        <f t="shared" si="21"/>
        <v>1</v>
      </c>
      <c r="BF28" t="b">
        <f t="shared" si="21"/>
        <v>1</v>
      </c>
      <c r="BG28" t="b">
        <f t="shared" si="21"/>
        <v>0</v>
      </c>
      <c r="BH28" t="b">
        <f t="shared" si="20"/>
        <v>0</v>
      </c>
      <c r="BI28" t="b">
        <f t="shared" si="20"/>
        <v>1</v>
      </c>
      <c r="BJ28" t="b">
        <f t="shared" si="20"/>
        <v>0</v>
      </c>
      <c r="BK28" t="b">
        <f t="shared" si="1"/>
        <v>0</v>
      </c>
      <c r="BL28" t="b">
        <f t="shared" si="1"/>
        <v>1</v>
      </c>
      <c r="BM28" t="b">
        <f t="shared" si="1"/>
        <v>0</v>
      </c>
      <c r="BN28" t="b">
        <f t="shared" si="1"/>
        <v>1</v>
      </c>
      <c r="BO28" t="b">
        <f t="shared" si="1"/>
        <v>0</v>
      </c>
      <c r="BP28" t="b">
        <f t="shared" si="1"/>
        <v>0</v>
      </c>
      <c r="BQ28" t="b">
        <f t="shared" si="2"/>
        <v>1</v>
      </c>
      <c r="BR28" t="b">
        <f t="shared" si="2"/>
        <v>1</v>
      </c>
      <c r="BS28" t="b">
        <f t="shared" si="2"/>
        <v>1</v>
      </c>
      <c r="BT28" t="b">
        <f t="shared" si="2"/>
        <v>1</v>
      </c>
      <c r="BU28" t="b">
        <f t="shared" si="2"/>
        <v>1</v>
      </c>
      <c r="BV28" t="b">
        <f t="shared" si="2"/>
        <v>0</v>
      </c>
      <c r="BW28" t="b">
        <f t="shared" si="22"/>
        <v>1</v>
      </c>
      <c r="BX28" t="b">
        <f t="shared" si="22"/>
        <v>1</v>
      </c>
      <c r="BY28" t="b">
        <f t="shared" si="22"/>
        <v>1</v>
      </c>
      <c r="BZ28" t="b">
        <f t="shared" si="4"/>
        <v>1</v>
      </c>
      <c r="CA28" t="b">
        <f t="shared" si="4"/>
        <v>1</v>
      </c>
      <c r="CB28" t="b">
        <f t="shared" si="4"/>
        <v>1</v>
      </c>
      <c r="CC28" t="b">
        <f t="shared" si="4"/>
        <v>1</v>
      </c>
      <c r="CD28">
        <f t="shared" si="5"/>
        <v>5</v>
      </c>
      <c r="CE28">
        <f t="shared" si="6"/>
        <v>7</v>
      </c>
      <c r="CF28">
        <f t="shared" si="14"/>
        <v>-2</v>
      </c>
      <c r="CG28">
        <f t="shared" si="15"/>
        <v>12</v>
      </c>
      <c r="CH28">
        <f t="shared" si="7"/>
        <v>1</v>
      </c>
      <c r="CI28">
        <f t="shared" si="8"/>
        <v>11</v>
      </c>
      <c r="CJ28" s="4">
        <f t="shared" si="9"/>
        <v>9</v>
      </c>
      <c r="CK28">
        <f t="shared" si="10"/>
        <v>7</v>
      </c>
      <c r="CL28">
        <f t="shared" si="11"/>
        <v>20</v>
      </c>
      <c r="CM28" s="15">
        <f t="shared" si="16"/>
        <v>0.39746734996111099</v>
      </c>
      <c r="CN28" t="b">
        <f t="shared" si="17"/>
        <v>0</v>
      </c>
      <c r="CO28" t="b">
        <f t="shared" si="18"/>
        <v>0</v>
      </c>
      <c r="CP28" t="b">
        <f t="shared" si="12"/>
        <v>1</v>
      </c>
      <c r="CQ28" t="b">
        <f t="shared" si="12"/>
        <v>1</v>
      </c>
      <c r="CR28">
        <f t="shared" si="13"/>
        <v>2</v>
      </c>
    </row>
    <row r="29" spans="1:96" x14ac:dyDescent="0.25">
      <c r="A29" t="s">
        <v>306</v>
      </c>
      <c r="B29" s="1" t="s">
        <v>302</v>
      </c>
      <c r="C29" t="s">
        <v>307</v>
      </c>
      <c r="D29" t="s">
        <v>101</v>
      </c>
      <c r="E29">
        <v>53773686372.704803</v>
      </c>
      <c r="F29" t="s">
        <v>258</v>
      </c>
      <c r="G29">
        <v>85</v>
      </c>
      <c r="H29">
        <v>16.488724662656502</v>
      </c>
      <c r="I29">
        <v>28.401766450888999</v>
      </c>
      <c r="J29">
        <v>24.276588543726099</v>
      </c>
      <c r="K29">
        <v>21.4562258285717</v>
      </c>
      <c r="L29">
        <v>20.164877513891799</v>
      </c>
      <c r="M29">
        <v>19.222894251245499</v>
      </c>
      <c r="N29">
        <v>19.3754589692774</v>
      </c>
      <c r="O29">
        <v>21.238687134251499</v>
      </c>
      <c r="P29">
        <v>19.7266038116875</v>
      </c>
      <c r="Q29">
        <v>20.963579498957799</v>
      </c>
      <c r="R29">
        <v>20.698733001247898</v>
      </c>
      <c r="S29">
        <v>19.320515422340002</v>
      </c>
      <c r="T29">
        <v>19.770400516805701</v>
      </c>
      <c r="U29">
        <v>104.88</v>
      </c>
      <c r="V29">
        <v>101.26</v>
      </c>
      <c r="W29">
        <v>97.612499999999997</v>
      </c>
      <c r="X29">
        <v>95.973333333333301</v>
      </c>
      <c r="Y29">
        <v>95.282499999999999</v>
      </c>
      <c r="Z29">
        <v>94.899000000000001</v>
      </c>
      <c r="AA29">
        <v>95.149166666666602</v>
      </c>
      <c r="AB29">
        <v>95.150625000000005</v>
      </c>
      <c r="AC29">
        <v>94.028499999999994</v>
      </c>
      <c r="AD29">
        <v>93.201666666666597</v>
      </c>
      <c r="AE29">
        <v>91.370937499999897</v>
      </c>
      <c r="AF29">
        <v>90.117777777777704</v>
      </c>
      <c r="AG29">
        <v>88.652000000000001</v>
      </c>
      <c r="AH29">
        <v>85.823750000000004</v>
      </c>
      <c r="AI29" t="s">
        <v>51</v>
      </c>
      <c r="AJ29">
        <v>1.0704665433380001</v>
      </c>
      <c r="AK29">
        <v>23.160750103842801</v>
      </c>
      <c r="AL29" s="1">
        <v>4.0136310951135998E-2</v>
      </c>
      <c r="AM29">
        <v>0.439060544745838</v>
      </c>
      <c r="AN29">
        <v>0.40272294137155601</v>
      </c>
      <c r="AO29">
        <v>107.298720883296</v>
      </c>
      <c r="AP29">
        <v>97.612499999999997</v>
      </c>
      <c r="AQ29">
        <v>87.926279116703896</v>
      </c>
      <c r="AR29">
        <v>1.96761737540708</v>
      </c>
      <c r="AS29">
        <v>106.5</v>
      </c>
      <c r="AT29">
        <v>12.224575601428899</v>
      </c>
      <c r="AU29">
        <v>20.132653521635199</v>
      </c>
      <c r="AV29">
        <v>15.5724362452523</v>
      </c>
      <c r="AW29">
        <v>10.134436401240899</v>
      </c>
      <c r="AX29">
        <v>19.060927892677501</v>
      </c>
      <c r="AY29">
        <v>40.254606597364898</v>
      </c>
      <c r="AZ29">
        <v>30.561878320996499</v>
      </c>
      <c r="BA29">
        <v>22.800699998581699</v>
      </c>
      <c r="BB29">
        <v>35.638907524314803</v>
      </c>
      <c r="BC29">
        <v>3.6130543594198001</v>
      </c>
      <c r="BE29" t="b">
        <f t="shared" si="21"/>
        <v>1</v>
      </c>
      <c r="BF29" t="b">
        <f t="shared" si="21"/>
        <v>0</v>
      </c>
      <c r="BG29" t="b">
        <f t="shared" si="21"/>
        <v>0</v>
      </c>
      <c r="BH29" t="b">
        <f t="shared" si="20"/>
        <v>0</v>
      </c>
      <c r="BI29" t="b">
        <f t="shared" si="20"/>
        <v>0</v>
      </c>
      <c r="BJ29" t="b">
        <f t="shared" si="20"/>
        <v>1</v>
      </c>
      <c r="BK29" t="b">
        <f t="shared" si="1"/>
        <v>1</v>
      </c>
      <c r="BL29" t="b">
        <f t="shared" si="1"/>
        <v>0</v>
      </c>
      <c r="BM29" t="b">
        <f t="shared" si="1"/>
        <v>1</v>
      </c>
      <c r="BN29" t="b">
        <f t="shared" si="1"/>
        <v>0</v>
      </c>
      <c r="BO29" t="b">
        <f t="shared" si="1"/>
        <v>0</v>
      </c>
      <c r="BP29" t="b">
        <f t="shared" si="1"/>
        <v>1</v>
      </c>
      <c r="BQ29" t="b">
        <f t="shared" si="2"/>
        <v>1</v>
      </c>
      <c r="BR29" t="b">
        <f t="shared" si="2"/>
        <v>1</v>
      </c>
      <c r="BS29" t="b">
        <f t="shared" si="2"/>
        <v>1</v>
      </c>
      <c r="BT29" t="b">
        <f t="shared" si="2"/>
        <v>1</v>
      </c>
      <c r="BU29" t="b">
        <f t="shared" si="2"/>
        <v>1</v>
      </c>
      <c r="BV29" t="b">
        <f t="shared" si="2"/>
        <v>0</v>
      </c>
      <c r="BW29" t="b">
        <f t="shared" si="22"/>
        <v>0</v>
      </c>
      <c r="BX29" t="b">
        <f t="shared" si="22"/>
        <v>1</v>
      </c>
      <c r="BY29" t="b">
        <f t="shared" si="22"/>
        <v>1</v>
      </c>
      <c r="BZ29" t="b">
        <f t="shared" si="4"/>
        <v>1</v>
      </c>
      <c r="CA29" t="b">
        <f t="shared" si="4"/>
        <v>1</v>
      </c>
      <c r="CB29" t="b">
        <f t="shared" si="4"/>
        <v>1</v>
      </c>
      <c r="CC29" t="b">
        <f t="shared" si="4"/>
        <v>1</v>
      </c>
      <c r="CD29">
        <f t="shared" si="5"/>
        <v>5</v>
      </c>
      <c r="CE29">
        <f t="shared" si="6"/>
        <v>7</v>
      </c>
      <c r="CF29">
        <f t="shared" si="14"/>
        <v>-2</v>
      </c>
      <c r="CG29">
        <f t="shared" si="15"/>
        <v>11</v>
      </c>
      <c r="CH29">
        <f t="shared" si="7"/>
        <v>2</v>
      </c>
      <c r="CI29">
        <f t="shared" si="8"/>
        <v>9</v>
      </c>
      <c r="CJ29" s="4">
        <f t="shared" si="9"/>
        <v>7</v>
      </c>
      <c r="CK29">
        <f t="shared" si="10"/>
        <v>5</v>
      </c>
      <c r="CL29">
        <f t="shared" si="11"/>
        <v>16</v>
      </c>
      <c r="CM29" s="15">
        <f t="shared" si="16"/>
        <v>0.39892423379470199</v>
      </c>
      <c r="CN29" t="b">
        <f t="shared" si="17"/>
        <v>0</v>
      </c>
      <c r="CO29" t="b">
        <f t="shared" si="18"/>
        <v>0</v>
      </c>
      <c r="CP29" t="b">
        <f t="shared" si="12"/>
        <v>1</v>
      </c>
      <c r="CQ29" t="b">
        <f t="shared" si="12"/>
        <v>1</v>
      </c>
      <c r="CR29">
        <f t="shared" si="13"/>
        <v>2</v>
      </c>
    </row>
    <row r="30" spans="1:96" x14ac:dyDescent="0.25">
      <c r="A30" t="s">
        <v>308</v>
      </c>
      <c r="B30" s="1" t="s">
        <v>304</v>
      </c>
      <c r="C30" t="s">
        <v>309</v>
      </c>
      <c r="D30" t="s">
        <v>73</v>
      </c>
      <c r="E30">
        <v>56933854048.109596</v>
      </c>
      <c r="F30" t="s">
        <v>258</v>
      </c>
      <c r="G30">
        <v>48</v>
      </c>
      <c r="H30">
        <v>28.518370719050001</v>
      </c>
      <c r="I30">
        <v>23.386453532516999</v>
      </c>
      <c r="J30">
        <v>17.185173935818302</v>
      </c>
      <c r="K30">
        <v>15.9617432253612</v>
      </c>
      <c r="L30">
        <v>14.4965149154323</v>
      </c>
      <c r="M30">
        <v>13.164125073960401</v>
      </c>
      <c r="N30">
        <v>12.6587282172959</v>
      </c>
      <c r="O30">
        <v>14.463953611098001</v>
      </c>
      <c r="P30">
        <v>14.0415171310392</v>
      </c>
      <c r="Q30">
        <v>13.570354791590599</v>
      </c>
      <c r="R30">
        <v>14.654520837695101</v>
      </c>
      <c r="S30">
        <v>14.2854656847318</v>
      </c>
      <c r="T30">
        <v>14.629892476493399</v>
      </c>
      <c r="U30">
        <v>300.2</v>
      </c>
      <c r="V30">
        <v>297.58999999999997</v>
      </c>
      <c r="W30">
        <v>294.43</v>
      </c>
      <c r="X30">
        <v>290.54333333333301</v>
      </c>
      <c r="Y30">
        <v>288.8725</v>
      </c>
      <c r="Z30">
        <v>287.52800000000002</v>
      </c>
      <c r="AA30">
        <v>286.79666666666702</v>
      </c>
      <c r="AB30">
        <v>288.30374999999998</v>
      </c>
      <c r="AC30">
        <v>291.04000000000002</v>
      </c>
      <c r="AD30">
        <v>291.81166666666701</v>
      </c>
      <c r="AE30">
        <v>291.51499999999999</v>
      </c>
      <c r="AF30">
        <v>290.57499999999999</v>
      </c>
      <c r="AG30">
        <v>290.12849999999997</v>
      </c>
      <c r="AH30">
        <v>289.93791666666698</v>
      </c>
      <c r="AI30" t="s">
        <v>51</v>
      </c>
      <c r="AJ30">
        <v>0.99103673027641204</v>
      </c>
      <c r="AK30">
        <v>18.197644671081399</v>
      </c>
      <c r="AL30" s="1">
        <v>2.5027848319480999E-2</v>
      </c>
      <c r="AM30">
        <v>0.608185136601744</v>
      </c>
      <c r="AN30">
        <v>0.45306113567419898</v>
      </c>
      <c r="AO30">
        <v>305.37040218638998</v>
      </c>
      <c r="AP30">
        <v>294.43</v>
      </c>
      <c r="AQ30">
        <v>283.48959781360998</v>
      </c>
      <c r="AR30">
        <v>3.1128209887003102</v>
      </c>
      <c r="AS30">
        <v>313.10000000000002</v>
      </c>
      <c r="AT30">
        <v>8.8937425224673703</v>
      </c>
      <c r="AU30">
        <v>7.9176985370275101</v>
      </c>
      <c r="AV30">
        <v>11.463154147383401</v>
      </c>
      <c r="AW30">
        <v>4.8911222780569599</v>
      </c>
      <c r="AX30">
        <v>5.7770270270270299</v>
      </c>
      <c r="AY30">
        <v>2.3871811641595899</v>
      </c>
      <c r="AZ30">
        <v>18.150943396226399</v>
      </c>
      <c r="BA30">
        <v>36.427015250544699</v>
      </c>
      <c r="BB30">
        <v>20.0536809815951</v>
      </c>
      <c r="BC30">
        <v>126.47377938517199</v>
      </c>
      <c r="BE30" t="b">
        <f t="shared" si="21"/>
        <v>0</v>
      </c>
      <c r="BF30" t="b">
        <f t="shared" si="21"/>
        <v>0</v>
      </c>
      <c r="BG30" t="b">
        <f t="shared" si="21"/>
        <v>0</v>
      </c>
      <c r="BH30" t="b">
        <f t="shared" si="20"/>
        <v>0</v>
      </c>
      <c r="BI30" t="b">
        <f t="shared" si="20"/>
        <v>0</v>
      </c>
      <c r="BJ30" t="b">
        <f t="shared" si="20"/>
        <v>0</v>
      </c>
      <c r="BK30" t="b">
        <f t="shared" si="1"/>
        <v>1</v>
      </c>
      <c r="BL30" t="b">
        <f t="shared" si="1"/>
        <v>0</v>
      </c>
      <c r="BM30" t="b">
        <f t="shared" si="1"/>
        <v>0</v>
      </c>
      <c r="BN30" t="b">
        <f t="shared" si="1"/>
        <v>1</v>
      </c>
      <c r="BO30" t="b">
        <f t="shared" si="1"/>
        <v>0</v>
      </c>
      <c r="BP30" t="b">
        <f t="shared" si="1"/>
        <v>1</v>
      </c>
      <c r="BQ30" t="b">
        <f t="shared" si="2"/>
        <v>1</v>
      </c>
      <c r="BR30" t="b">
        <f t="shared" si="2"/>
        <v>1</v>
      </c>
      <c r="BS30" t="b">
        <f t="shared" si="2"/>
        <v>1</v>
      </c>
      <c r="BT30" t="b">
        <f t="shared" si="2"/>
        <v>1</v>
      </c>
      <c r="BU30" t="b">
        <f t="shared" si="2"/>
        <v>1</v>
      </c>
      <c r="BV30" t="b">
        <f t="shared" si="2"/>
        <v>1</v>
      </c>
      <c r="BW30" t="b">
        <f t="shared" si="22"/>
        <v>0</v>
      </c>
      <c r="BX30" t="b">
        <f t="shared" si="22"/>
        <v>0</v>
      </c>
      <c r="BY30" t="b">
        <f t="shared" si="22"/>
        <v>0</v>
      </c>
      <c r="BZ30" t="b">
        <f t="shared" si="4"/>
        <v>1</v>
      </c>
      <c r="CA30" t="b">
        <f t="shared" si="4"/>
        <v>1</v>
      </c>
      <c r="CB30" t="b">
        <f t="shared" si="4"/>
        <v>1</v>
      </c>
      <c r="CC30" t="b">
        <f t="shared" si="4"/>
        <v>1</v>
      </c>
      <c r="CD30">
        <f t="shared" si="5"/>
        <v>3</v>
      </c>
      <c r="CE30">
        <f t="shared" si="6"/>
        <v>9</v>
      </c>
      <c r="CF30">
        <f t="shared" si="14"/>
        <v>-6</v>
      </c>
      <c r="CG30">
        <f t="shared" si="15"/>
        <v>10</v>
      </c>
      <c r="CH30">
        <f t="shared" si="7"/>
        <v>3</v>
      </c>
      <c r="CI30">
        <f t="shared" si="8"/>
        <v>7</v>
      </c>
      <c r="CJ30" s="4">
        <f t="shared" si="9"/>
        <v>1</v>
      </c>
      <c r="CK30">
        <f t="shared" si="10"/>
        <v>-5</v>
      </c>
      <c r="CL30">
        <f t="shared" si="11"/>
        <v>8</v>
      </c>
      <c r="CM30" s="15">
        <f t="shared" si="16"/>
        <v>0.58315728828226299</v>
      </c>
      <c r="CN30" t="b">
        <f t="shared" si="17"/>
        <v>0</v>
      </c>
      <c r="CO30" t="b">
        <f t="shared" si="18"/>
        <v>0</v>
      </c>
      <c r="CP30" t="b">
        <f t="shared" si="12"/>
        <v>1</v>
      </c>
      <c r="CQ30" t="b">
        <f t="shared" si="12"/>
        <v>1</v>
      </c>
      <c r="CR30">
        <f t="shared" si="13"/>
        <v>2</v>
      </c>
    </row>
    <row r="31" spans="1:96" x14ac:dyDescent="0.25">
      <c r="A31" t="s">
        <v>310</v>
      </c>
      <c r="B31" s="1" t="s">
        <v>306</v>
      </c>
      <c r="C31" t="s">
        <v>311</v>
      </c>
      <c r="D31" t="s">
        <v>61</v>
      </c>
      <c r="E31">
        <v>76870095998.339005</v>
      </c>
      <c r="F31" t="s">
        <v>258</v>
      </c>
      <c r="G31">
        <v>86</v>
      </c>
      <c r="H31">
        <v>19.067977898497599</v>
      </c>
      <c r="I31">
        <v>14.359050276244901</v>
      </c>
      <c r="J31">
        <v>11.163306295980201</v>
      </c>
      <c r="K31">
        <v>11.0487492179791</v>
      </c>
      <c r="L31">
        <v>12.435748520625401</v>
      </c>
      <c r="M31">
        <v>12.118601292676299</v>
      </c>
      <c r="N31">
        <v>12.6616772009809</v>
      </c>
      <c r="O31">
        <v>13.463111202427299</v>
      </c>
      <c r="P31">
        <v>13.226489155929301</v>
      </c>
      <c r="Q31">
        <v>14.615512294748701</v>
      </c>
      <c r="R31">
        <v>15.1525374871962</v>
      </c>
      <c r="S31">
        <v>14.871095848067901</v>
      </c>
      <c r="T31">
        <v>14.7935705433922</v>
      </c>
      <c r="U31">
        <v>271.89999999999998</v>
      </c>
      <c r="V31">
        <v>270.55</v>
      </c>
      <c r="W31">
        <v>269.33</v>
      </c>
      <c r="X31">
        <v>265.08333333333297</v>
      </c>
      <c r="Y31">
        <v>259.6225</v>
      </c>
      <c r="Z31">
        <v>255.8</v>
      </c>
      <c r="AA31">
        <v>254.31333333333299</v>
      </c>
      <c r="AB31">
        <v>253.82624999999999</v>
      </c>
      <c r="AC31">
        <v>255.114</v>
      </c>
      <c r="AD31">
        <v>253.50583333333299</v>
      </c>
      <c r="AE31">
        <v>250.09</v>
      </c>
      <c r="AF31">
        <v>248.95333333333301</v>
      </c>
      <c r="AG31">
        <v>246.69</v>
      </c>
      <c r="AH31">
        <v>242.61791666666701</v>
      </c>
      <c r="AI31" t="s">
        <v>51</v>
      </c>
      <c r="AJ31">
        <v>1.0369289391544001</v>
      </c>
      <c r="AK31">
        <v>34.063720452209701</v>
      </c>
      <c r="AL31" s="1">
        <v>0.14819172601324199</v>
      </c>
      <c r="AM31">
        <v>0.41495547715987902</v>
      </c>
      <c r="AN31">
        <v>0.63013889929342204</v>
      </c>
      <c r="AO31">
        <v>274.15290368969499</v>
      </c>
      <c r="AP31">
        <v>269.33</v>
      </c>
      <c r="AQ31">
        <v>264.50709631030497</v>
      </c>
      <c r="AR31">
        <v>4.53408575161746</v>
      </c>
      <c r="AS31">
        <v>276.2</v>
      </c>
      <c r="AT31">
        <v>7.9749804534792599</v>
      </c>
      <c r="AU31">
        <v>11.9623819368438</v>
      </c>
      <c r="AV31">
        <v>7.3455110765643097</v>
      </c>
      <c r="AW31">
        <v>10.3035143769968</v>
      </c>
      <c r="AX31">
        <v>15.564853556485399</v>
      </c>
      <c r="AY31">
        <v>19.205869659041898</v>
      </c>
      <c r="AZ31">
        <v>10.873674810902999</v>
      </c>
      <c r="BA31">
        <v>36.506301353768201</v>
      </c>
      <c r="BB31">
        <v>137.861690984528</v>
      </c>
      <c r="BC31">
        <v>102.102617977458</v>
      </c>
      <c r="BE31" t="b">
        <f t="shared" si="21"/>
        <v>0</v>
      </c>
      <c r="BF31" t="b">
        <f t="shared" si="21"/>
        <v>0</v>
      </c>
      <c r="BG31" t="b">
        <f t="shared" si="21"/>
        <v>0</v>
      </c>
      <c r="BH31" t="b">
        <f t="shared" si="20"/>
        <v>1</v>
      </c>
      <c r="BI31" t="b">
        <f t="shared" si="20"/>
        <v>0</v>
      </c>
      <c r="BJ31" t="b">
        <f t="shared" si="20"/>
        <v>1</v>
      </c>
      <c r="BK31" t="b">
        <f t="shared" si="1"/>
        <v>1</v>
      </c>
      <c r="BL31" t="b">
        <f t="shared" si="1"/>
        <v>0</v>
      </c>
      <c r="BM31" t="b">
        <f t="shared" si="1"/>
        <v>1</v>
      </c>
      <c r="BN31" t="b">
        <f t="shared" si="1"/>
        <v>1</v>
      </c>
      <c r="BO31" t="b">
        <f t="shared" si="1"/>
        <v>0</v>
      </c>
      <c r="BP31" t="b">
        <f t="shared" si="1"/>
        <v>0</v>
      </c>
      <c r="BQ31" t="b">
        <f t="shared" si="2"/>
        <v>1</v>
      </c>
      <c r="BR31" t="b">
        <f t="shared" si="2"/>
        <v>1</v>
      </c>
      <c r="BS31" t="b">
        <f t="shared" si="2"/>
        <v>1</v>
      </c>
      <c r="BT31" t="b">
        <f t="shared" si="2"/>
        <v>1</v>
      </c>
      <c r="BU31" t="b">
        <f t="shared" si="2"/>
        <v>1</v>
      </c>
      <c r="BV31" t="b">
        <f t="shared" si="2"/>
        <v>1</v>
      </c>
      <c r="BW31" t="b">
        <f t="shared" si="22"/>
        <v>1</v>
      </c>
      <c r="BX31" t="b">
        <f t="shared" si="22"/>
        <v>0</v>
      </c>
      <c r="BY31" t="b">
        <f t="shared" si="22"/>
        <v>1</v>
      </c>
      <c r="BZ31" t="b">
        <f t="shared" si="4"/>
        <v>1</v>
      </c>
      <c r="CA31" t="b">
        <f t="shared" si="4"/>
        <v>1</v>
      </c>
      <c r="CB31" t="b">
        <f t="shared" si="4"/>
        <v>1</v>
      </c>
      <c r="CC31" t="b">
        <f t="shared" si="4"/>
        <v>1</v>
      </c>
      <c r="CD31">
        <f t="shared" si="5"/>
        <v>5</v>
      </c>
      <c r="CE31">
        <f t="shared" si="6"/>
        <v>7</v>
      </c>
      <c r="CF31">
        <f t="shared" si="14"/>
        <v>-2</v>
      </c>
      <c r="CG31">
        <f t="shared" si="15"/>
        <v>12</v>
      </c>
      <c r="CH31">
        <f t="shared" si="7"/>
        <v>1</v>
      </c>
      <c r="CI31">
        <f t="shared" si="8"/>
        <v>11</v>
      </c>
      <c r="CJ31" s="4">
        <f t="shared" si="9"/>
        <v>9</v>
      </c>
      <c r="CK31">
        <f t="shared" si="10"/>
        <v>7</v>
      </c>
      <c r="CL31">
        <f t="shared" si="11"/>
        <v>20</v>
      </c>
      <c r="CM31" s="15">
        <f t="shared" si="16"/>
        <v>0.26676375114663703</v>
      </c>
      <c r="CN31" t="b">
        <f t="shared" si="17"/>
        <v>0</v>
      </c>
      <c r="CO31" t="b">
        <f t="shared" si="18"/>
        <v>0</v>
      </c>
      <c r="CP31" t="b">
        <f t="shared" si="12"/>
        <v>1</v>
      </c>
      <c r="CQ31" t="b">
        <f t="shared" si="12"/>
        <v>1</v>
      </c>
      <c r="CR31">
        <f t="shared" si="13"/>
        <v>2</v>
      </c>
    </row>
    <row r="32" spans="1:96" x14ac:dyDescent="0.25">
      <c r="A32" t="s">
        <v>312</v>
      </c>
      <c r="B32" s="1" t="s">
        <v>308</v>
      </c>
      <c r="C32" t="s">
        <v>313</v>
      </c>
      <c r="D32" t="s">
        <v>58</v>
      </c>
      <c r="E32">
        <v>50806732498.572403</v>
      </c>
      <c r="F32" t="s">
        <v>258</v>
      </c>
      <c r="G32">
        <v>15</v>
      </c>
      <c r="H32">
        <v>17.4348942248923</v>
      </c>
      <c r="I32">
        <v>17.135099389104099</v>
      </c>
      <c r="J32">
        <v>14.950648599319001</v>
      </c>
      <c r="K32">
        <v>14.321053389091499</v>
      </c>
      <c r="L32">
        <v>15.9215856634265</v>
      </c>
      <c r="M32">
        <v>15.5254668018927</v>
      </c>
      <c r="N32">
        <v>15.9956005871041</v>
      </c>
      <c r="O32">
        <v>16.122719787014699</v>
      </c>
      <c r="P32">
        <v>16.4626137677914</v>
      </c>
      <c r="Q32">
        <v>16.228119921856099</v>
      </c>
      <c r="R32">
        <v>17.659063055730702</v>
      </c>
      <c r="S32">
        <v>17.1299606971359</v>
      </c>
      <c r="T32">
        <v>17.661030855177302</v>
      </c>
      <c r="U32">
        <v>143.54</v>
      </c>
      <c r="V32">
        <v>139.72</v>
      </c>
      <c r="W32">
        <v>137.19</v>
      </c>
      <c r="X32">
        <v>135.24666666666701</v>
      </c>
      <c r="Y32">
        <v>133.82</v>
      </c>
      <c r="Z32">
        <v>132.91</v>
      </c>
      <c r="AA32">
        <v>132.71666666666701</v>
      </c>
      <c r="AB32">
        <v>133.98875000000001</v>
      </c>
      <c r="AC32">
        <v>136.18899999999999</v>
      </c>
      <c r="AD32">
        <v>136.79583333333301</v>
      </c>
      <c r="AE32">
        <v>137.69125</v>
      </c>
      <c r="AF32">
        <v>137.460555555556</v>
      </c>
      <c r="AG32">
        <v>137.60749999999999</v>
      </c>
      <c r="AH32">
        <v>137.7525</v>
      </c>
      <c r="AI32" t="s">
        <v>51</v>
      </c>
      <c r="AJ32">
        <v>0.96586305252257298</v>
      </c>
      <c r="AK32">
        <v>16.5995358193728</v>
      </c>
      <c r="AL32" s="1">
        <v>3.6103971855556E-2</v>
      </c>
      <c r="AM32">
        <v>0.52302037673558599</v>
      </c>
      <c r="AN32">
        <v>0.40980946208220098</v>
      </c>
      <c r="AO32">
        <v>144.889324645708</v>
      </c>
      <c r="AP32">
        <v>137.19</v>
      </c>
      <c r="AQ32">
        <v>129.49067535429199</v>
      </c>
      <c r="AR32">
        <v>2.0229190397487602</v>
      </c>
      <c r="AS32">
        <v>146</v>
      </c>
      <c r="AT32">
        <v>9.8487698442554894</v>
      </c>
      <c r="AU32">
        <v>6.0988681576222197</v>
      </c>
      <c r="AV32">
        <v>9.9397590361445705</v>
      </c>
      <c r="AW32">
        <v>5.3391053391053402</v>
      </c>
      <c r="AX32">
        <v>-0.61266167460858101</v>
      </c>
      <c r="AY32">
        <v>3.6195883605393901</v>
      </c>
      <c r="AZ32">
        <v>33.3333333333333</v>
      </c>
      <c r="BA32">
        <v>85.632549268912896</v>
      </c>
      <c r="BB32">
        <v>200.47334842560201</v>
      </c>
      <c r="BC32">
        <v>117.954959368792</v>
      </c>
      <c r="BE32" t="b">
        <f t="shared" si="21"/>
        <v>0</v>
      </c>
      <c r="BF32" t="b">
        <f t="shared" si="21"/>
        <v>0</v>
      </c>
      <c r="BG32" t="b">
        <f t="shared" si="21"/>
        <v>0</v>
      </c>
      <c r="BH32" t="b">
        <f t="shared" si="20"/>
        <v>1</v>
      </c>
      <c r="BI32" t="b">
        <f t="shared" si="20"/>
        <v>0</v>
      </c>
      <c r="BJ32" t="b">
        <f t="shared" si="20"/>
        <v>1</v>
      </c>
      <c r="BK32" t="b">
        <f t="shared" si="1"/>
        <v>1</v>
      </c>
      <c r="BL32" t="b">
        <f t="shared" si="1"/>
        <v>1</v>
      </c>
      <c r="BM32" t="b">
        <f t="shared" si="1"/>
        <v>0</v>
      </c>
      <c r="BN32" t="b">
        <f t="shared" si="1"/>
        <v>1</v>
      </c>
      <c r="BO32" t="b">
        <f t="shared" si="1"/>
        <v>0</v>
      </c>
      <c r="BP32" t="b">
        <f t="shared" si="1"/>
        <v>1</v>
      </c>
      <c r="BQ32" t="b">
        <f t="shared" si="2"/>
        <v>1</v>
      </c>
      <c r="BR32" t="b">
        <f t="shared" si="2"/>
        <v>1</v>
      </c>
      <c r="BS32" t="b">
        <f t="shared" si="2"/>
        <v>1</v>
      </c>
      <c r="BT32" t="b">
        <f t="shared" si="2"/>
        <v>1</v>
      </c>
      <c r="BU32" t="b">
        <f t="shared" si="2"/>
        <v>1</v>
      </c>
      <c r="BV32" t="b">
        <f t="shared" si="2"/>
        <v>1</v>
      </c>
      <c r="BW32" t="b">
        <f t="shared" si="22"/>
        <v>0</v>
      </c>
      <c r="BX32" t="b">
        <f t="shared" si="22"/>
        <v>0</v>
      </c>
      <c r="BY32" t="b">
        <f t="shared" si="22"/>
        <v>0</v>
      </c>
      <c r="BZ32" t="b">
        <f t="shared" si="4"/>
        <v>0</v>
      </c>
      <c r="CA32" t="b">
        <f t="shared" si="4"/>
        <v>1</v>
      </c>
      <c r="CB32" t="b">
        <f t="shared" si="4"/>
        <v>0</v>
      </c>
      <c r="CC32" t="b">
        <f t="shared" si="4"/>
        <v>0</v>
      </c>
      <c r="CD32">
        <f t="shared" si="5"/>
        <v>6</v>
      </c>
      <c r="CE32">
        <f t="shared" si="6"/>
        <v>6</v>
      </c>
      <c r="CF32">
        <f t="shared" si="14"/>
        <v>0</v>
      </c>
      <c r="CG32">
        <f t="shared" si="15"/>
        <v>7</v>
      </c>
      <c r="CH32">
        <f t="shared" si="7"/>
        <v>6</v>
      </c>
      <c r="CI32">
        <f t="shared" si="8"/>
        <v>1</v>
      </c>
      <c r="CJ32" s="4">
        <f t="shared" si="9"/>
        <v>1</v>
      </c>
      <c r="CK32">
        <f t="shared" si="10"/>
        <v>1</v>
      </c>
      <c r="CL32">
        <f t="shared" si="11"/>
        <v>2</v>
      </c>
      <c r="CM32" s="15">
        <f t="shared" si="16"/>
        <v>0.48691640488002996</v>
      </c>
      <c r="CN32" t="b">
        <f t="shared" si="17"/>
        <v>0</v>
      </c>
      <c r="CO32" t="b">
        <f t="shared" si="18"/>
        <v>0</v>
      </c>
      <c r="CP32" t="b">
        <f t="shared" si="12"/>
        <v>1</v>
      </c>
      <c r="CQ32" t="b">
        <f t="shared" si="12"/>
        <v>1</v>
      </c>
      <c r="CR32">
        <f t="shared" si="13"/>
        <v>2</v>
      </c>
    </row>
    <row r="33" spans="1:96" x14ac:dyDescent="0.25">
      <c r="A33" t="s">
        <v>314</v>
      </c>
      <c r="B33" s="1" t="s">
        <v>310</v>
      </c>
      <c r="C33" t="s">
        <v>315</v>
      </c>
      <c r="D33" t="s">
        <v>83</v>
      </c>
      <c r="E33">
        <v>36391282247.771599</v>
      </c>
      <c r="F33" t="s">
        <v>258</v>
      </c>
      <c r="G33">
        <v>43</v>
      </c>
      <c r="H33">
        <v>21.968899126098002</v>
      </c>
      <c r="I33">
        <v>18.333308382777101</v>
      </c>
      <c r="J33">
        <v>21.3821930437975</v>
      </c>
      <c r="K33">
        <v>21.420493118054701</v>
      </c>
      <c r="L33">
        <v>21.196027502330502</v>
      </c>
      <c r="M33">
        <v>22.393840379142102</v>
      </c>
      <c r="N33">
        <v>23.364619595760399</v>
      </c>
      <c r="O33">
        <v>24.248635677947</v>
      </c>
      <c r="P33">
        <v>25.2997224841688</v>
      </c>
      <c r="Q33">
        <v>24.7625327739106</v>
      </c>
      <c r="R33">
        <v>27.857165929485198</v>
      </c>
      <c r="S33">
        <v>28.6812066009308</v>
      </c>
      <c r="T33">
        <v>30.7539703389415</v>
      </c>
      <c r="U33">
        <v>33.805999999999997</v>
      </c>
      <c r="V33">
        <v>33.874000000000002</v>
      </c>
      <c r="W33">
        <v>33.143500000000003</v>
      </c>
      <c r="X33">
        <v>32.682333333333297</v>
      </c>
      <c r="Y33">
        <v>32.826999999999998</v>
      </c>
      <c r="Z33">
        <v>32.719000000000001</v>
      </c>
      <c r="AA33">
        <v>32.777000000000001</v>
      </c>
      <c r="AB33">
        <v>33.094374999999999</v>
      </c>
      <c r="AC33">
        <v>32.720199999999998</v>
      </c>
      <c r="AD33">
        <v>32.207749999999997</v>
      </c>
      <c r="AE33">
        <v>31.719374999999999</v>
      </c>
      <c r="AF33">
        <v>31.636888888888901</v>
      </c>
      <c r="AG33">
        <v>31.40185</v>
      </c>
      <c r="AH33">
        <v>31.110624999999999</v>
      </c>
      <c r="AI33" t="s">
        <v>51</v>
      </c>
      <c r="AJ33">
        <v>1.0419449809485699</v>
      </c>
      <c r="AK33">
        <v>13.1298315163528</v>
      </c>
      <c r="AL33" s="1">
        <v>0.25222632658347699</v>
      </c>
      <c r="AM33">
        <v>0.185818031497577</v>
      </c>
      <c r="AN33">
        <v>0.20812415781042701</v>
      </c>
      <c r="AO33">
        <v>34.887693509906697</v>
      </c>
      <c r="AP33">
        <v>33.143500000000003</v>
      </c>
      <c r="AQ33">
        <v>31.399306490093299</v>
      </c>
      <c r="AR33">
        <v>0.33120161032354001</v>
      </c>
      <c r="AS33">
        <v>33.119999999999997</v>
      </c>
      <c r="AT33">
        <v>1.2255875790825299</v>
      </c>
      <c r="AU33">
        <v>5.4714929215953703</v>
      </c>
      <c r="AV33">
        <v>5.4777070063694202</v>
      </c>
      <c r="AW33">
        <v>-3.2144944476914099</v>
      </c>
      <c r="AX33">
        <v>5.8485139022051698</v>
      </c>
      <c r="AY33">
        <v>35.460122699386503</v>
      </c>
      <c r="AZ33">
        <v>64.971845036731807</v>
      </c>
      <c r="BA33">
        <v>-0.63989733120592496</v>
      </c>
      <c r="BB33">
        <v>9.4091041000923905</v>
      </c>
      <c r="BC33">
        <v>-77.104413810345207</v>
      </c>
      <c r="BE33" t="b">
        <f t="shared" si="21"/>
        <v>0</v>
      </c>
      <c r="BF33" t="b">
        <f t="shared" si="21"/>
        <v>1</v>
      </c>
      <c r="BG33" t="b">
        <f t="shared" si="21"/>
        <v>1</v>
      </c>
      <c r="BH33" t="b">
        <f t="shared" si="20"/>
        <v>0</v>
      </c>
      <c r="BI33" t="b">
        <f t="shared" si="20"/>
        <v>1</v>
      </c>
      <c r="BJ33" t="b">
        <f t="shared" si="20"/>
        <v>1</v>
      </c>
      <c r="BK33" t="b">
        <f t="shared" si="1"/>
        <v>1</v>
      </c>
      <c r="BL33" t="b">
        <f t="shared" si="1"/>
        <v>1</v>
      </c>
      <c r="BM33" t="b">
        <f t="shared" si="1"/>
        <v>0</v>
      </c>
      <c r="BN33" t="b">
        <f t="shared" si="1"/>
        <v>1</v>
      </c>
      <c r="BO33" t="b">
        <f t="shared" si="1"/>
        <v>1</v>
      </c>
      <c r="BP33" t="b">
        <f t="shared" si="1"/>
        <v>1</v>
      </c>
      <c r="BQ33" t="b">
        <f t="shared" si="2"/>
        <v>0</v>
      </c>
      <c r="BR33" t="b">
        <f t="shared" si="2"/>
        <v>1</v>
      </c>
      <c r="BS33" t="b">
        <f t="shared" si="2"/>
        <v>1</v>
      </c>
      <c r="BT33" t="b">
        <f t="shared" si="2"/>
        <v>0</v>
      </c>
      <c r="BU33" t="b">
        <f t="shared" si="2"/>
        <v>1</v>
      </c>
      <c r="BV33" t="b">
        <f t="shared" si="2"/>
        <v>0</v>
      </c>
      <c r="BW33" t="b">
        <f t="shared" si="22"/>
        <v>0</v>
      </c>
      <c r="BX33" t="b">
        <f t="shared" si="22"/>
        <v>1</v>
      </c>
      <c r="BY33" t="b">
        <f t="shared" si="22"/>
        <v>1</v>
      </c>
      <c r="BZ33" t="b">
        <f t="shared" si="4"/>
        <v>1</v>
      </c>
      <c r="CA33" t="b">
        <f t="shared" si="4"/>
        <v>1</v>
      </c>
      <c r="CB33" t="b">
        <f t="shared" si="4"/>
        <v>1</v>
      </c>
      <c r="CC33" t="b">
        <f t="shared" si="4"/>
        <v>1</v>
      </c>
      <c r="CD33">
        <f t="shared" si="5"/>
        <v>9</v>
      </c>
      <c r="CE33">
        <f t="shared" si="6"/>
        <v>3</v>
      </c>
      <c r="CF33">
        <f t="shared" si="14"/>
        <v>6</v>
      </c>
      <c r="CG33">
        <f t="shared" si="15"/>
        <v>9</v>
      </c>
      <c r="CH33">
        <f t="shared" si="7"/>
        <v>4</v>
      </c>
      <c r="CI33">
        <f t="shared" si="8"/>
        <v>5</v>
      </c>
      <c r="CJ33" s="4">
        <f t="shared" si="9"/>
        <v>11</v>
      </c>
      <c r="CK33">
        <f t="shared" si="10"/>
        <v>17</v>
      </c>
      <c r="CL33">
        <f t="shared" si="11"/>
        <v>16</v>
      </c>
      <c r="CM33" s="15">
        <f t="shared" si="16"/>
        <v>-6.6408295085899988E-2</v>
      </c>
      <c r="CN33" t="b">
        <f t="shared" si="17"/>
        <v>1</v>
      </c>
      <c r="CO33" t="b">
        <f t="shared" si="18"/>
        <v>1</v>
      </c>
      <c r="CP33" t="b">
        <f t="shared" si="12"/>
        <v>1</v>
      </c>
      <c r="CQ33" t="b">
        <f t="shared" si="12"/>
        <v>1</v>
      </c>
      <c r="CR33">
        <f t="shared" si="13"/>
        <v>2</v>
      </c>
    </row>
    <row r="34" spans="1:96" x14ac:dyDescent="0.25">
      <c r="A34" t="s">
        <v>316</v>
      </c>
      <c r="B34" s="1" t="s">
        <v>312</v>
      </c>
      <c r="C34" t="s">
        <v>317</v>
      </c>
      <c r="D34" t="s">
        <v>49</v>
      </c>
      <c r="E34">
        <v>42172970513.277702</v>
      </c>
      <c r="F34" t="s">
        <v>258</v>
      </c>
      <c r="G34">
        <v>61</v>
      </c>
      <c r="H34">
        <v>24.9478678184547</v>
      </c>
      <c r="I34">
        <v>32.813312575818898</v>
      </c>
      <c r="J34">
        <v>25.726956164650002</v>
      </c>
      <c r="K34">
        <v>23.971516832853499</v>
      </c>
      <c r="L34">
        <v>23.408995371170199</v>
      </c>
      <c r="M34">
        <v>22.619156700800101</v>
      </c>
      <c r="N34">
        <v>22.167407414676099</v>
      </c>
      <c r="O34">
        <v>26.852288721337199</v>
      </c>
      <c r="P34">
        <v>26.8065805055952</v>
      </c>
      <c r="Q34">
        <v>25.128667912750601</v>
      </c>
      <c r="R34">
        <v>25.291150114331401</v>
      </c>
      <c r="S34">
        <v>23.577632177998801</v>
      </c>
      <c r="T34">
        <v>23.5994772778045</v>
      </c>
      <c r="U34">
        <v>160.82</v>
      </c>
      <c r="V34">
        <v>158.12</v>
      </c>
      <c r="W34">
        <v>157.535</v>
      </c>
      <c r="X34">
        <v>155.416666666667</v>
      </c>
      <c r="Y34">
        <v>153.45750000000001</v>
      </c>
      <c r="Z34">
        <v>151.27888284799999</v>
      </c>
      <c r="AA34">
        <v>149.605990066667</v>
      </c>
      <c r="AB34">
        <v>148.93798423999999</v>
      </c>
      <c r="AC34">
        <v>152.84273581599999</v>
      </c>
      <c r="AD34">
        <v>156.97785183333301</v>
      </c>
      <c r="AE34">
        <v>157.341439855</v>
      </c>
      <c r="AF34">
        <v>156.26719595555599</v>
      </c>
      <c r="AG34">
        <v>155.23973830400001</v>
      </c>
      <c r="AH34">
        <v>153.286609696667</v>
      </c>
      <c r="AI34" t="s">
        <v>51</v>
      </c>
      <c r="AJ34">
        <v>0.97448555698899897</v>
      </c>
      <c r="AK34">
        <v>16.302785673398901</v>
      </c>
      <c r="AL34" s="1">
        <v>0.161540122667133</v>
      </c>
      <c r="AM34">
        <v>0.322394209703116</v>
      </c>
      <c r="AN34">
        <v>0.35395680987211597</v>
      </c>
      <c r="AO34">
        <v>163.719585677309</v>
      </c>
      <c r="AP34">
        <v>157.535</v>
      </c>
      <c r="AQ34">
        <v>151.35041432269099</v>
      </c>
      <c r="AR34">
        <v>2.11995248441248</v>
      </c>
      <c r="AS34">
        <v>165.9</v>
      </c>
      <c r="AT34">
        <v>9.6650086758578393</v>
      </c>
      <c r="AU34">
        <v>6.86696706169678</v>
      </c>
      <c r="AV34">
        <v>10.9698996655518</v>
      </c>
      <c r="AW34">
        <v>18.525425396968</v>
      </c>
      <c r="AX34">
        <v>-1.8050734750906801</v>
      </c>
      <c r="AY34">
        <v>12.129316498131001</v>
      </c>
      <c r="AZ34">
        <v>-19.930492833637199</v>
      </c>
      <c r="BA34">
        <v>3.5729871161197502</v>
      </c>
      <c r="BB34">
        <v>-17.979481450441199</v>
      </c>
      <c r="BC34">
        <v>5.8298531333063304</v>
      </c>
      <c r="BE34" t="b">
        <f t="shared" si="21"/>
        <v>1</v>
      </c>
      <c r="BF34" t="b">
        <f t="shared" si="21"/>
        <v>0</v>
      </c>
      <c r="BG34" t="b">
        <f t="shared" si="21"/>
        <v>0</v>
      </c>
      <c r="BH34" t="b">
        <f t="shared" si="20"/>
        <v>0</v>
      </c>
      <c r="BI34" t="b">
        <f t="shared" si="20"/>
        <v>0</v>
      </c>
      <c r="BJ34" t="b">
        <f t="shared" si="20"/>
        <v>0</v>
      </c>
      <c r="BK34" t="b">
        <f t="shared" si="1"/>
        <v>1</v>
      </c>
      <c r="BL34" t="b">
        <f t="shared" si="1"/>
        <v>0</v>
      </c>
      <c r="BM34" t="b">
        <f t="shared" si="1"/>
        <v>0</v>
      </c>
      <c r="BN34" t="b">
        <f t="shared" ref="BN34:BP97" si="23">IF(Q34&lt;R34,TRUE)</f>
        <v>1</v>
      </c>
      <c r="BO34" t="b">
        <f t="shared" si="23"/>
        <v>0</v>
      </c>
      <c r="BP34" t="b">
        <f t="shared" si="23"/>
        <v>1</v>
      </c>
      <c r="BQ34" t="b">
        <f t="shared" si="2"/>
        <v>1</v>
      </c>
      <c r="BR34" t="b">
        <f t="shared" si="2"/>
        <v>1</v>
      </c>
      <c r="BS34" t="b">
        <f t="shared" si="2"/>
        <v>1</v>
      </c>
      <c r="BT34" t="b">
        <f t="shared" si="2"/>
        <v>1</v>
      </c>
      <c r="BU34" t="b">
        <f t="shared" si="2"/>
        <v>1</v>
      </c>
      <c r="BV34" t="b">
        <f t="shared" si="2"/>
        <v>1</v>
      </c>
      <c r="BW34" t="b">
        <f t="shared" si="22"/>
        <v>1</v>
      </c>
      <c r="BX34" t="b">
        <f t="shared" si="22"/>
        <v>0</v>
      </c>
      <c r="BY34" t="b">
        <f t="shared" si="22"/>
        <v>0</v>
      </c>
      <c r="BZ34" t="b">
        <f t="shared" si="4"/>
        <v>0</v>
      </c>
      <c r="CA34" t="b">
        <f t="shared" si="4"/>
        <v>1</v>
      </c>
      <c r="CB34" t="b">
        <f t="shared" si="4"/>
        <v>1</v>
      </c>
      <c r="CC34" t="b">
        <f t="shared" si="4"/>
        <v>1</v>
      </c>
      <c r="CD34">
        <f t="shared" si="5"/>
        <v>4</v>
      </c>
      <c r="CE34">
        <f t="shared" si="6"/>
        <v>8</v>
      </c>
      <c r="CF34">
        <f t="shared" si="14"/>
        <v>-4</v>
      </c>
      <c r="CG34">
        <f t="shared" si="15"/>
        <v>10</v>
      </c>
      <c r="CH34">
        <f t="shared" si="7"/>
        <v>3</v>
      </c>
      <c r="CI34">
        <f t="shared" si="8"/>
        <v>7</v>
      </c>
      <c r="CJ34" s="4">
        <f t="shared" si="9"/>
        <v>3</v>
      </c>
      <c r="CK34">
        <f t="shared" si="10"/>
        <v>-1</v>
      </c>
      <c r="CL34">
        <f t="shared" si="11"/>
        <v>10</v>
      </c>
      <c r="CM34" s="15">
        <f t="shared" si="16"/>
        <v>0.160854087035983</v>
      </c>
      <c r="CN34" t="b">
        <f t="shared" si="17"/>
        <v>0</v>
      </c>
      <c r="CO34" t="b">
        <f t="shared" si="18"/>
        <v>0</v>
      </c>
      <c r="CP34" t="b">
        <f t="shared" si="12"/>
        <v>1</v>
      </c>
      <c r="CQ34" t="b">
        <f t="shared" si="12"/>
        <v>1</v>
      </c>
      <c r="CR34">
        <f t="shared" si="13"/>
        <v>2</v>
      </c>
    </row>
    <row r="35" spans="1:96" x14ac:dyDescent="0.25">
      <c r="A35" t="s">
        <v>318</v>
      </c>
      <c r="B35" s="1" t="s">
        <v>314</v>
      </c>
      <c r="C35" t="s">
        <v>319</v>
      </c>
      <c r="D35" t="s">
        <v>145</v>
      </c>
      <c r="E35">
        <v>63836220527.823898</v>
      </c>
      <c r="F35" t="s">
        <v>258</v>
      </c>
      <c r="G35">
        <v>7</v>
      </c>
      <c r="H35">
        <v>16.3241675487821</v>
      </c>
      <c r="I35">
        <v>16.151612986304801</v>
      </c>
      <c r="J35">
        <v>17.4442299007004</v>
      </c>
      <c r="K35">
        <v>15.2288333213131</v>
      </c>
      <c r="L35">
        <v>18.514416896228798</v>
      </c>
      <c r="M35">
        <v>23.427250841493599</v>
      </c>
      <c r="N35">
        <v>23.007767565313301</v>
      </c>
      <c r="O35">
        <v>23.200312796635899</v>
      </c>
      <c r="P35">
        <v>22.948472832253</v>
      </c>
      <c r="Q35">
        <v>22.1281903762974</v>
      </c>
      <c r="R35">
        <v>22.778167279594399</v>
      </c>
      <c r="S35">
        <v>22.419985363112001</v>
      </c>
      <c r="T35">
        <v>22.898953027765401</v>
      </c>
      <c r="U35">
        <v>185.64</v>
      </c>
      <c r="V35">
        <v>183.94</v>
      </c>
      <c r="W35">
        <v>181.11</v>
      </c>
      <c r="X35">
        <v>179.773333333333</v>
      </c>
      <c r="Y35">
        <v>179.0975</v>
      </c>
      <c r="Z35">
        <v>178.48</v>
      </c>
      <c r="AA35">
        <v>179.53333333333299</v>
      </c>
      <c r="AB35">
        <v>178.35374999999999</v>
      </c>
      <c r="AC35">
        <v>175.65899999999999</v>
      </c>
      <c r="AD35">
        <v>174.96416666666701</v>
      </c>
      <c r="AE35">
        <v>174.47806131999999</v>
      </c>
      <c r="AF35">
        <v>175.43981954555599</v>
      </c>
      <c r="AG35">
        <v>176.78068714599999</v>
      </c>
      <c r="AH35">
        <v>177.08164122833301</v>
      </c>
      <c r="AI35" t="s">
        <v>51</v>
      </c>
      <c r="AJ35">
        <v>1.0096125480754401</v>
      </c>
      <c r="AK35">
        <v>186.39004726851601</v>
      </c>
      <c r="AL35" s="1">
        <v>9.1322788338541003E-2</v>
      </c>
      <c r="AM35">
        <v>0.368759851049552</v>
      </c>
      <c r="AN35">
        <v>0.28876141960456603</v>
      </c>
      <c r="AO35">
        <v>188.09996423452901</v>
      </c>
      <c r="AP35">
        <v>181.11</v>
      </c>
      <c r="AQ35">
        <v>174.12003576547099</v>
      </c>
      <c r="AR35">
        <v>1.5210932246819799</v>
      </c>
      <c r="AS35">
        <v>187.5</v>
      </c>
      <c r="AT35">
        <v>5.0537875392200604</v>
      </c>
      <c r="AU35">
        <v>6.0636221224477502</v>
      </c>
      <c r="AV35">
        <v>5.2779337450870303</v>
      </c>
      <c r="AW35">
        <v>4.0510543840177604</v>
      </c>
      <c r="AX35">
        <v>11.540749553836999</v>
      </c>
      <c r="AY35">
        <v>17.109956081742801</v>
      </c>
      <c r="AZ35">
        <v>62.401642116712097</v>
      </c>
      <c r="BA35">
        <v>93.970698800722303</v>
      </c>
      <c r="BB35">
        <v>25.215237647555501</v>
      </c>
      <c r="BC35">
        <v>232.69664850405701</v>
      </c>
      <c r="BE35" t="b">
        <f t="shared" si="21"/>
        <v>0</v>
      </c>
      <c r="BF35" t="b">
        <f t="shared" si="21"/>
        <v>1</v>
      </c>
      <c r="BG35" t="b">
        <f t="shared" si="21"/>
        <v>0</v>
      </c>
      <c r="BH35" t="b">
        <f t="shared" si="20"/>
        <v>1</v>
      </c>
      <c r="BI35" t="b">
        <f t="shared" si="20"/>
        <v>1</v>
      </c>
      <c r="BJ35" t="b">
        <f t="shared" si="20"/>
        <v>0</v>
      </c>
      <c r="BK35" t="b">
        <f t="shared" si="20"/>
        <v>1</v>
      </c>
      <c r="BL35" t="b">
        <f t="shared" si="20"/>
        <v>0</v>
      </c>
      <c r="BM35" t="b">
        <f t="shared" si="20"/>
        <v>0</v>
      </c>
      <c r="BN35" t="b">
        <f t="shared" si="23"/>
        <v>1</v>
      </c>
      <c r="BO35" t="b">
        <f t="shared" si="23"/>
        <v>0</v>
      </c>
      <c r="BP35" t="b">
        <f t="shared" si="23"/>
        <v>1</v>
      </c>
      <c r="BQ35" t="b">
        <f t="shared" si="2"/>
        <v>1</v>
      </c>
      <c r="BR35" t="b">
        <f t="shared" si="2"/>
        <v>1</v>
      </c>
      <c r="BS35" t="b">
        <f t="shared" si="2"/>
        <v>1</v>
      </c>
      <c r="BT35" t="b">
        <f t="shared" si="2"/>
        <v>1</v>
      </c>
      <c r="BU35" t="b">
        <f t="shared" si="2"/>
        <v>1</v>
      </c>
      <c r="BV35" t="b">
        <f t="shared" si="2"/>
        <v>0</v>
      </c>
      <c r="BW35" t="b">
        <f t="shared" si="22"/>
        <v>1</v>
      </c>
      <c r="BX35" t="b">
        <f t="shared" si="22"/>
        <v>1</v>
      </c>
      <c r="BY35" t="b">
        <f t="shared" si="22"/>
        <v>1</v>
      </c>
      <c r="BZ35" t="b">
        <f t="shared" si="4"/>
        <v>1</v>
      </c>
      <c r="CA35" t="b">
        <f t="shared" si="4"/>
        <v>0</v>
      </c>
      <c r="CB35" t="b">
        <f t="shared" si="4"/>
        <v>0</v>
      </c>
      <c r="CC35" t="b">
        <f t="shared" si="4"/>
        <v>0</v>
      </c>
      <c r="CD35">
        <f t="shared" si="5"/>
        <v>6</v>
      </c>
      <c r="CE35">
        <f t="shared" si="6"/>
        <v>6</v>
      </c>
      <c r="CF35">
        <f t="shared" si="14"/>
        <v>0</v>
      </c>
      <c r="CG35">
        <f t="shared" si="15"/>
        <v>9</v>
      </c>
      <c r="CH35">
        <f t="shared" si="7"/>
        <v>4</v>
      </c>
      <c r="CI35">
        <f t="shared" si="8"/>
        <v>5</v>
      </c>
      <c r="CJ35" s="4">
        <f t="shared" si="9"/>
        <v>5</v>
      </c>
      <c r="CK35">
        <f t="shared" si="10"/>
        <v>5</v>
      </c>
      <c r="CL35">
        <f t="shared" si="11"/>
        <v>10</v>
      </c>
      <c r="CM35" s="15">
        <f t="shared" si="16"/>
        <v>0.27743706271101098</v>
      </c>
      <c r="CN35" t="b">
        <f t="shared" si="17"/>
        <v>0</v>
      </c>
      <c r="CO35" t="b">
        <f t="shared" si="18"/>
        <v>0</v>
      </c>
      <c r="CP35" t="b">
        <f t="shared" si="12"/>
        <v>1</v>
      </c>
      <c r="CQ35" t="b">
        <f t="shared" si="12"/>
        <v>1</v>
      </c>
      <c r="CR35">
        <f t="shared" si="13"/>
        <v>2</v>
      </c>
    </row>
    <row r="36" spans="1:96" x14ac:dyDescent="0.25">
      <c r="A36" t="s">
        <v>320</v>
      </c>
      <c r="B36" s="1" t="s">
        <v>316</v>
      </c>
      <c r="C36" t="s">
        <v>321</v>
      </c>
      <c r="D36" t="s">
        <v>58</v>
      </c>
      <c r="E36">
        <v>51048108316.622002</v>
      </c>
      <c r="F36" t="s">
        <v>258</v>
      </c>
      <c r="G36">
        <v>58</v>
      </c>
      <c r="H36">
        <v>6.7545108988595004</v>
      </c>
      <c r="I36">
        <v>9.3330651188052993</v>
      </c>
      <c r="J36">
        <v>10.614340771086599</v>
      </c>
      <c r="K36">
        <v>11.3070340677082</v>
      </c>
      <c r="L36">
        <v>11.8978607324241</v>
      </c>
      <c r="M36">
        <v>13.817561232913199</v>
      </c>
      <c r="N36">
        <v>14.158634816696599</v>
      </c>
      <c r="O36">
        <v>15.841458851443001</v>
      </c>
      <c r="P36">
        <v>16.894474644319999</v>
      </c>
      <c r="Q36">
        <v>16.492300408398702</v>
      </c>
      <c r="R36">
        <v>16.024190747674702</v>
      </c>
      <c r="S36">
        <v>15.8473343898644</v>
      </c>
      <c r="T36">
        <v>15.6234667251099</v>
      </c>
      <c r="U36">
        <v>207.22</v>
      </c>
      <c r="V36">
        <v>205.05</v>
      </c>
      <c r="W36">
        <v>204.8</v>
      </c>
      <c r="X36">
        <v>204.6</v>
      </c>
      <c r="Y36">
        <v>202.42750000000001</v>
      </c>
      <c r="Z36">
        <v>199.512</v>
      </c>
      <c r="AA36">
        <v>198.03333333333299</v>
      </c>
      <c r="AB36">
        <v>196.99125000000001</v>
      </c>
      <c r="AC36">
        <v>197.24100000000001</v>
      </c>
      <c r="AD36">
        <v>198.479166666667</v>
      </c>
      <c r="AE36">
        <v>198.05937499999999</v>
      </c>
      <c r="AF36">
        <v>196.53833333333299</v>
      </c>
      <c r="AG36">
        <v>194.98699999999999</v>
      </c>
      <c r="AH36">
        <v>191.67541666666699</v>
      </c>
      <c r="AI36" t="s">
        <v>51</v>
      </c>
      <c r="AJ36">
        <v>1.0232066753168201</v>
      </c>
      <c r="AK36">
        <v>17.000944047986199</v>
      </c>
      <c r="AL36" s="1">
        <v>0.11961754243778901</v>
      </c>
      <c r="AM36">
        <v>0.39897470118495998</v>
      </c>
      <c r="AN36">
        <v>0.337321832079854</v>
      </c>
      <c r="AO36">
        <v>209.731125632144</v>
      </c>
      <c r="AP36">
        <v>204.8</v>
      </c>
      <c r="AQ36">
        <v>199.86887436785599</v>
      </c>
      <c r="AR36">
        <v>1.5037363823535299</v>
      </c>
      <c r="AS36">
        <v>210.4</v>
      </c>
      <c r="AT36">
        <v>5.4573158506756796</v>
      </c>
      <c r="AU36">
        <v>7.90462953940514</v>
      </c>
      <c r="AV36">
        <v>1.2025012025012001</v>
      </c>
      <c r="AW36">
        <v>8.9026915113871699</v>
      </c>
      <c r="AX36">
        <v>2.13592233009709</v>
      </c>
      <c r="AY36">
        <v>32.828282828282802</v>
      </c>
      <c r="AZ36">
        <v>47.856640899508101</v>
      </c>
      <c r="BA36">
        <v>72.742200328407193</v>
      </c>
      <c r="BB36">
        <v>194.06009783368299</v>
      </c>
      <c r="BC36">
        <v>183.97860914930101</v>
      </c>
      <c r="BE36" t="b">
        <f t="shared" si="21"/>
        <v>1</v>
      </c>
      <c r="BF36" t="b">
        <f t="shared" si="21"/>
        <v>1</v>
      </c>
      <c r="BG36" t="b">
        <f t="shared" si="21"/>
        <v>1</v>
      </c>
      <c r="BH36" t="b">
        <f t="shared" si="20"/>
        <v>1</v>
      </c>
      <c r="BI36" t="b">
        <f t="shared" si="20"/>
        <v>1</v>
      </c>
      <c r="BJ36" t="b">
        <f t="shared" si="20"/>
        <v>1</v>
      </c>
      <c r="BK36" t="b">
        <f t="shared" si="20"/>
        <v>1</v>
      </c>
      <c r="BL36" t="b">
        <f t="shared" si="20"/>
        <v>1</v>
      </c>
      <c r="BM36" t="b">
        <f t="shared" si="20"/>
        <v>0</v>
      </c>
      <c r="BN36" t="b">
        <f t="shared" si="23"/>
        <v>0</v>
      </c>
      <c r="BO36" t="b">
        <f t="shared" si="23"/>
        <v>0</v>
      </c>
      <c r="BP36" t="b">
        <f t="shared" si="23"/>
        <v>0</v>
      </c>
      <c r="BQ36" t="b">
        <f t="shared" si="2"/>
        <v>1</v>
      </c>
      <c r="BR36" t="b">
        <f t="shared" si="2"/>
        <v>1</v>
      </c>
      <c r="BS36" t="b">
        <f t="shared" si="2"/>
        <v>1</v>
      </c>
      <c r="BT36" t="b">
        <f t="shared" si="2"/>
        <v>1</v>
      </c>
      <c r="BU36" t="b">
        <f t="shared" si="2"/>
        <v>1</v>
      </c>
      <c r="BV36" t="b">
        <f t="shared" si="2"/>
        <v>1</v>
      </c>
      <c r="BW36" t="b">
        <f t="shared" si="22"/>
        <v>1</v>
      </c>
      <c r="BX36" t="b">
        <f t="shared" si="22"/>
        <v>0</v>
      </c>
      <c r="BY36" t="b">
        <f t="shared" si="22"/>
        <v>0</v>
      </c>
      <c r="BZ36" t="b">
        <f t="shared" si="4"/>
        <v>1</v>
      </c>
      <c r="CA36" t="b">
        <f t="shared" si="4"/>
        <v>1</v>
      </c>
      <c r="CB36" t="b">
        <f t="shared" si="4"/>
        <v>1</v>
      </c>
      <c r="CC36" t="b">
        <f t="shared" si="4"/>
        <v>1</v>
      </c>
      <c r="CD36">
        <f t="shared" ref="CD36:CD67" si="24">COUNTIF(BE36:BP36,TRUE)</f>
        <v>8</v>
      </c>
      <c r="CE36">
        <f t="shared" ref="CE36:CE67" si="25">COUNTIF(BE36:BP36,FALSE)</f>
        <v>4</v>
      </c>
      <c r="CF36">
        <f t="shared" si="14"/>
        <v>4</v>
      </c>
      <c r="CG36">
        <f t="shared" ref="CG36:CG98" si="26">COUNTIF(BQ36:CC36,TRUE)</f>
        <v>11</v>
      </c>
      <c r="CH36">
        <f t="shared" ref="CH36:CH98" si="27">COUNTIF(BQ36:CC36,FALSE)</f>
        <v>2</v>
      </c>
      <c r="CI36">
        <f t="shared" ref="CI36:CI98" si="28">CG36-CH36</f>
        <v>9</v>
      </c>
      <c r="CJ36" s="4">
        <f t="shared" ref="CJ36:CJ98" si="29">CF36+CI36</f>
        <v>13</v>
      </c>
      <c r="CK36">
        <f t="shared" ref="CK36:CK98" si="30">CF36*2+CI36</f>
        <v>17</v>
      </c>
      <c r="CL36">
        <f t="shared" ref="CL36:CL98" si="31">CF36+CI36*2</f>
        <v>22</v>
      </c>
      <c r="CM36" s="15">
        <f t="shared" si="16"/>
        <v>0.27935715874717099</v>
      </c>
      <c r="CN36" t="b">
        <f t="shared" si="17"/>
        <v>0</v>
      </c>
      <c r="CO36" t="b">
        <f t="shared" si="18"/>
        <v>0</v>
      </c>
      <c r="CP36" t="b">
        <f t="shared" ref="CP36:CQ98" si="32">IF(AT36&gt;0,TRUE)</f>
        <v>1</v>
      </c>
      <c r="CQ36" t="b">
        <f t="shared" si="32"/>
        <v>1</v>
      </c>
      <c r="CR36">
        <f t="shared" ref="CR36:CR98" si="33">COUNTIF(CP36:CQ36,TRUE)</f>
        <v>2</v>
      </c>
    </row>
    <row r="37" spans="1:96" x14ac:dyDescent="0.25">
      <c r="A37" t="s">
        <v>322</v>
      </c>
      <c r="B37" s="1" t="s">
        <v>318</v>
      </c>
      <c r="C37" t="s">
        <v>323</v>
      </c>
      <c r="D37" t="s">
        <v>49</v>
      </c>
      <c r="E37">
        <v>29843603271.913502</v>
      </c>
      <c r="F37" t="s">
        <v>258</v>
      </c>
      <c r="G37">
        <v>50</v>
      </c>
      <c r="H37">
        <v>11.8163366660589</v>
      </c>
      <c r="I37">
        <v>13.646226079437101</v>
      </c>
      <c r="J37">
        <v>26.373419806643799</v>
      </c>
      <c r="K37">
        <v>26.812136519749799</v>
      </c>
      <c r="L37">
        <v>25.302991166310498</v>
      </c>
      <c r="M37">
        <v>25.690245734919099</v>
      </c>
      <c r="N37">
        <v>24.644943645304501</v>
      </c>
      <c r="O37">
        <v>25.133837652764502</v>
      </c>
      <c r="P37">
        <v>23.714155449429001</v>
      </c>
      <c r="Q37">
        <v>26.828790053209801</v>
      </c>
      <c r="R37">
        <v>25.741346220729401</v>
      </c>
      <c r="S37">
        <v>25.027532269739201</v>
      </c>
      <c r="T37">
        <v>23.838723624417</v>
      </c>
      <c r="U37">
        <v>80.14</v>
      </c>
      <c r="V37">
        <v>80.254999999999995</v>
      </c>
      <c r="W37">
        <v>81.715000000000003</v>
      </c>
      <c r="X37">
        <v>83.021666666666704</v>
      </c>
      <c r="Y37">
        <v>83.26</v>
      </c>
      <c r="Z37">
        <v>82.924999999999997</v>
      </c>
      <c r="AA37">
        <v>81.790000000000006</v>
      </c>
      <c r="AB37">
        <v>81.282499999999999</v>
      </c>
      <c r="AC37">
        <v>81.242000000000004</v>
      </c>
      <c r="AD37">
        <v>82.503749999999997</v>
      </c>
      <c r="AE37">
        <v>83.791562499999998</v>
      </c>
      <c r="AF37">
        <v>83.8044444444444</v>
      </c>
      <c r="AG37">
        <v>83.432500000000005</v>
      </c>
      <c r="AH37">
        <v>82.639791666666596</v>
      </c>
      <c r="AI37" t="s">
        <v>51</v>
      </c>
      <c r="AJ37">
        <v>0.99391723848620195</v>
      </c>
      <c r="AK37">
        <v>23.754154042534498</v>
      </c>
      <c r="AL37" s="1">
        <v>0.195046296391929</v>
      </c>
      <c r="AM37">
        <v>0.23471799537528901</v>
      </c>
      <c r="AN37">
        <v>0.200012488695055</v>
      </c>
      <c r="AO37">
        <v>86.349339219348195</v>
      </c>
      <c r="AP37">
        <v>81.715000000000003</v>
      </c>
      <c r="AQ37">
        <v>77.080660780651797</v>
      </c>
      <c r="AR37">
        <v>-0.86639457461000102</v>
      </c>
      <c r="AS37">
        <v>80.95</v>
      </c>
      <c r="AT37">
        <v>-2.3816701839010999</v>
      </c>
      <c r="AU37">
        <v>-2.9754592035477301</v>
      </c>
      <c r="AV37">
        <v>-3.0538922155688599</v>
      </c>
      <c r="AW37">
        <v>1.50470219435737</v>
      </c>
      <c r="AX37">
        <v>-11.481683980317101</v>
      </c>
      <c r="AY37">
        <v>1.95214105793451</v>
      </c>
      <c r="AZ37">
        <v>24.442736356648702</v>
      </c>
      <c r="BA37">
        <v>10.211027910143001</v>
      </c>
      <c r="BB37">
        <v>-14.789473684210501</v>
      </c>
      <c r="BC37">
        <v>170.96234309623401</v>
      </c>
      <c r="BE37" t="b">
        <f t="shared" si="21"/>
        <v>1</v>
      </c>
      <c r="BF37" t="b">
        <f t="shared" si="21"/>
        <v>1</v>
      </c>
      <c r="BG37" t="b">
        <f t="shared" si="21"/>
        <v>1</v>
      </c>
      <c r="BH37" t="b">
        <f t="shared" si="20"/>
        <v>0</v>
      </c>
      <c r="BI37" t="b">
        <f t="shared" si="20"/>
        <v>1</v>
      </c>
      <c r="BJ37" t="b">
        <f t="shared" si="20"/>
        <v>0</v>
      </c>
      <c r="BK37" t="b">
        <f t="shared" si="20"/>
        <v>1</v>
      </c>
      <c r="BL37" t="b">
        <f t="shared" si="20"/>
        <v>0</v>
      </c>
      <c r="BM37" t="b">
        <f t="shared" si="20"/>
        <v>1</v>
      </c>
      <c r="BN37" t="b">
        <f t="shared" si="23"/>
        <v>0</v>
      </c>
      <c r="BO37" t="b">
        <f t="shared" si="23"/>
        <v>0</v>
      </c>
      <c r="BP37" t="b">
        <f t="shared" si="23"/>
        <v>0</v>
      </c>
      <c r="BQ37" t="b">
        <f t="shared" si="2"/>
        <v>0</v>
      </c>
      <c r="BR37" t="b">
        <f t="shared" si="2"/>
        <v>0</v>
      </c>
      <c r="BS37" t="b">
        <f t="shared" si="2"/>
        <v>0</v>
      </c>
      <c r="BT37" t="b">
        <f t="shared" si="2"/>
        <v>0</v>
      </c>
      <c r="BU37" t="b">
        <f t="shared" si="2"/>
        <v>1</v>
      </c>
      <c r="BV37" t="b">
        <f t="shared" si="2"/>
        <v>1</v>
      </c>
      <c r="BW37" t="b">
        <f t="shared" si="22"/>
        <v>1</v>
      </c>
      <c r="BX37" t="b">
        <f t="shared" si="22"/>
        <v>1</v>
      </c>
      <c r="BY37" t="b">
        <f t="shared" si="22"/>
        <v>0</v>
      </c>
      <c r="BZ37" t="b">
        <f t="shared" si="4"/>
        <v>0</v>
      </c>
      <c r="CA37" t="b">
        <f t="shared" si="4"/>
        <v>0</v>
      </c>
      <c r="CB37" t="b">
        <f t="shared" si="4"/>
        <v>1</v>
      </c>
      <c r="CC37" t="b">
        <f t="shared" si="4"/>
        <v>1</v>
      </c>
      <c r="CD37">
        <f t="shared" si="24"/>
        <v>6</v>
      </c>
      <c r="CE37">
        <f t="shared" si="25"/>
        <v>6</v>
      </c>
      <c r="CF37">
        <f t="shared" si="14"/>
        <v>0</v>
      </c>
      <c r="CG37">
        <f t="shared" si="26"/>
        <v>6</v>
      </c>
      <c r="CH37">
        <f t="shared" si="27"/>
        <v>7</v>
      </c>
      <c r="CI37">
        <f t="shared" si="28"/>
        <v>-1</v>
      </c>
      <c r="CJ37" s="4">
        <f t="shared" si="29"/>
        <v>-1</v>
      </c>
      <c r="CK37">
        <f t="shared" si="30"/>
        <v>-1</v>
      </c>
      <c r="CL37">
        <f t="shared" si="31"/>
        <v>-2</v>
      </c>
      <c r="CM37" s="15">
        <f t="shared" si="16"/>
        <v>3.967169898336001E-2</v>
      </c>
      <c r="CN37" t="b">
        <f t="shared" si="17"/>
        <v>0</v>
      </c>
      <c r="CO37" t="b">
        <f t="shared" si="18"/>
        <v>1</v>
      </c>
      <c r="CP37" t="b">
        <f t="shared" si="32"/>
        <v>0</v>
      </c>
      <c r="CQ37" t="b">
        <f t="shared" si="32"/>
        <v>0</v>
      </c>
      <c r="CR37">
        <f t="shared" si="33"/>
        <v>0</v>
      </c>
    </row>
    <row r="38" spans="1:96" x14ac:dyDescent="0.25">
      <c r="A38" t="s">
        <v>324</v>
      </c>
      <c r="B38" s="1" t="s">
        <v>320</v>
      </c>
      <c r="C38" t="s">
        <v>325</v>
      </c>
      <c r="D38" t="s">
        <v>73</v>
      </c>
      <c r="E38">
        <v>63133474860.3535</v>
      </c>
      <c r="F38" t="s">
        <v>258</v>
      </c>
      <c r="G38">
        <v>62</v>
      </c>
      <c r="H38">
        <v>14.2957206309525</v>
      </c>
      <c r="I38">
        <v>12.757730995205399</v>
      </c>
      <c r="J38">
        <v>10.666898278415101</v>
      </c>
      <c r="K38">
        <v>16.472894118281499</v>
      </c>
      <c r="L38">
        <v>15.1164849108266</v>
      </c>
      <c r="M38">
        <v>14.8800163225827</v>
      </c>
      <c r="N38">
        <v>19.721479861049598</v>
      </c>
      <c r="O38">
        <v>18.2021806316965</v>
      </c>
      <c r="P38">
        <v>17.300810958796902</v>
      </c>
      <c r="Q38">
        <v>16.205436935986999</v>
      </c>
      <c r="R38">
        <v>15.797955936427201</v>
      </c>
      <c r="S38">
        <v>15.155472561912299</v>
      </c>
      <c r="T38">
        <v>14.3274509810495</v>
      </c>
      <c r="U38">
        <v>311.5</v>
      </c>
      <c r="V38">
        <v>310.64999999999998</v>
      </c>
      <c r="W38">
        <v>309.58</v>
      </c>
      <c r="X38">
        <v>311.72333333333302</v>
      </c>
      <c r="Y38">
        <v>313.58749999999998</v>
      </c>
      <c r="Z38">
        <v>313.89600000000002</v>
      </c>
      <c r="AA38">
        <v>315.86500000000001</v>
      </c>
      <c r="AB38">
        <v>317.29374999999999</v>
      </c>
      <c r="AC38">
        <v>316.77100000000002</v>
      </c>
      <c r="AD38">
        <v>316.04916666666702</v>
      </c>
      <c r="AE38">
        <v>312.356875</v>
      </c>
      <c r="AF38">
        <v>310.20055555555598</v>
      </c>
      <c r="AG38">
        <v>307.48099999999999</v>
      </c>
      <c r="AH38">
        <v>301.99458333333303</v>
      </c>
      <c r="AI38" t="s">
        <v>51</v>
      </c>
      <c r="AJ38">
        <v>1.0208630777186201</v>
      </c>
      <c r="AK38">
        <v>17.667968867665099</v>
      </c>
      <c r="AL38" s="1">
        <v>0.16407542984211701</v>
      </c>
      <c r="AM38">
        <v>0.31041848211161599</v>
      </c>
      <c r="AN38">
        <v>0.26309448662901103</v>
      </c>
      <c r="AO38">
        <v>314.16589140734902</v>
      </c>
      <c r="AP38">
        <v>309.58</v>
      </c>
      <c r="AQ38">
        <v>304.994108592651</v>
      </c>
      <c r="AR38">
        <v>-1.3782261762283201</v>
      </c>
      <c r="AS38">
        <v>313.8</v>
      </c>
      <c r="AT38">
        <v>-3.0583377934112001E-2</v>
      </c>
      <c r="AU38">
        <v>2.0550863305374998</v>
      </c>
      <c r="AV38">
        <v>2.68324607329843</v>
      </c>
      <c r="AW38">
        <v>-3.0583873957367902</v>
      </c>
      <c r="AX38">
        <v>3.7012557832121602</v>
      </c>
      <c r="AY38">
        <v>13.490054249547899</v>
      </c>
      <c r="AZ38">
        <v>4.5303131245836203</v>
      </c>
      <c r="BA38">
        <v>10.143910143910199</v>
      </c>
      <c r="BB38">
        <v>193.784821997574</v>
      </c>
      <c r="BC38">
        <v>188.71956644589201</v>
      </c>
      <c r="BE38" t="b">
        <f t="shared" si="21"/>
        <v>0</v>
      </c>
      <c r="BF38" t="b">
        <f t="shared" si="21"/>
        <v>0</v>
      </c>
      <c r="BG38" t="b">
        <f t="shared" si="21"/>
        <v>1</v>
      </c>
      <c r="BH38" t="b">
        <f t="shared" si="20"/>
        <v>0</v>
      </c>
      <c r="BI38" t="b">
        <f t="shared" si="20"/>
        <v>0</v>
      </c>
      <c r="BJ38" t="b">
        <f t="shared" si="20"/>
        <v>1</v>
      </c>
      <c r="BK38" t="b">
        <f t="shared" si="20"/>
        <v>0</v>
      </c>
      <c r="BL38" t="b">
        <f t="shared" si="20"/>
        <v>0</v>
      </c>
      <c r="BM38" t="b">
        <f t="shared" si="20"/>
        <v>0</v>
      </c>
      <c r="BN38" t="b">
        <f t="shared" si="23"/>
        <v>0</v>
      </c>
      <c r="BO38" t="b">
        <f t="shared" si="23"/>
        <v>0</v>
      </c>
      <c r="BP38" t="b">
        <f t="shared" si="23"/>
        <v>0</v>
      </c>
      <c r="BQ38" t="b">
        <f t="shared" si="2"/>
        <v>1</v>
      </c>
      <c r="BR38" t="b">
        <f t="shared" si="2"/>
        <v>1</v>
      </c>
      <c r="BS38" t="b">
        <f t="shared" si="2"/>
        <v>0</v>
      </c>
      <c r="BT38" t="b">
        <f t="shared" si="2"/>
        <v>0</v>
      </c>
      <c r="BU38" t="b">
        <f t="shared" si="2"/>
        <v>0</v>
      </c>
      <c r="BV38" t="b">
        <f t="shared" si="2"/>
        <v>0</v>
      </c>
      <c r="BW38" t="b">
        <f t="shared" si="22"/>
        <v>0</v>
      </c>
      <c r="BX38" t="b">
        <f t="shared" si="22"/>
        <v>1</v>
      </c>
      <c r="BY38" t="b">
        <f t="shared" si="22"/>
        <v>1</v>
      </c>
      <c r="BZ38" t="b">
        <f t="shared" si="4"/>
        <v>1</v>
      </c>
      <c r="CA38" t="b">
        <f t="shared" si="4"/>
        <v>1</v>
      </c>
      <c r="CB38" t="b">
        <f t="shared" si="4"/>
        <v>1</v>
      </c>
      <c r="CC38" t="b">
        <f t="shared" si="4"/>
        <v>1</v>
      </c>
      <c r="CD38">
        <f t="shared" si="24"/>
        <v>2</v>
      </c>
      <c r="CE38">
        <f t="shared" si="25"/>
        <v>10</v>
      </c>
      <c r="CF38">
        <f t="shared" si="14"/>
        <v>-8</v>
      </c>
      <c r="CG38">
        <f t="shared" si="26"/>
        <v>8</v>
      </c>
      <c r="CH38">
        <f t="shared" si="27"/>
        <v>5</v>
      </c>
      <c r="CI38">
        <f t="shared" si="28"/>
        <v>3</v>
      </c>
      <c r="CJ38" s="4">
        <f t="shared" si="29"/>
        <v>-5</v>
      </c>
      <c r="CK38">
        <f t="shared" si="30"/>
        <v>-13</v>
      </c>
      <c r="CL38">
        <f t="shared" si="31"/>
        <v>-2</v>
      </c>
      <c r="CM38" s="15">
        <f t="shared" si="16"/>
        <v>0.14634305226949898</v>
      </c>
      <c r="CN38" t="b">
        <f t="shared" si="17"/>
        <v>0</v>
      </c>
      <c r="CO38" t="b">
        <f t="shared" si="18"/>
        <v>0</v>
      </c>
      <c r="CP38" t="b">
        <f t="shared" si="32"/>
        <v>0</v>
      </c>
      <c r="CQ38" t="b">
        <f t="shared" si="32"/>
        <v>1</v>
      </c>
      <c r="CR38">
        <f t="shared" si="33"/>
        <v>1</v>
      </c>
    </row>
    <row r="39" spans="1:96" x14ac:dyDescent="0.25">
      <c r="A39" t="s">
        <v>326</v>
      </c>
      <c r="B39" s="1" t="s">
        <v>322</v>
      </c>
      <c r="C39" t="s">
        <v>327</v>
      </c>
      <c r="D39" t="s">
        <v>54</v>
      </c>
      <c r="E39">
        <v>46976483820.037804</v>
      </c>
      <c r="F39" t="s">
        <v>258</v>
      </c>
      <c r="G39">
        <v>75</v>
      </c>
      <c r="H39">
        <v>17.910040124811601</v>
      </c>
      <c r="I39">
        <v>35.343057036831297</v>
      </c>
      <c r="J39">
        <v>26.975302821621501</v>
      </c>
      <c r="K39">
        <v>23.613870849597099</v>
      </c>
      <c r="L39">
        <v>21.469320433185199</v>
      </c>
      <c r="M39">
        <v>20.3033455772539</v>
      </c>
      <c r="N39">
        <v>20.9277210551972</v>
      </c>
      <c r="O39">
        <v>20.440498530760699</v>
      </c>
      <c r="P39">
        <v>19.754903195364001</v>
      </c>
      <c r="Q39">
        <v>19.435341122441599</v>
      </c>
      <c r="R39">
        <v>19.7008773859691</v>
      </c>
      <c r="S39">
        <v>18.9375151150922</v>
      </c>
      <c r="T39">
        <v>17.833816851007398</v>
      </c>
      <c r="U39">
        <v>78.69</v>
      </c>
      <c r="V39">
        <v>79.114999999999995</v>
      </c>
      <c r="W39">
        <v>81.064999999999998</v>
      </c>
      <c r="X39">
        <v>81.301666666666705</v>
      </c>
      <c r="Y39">
        <v>81.083749999999995</v>
      </c>
      <c r="Z39">
        <v>80.594999999999999</v>
      </c>
      <c r="AA39">
        <v>80.679166666666703</v>
      </c>
      <c r="AB39">
        <v>81.260000000000005</v>
      </c>
      <c r="AC39">
        <v>82.029499999999999</v>
      </c>
      <c r="AD39">
        <v>83.213750000000005</v>
      </c>
      <c r="AE39">
        <v>82.726249999999993</v>
      </c>
      <c r="AF39">
        <v>82.025000000000006</v>
      </c>
      <c r="AG39">
        <v>80.958250000000007</v>
      </c>
      <c r="AH39">
        <v>78.954999999999998</v>
      </c>
      <c r="AI39" t="s">
        <v>51</v>
      </c>
      <c r="AJ39">
        <v>0.99551311941648901</v>
      </c>
      <c r="AK39">
        <v>16.941225380657901</v>
      </c>
      <c r="AL39" s="1">
        <v>0.228599772060182</v>
      </c>
      <c r="AM39">
        <v>0.28607085926958897</v>
      </c>
      <c r="AN39">
        <v>0.31355840301697102</v>
      </c>
      <c r="AO39">
        <v>85.690267559828101</v>
      </c>
      <c r="AP39">
        <v>81.064999999999998</v>
      </c>
      <c r="AQ39">
        <v>76.439732440171895</v>
      </c>
      <c r="AR39">
        <v>-0.560996050981446</v>
      </c>
      <c r="AS39">
        <v>81.5</v>
      </c>
      <c r="AT39">
        <v>1.1228984428314699</v>
      </c>
      <c r="AU39">
        <v>0.66917207325998296</v>
      </c>
      <c r="AV39">
        <v>0</v>
      </c>
      <c r="AW39">
        <v>-0.54911531421598903</v>
      </c>
      <c r="AX39">
        <v>-7.3337123365548598</v>
      </c>
      <c r="AY39">
        <v>19.501466275659801</v>
      </c>
      <c r="AZ39">
        <v>50.369003690036898</v>
      </c>
      <c r="BA39">
        <v>54.6489563567362</v>
      </c>
      <c r="BB39">
        <v>116.295116772824</v>
      </c>
      <c r="BC39">
        <v>23.821395036557899</v>
      </c>
      <c r="BE39" t="b">
        <f t="shared" si="21"/>
        <v>1</v>
      </c>
      <c r="BF39" t="b">
        <f t="shared" si="21"/>
        <v>0</v>
      </c>
      <c r="BG39" t="b">
        <f t="shared" si="21"/>
        <v>0</v>
      </c>
      <c r="BH39" t="b">
        <f t="shared" si="20"/>
        <v>0</v>
      </c>
      <c r="BI39" t="b">
        <f t="shared" si="20"/>
        <v>0</v>
      </c>
      <c r="BJ39" t="b">
        <f t="shared" si="20"/>
        <v>1</v>
      </c>
      <c r="BK39" t="b">
        <f t="shared" si="20"/>
        <v>0</v>
      </c>
      <c r="BL39" t="b">
        <f t="shared" si="20"/>
        <v>0</v>
      </c>
      <c r="BM39" t="b">
        <f t="shared" si="20"/>
        <v>0</v>
      </c>
      <c r="BN39" t="b">
        <f t="shared" si="23"/>
        <v>1</v>
      </c>
      <c r="BO39" t="b">
        <f t="shared" si="23"/>
        <v>0</v>
      </c>
      <c r="BP39" t="b">
        <f t="shared" si="23"/>
        <v>0</v>
      </c>
      <c r="BQ39" t="b">
        <f t="shared" si="2"/>
        <v>0</v>
      </c>
      <c r="BR39" t="b">
        <f t="shared" si="2"/>
        <v>0</v>
      </c>
      <c r="BS39" t="b">
        <f t="shared" si="2"/>
        <v>0</v>
      </c>
      <c r="BT39" t="b">
        <f t="shared" si="2"/>
        <v>1</v>
      </c>
      <c r="BU39" t="b">
        <f t="shared" si="2"/>
        <v>1</v>
      </c>
      <c r="BV39" t="b">
        <f t="shared" si="2"/>
        <v>0</v>
      </c>
      <c r="BW39" t="b">
        <f t="shared" si="22"/>
        <v>0</v>
      </c>
      <c r="BX39" t="b">
        <f t="shared" si="22"/>
        <v>0</v>
      </c>
      <c r="BY39" t="b">
        <f t="shared" si="22"/>
        <v>0</v>
      </c>
      <c r="BZ39" t="b">
        <f t="shared" si="4"/>
        <v>1</v>
      </c>
      <c r="CA39" t="b">
        <f t="shared" si="4"/>
        <v>1</v>
      </c>
      <c r="CB39" t="b">
        <f t="shared" si="4"/>
        <v>1</v>
      </c>
      <c r="CC39" t="b">
        <f t="shared" si="4"/>
        <v>1</v>
      </c>
      <c r="CD39">
        <f t="shared" si="24"/>
        <v>3</v>
      </c>
      <c r="CE39">
        <f t="shared" si="25"/>
        <v>9</v>
      </c>
      <c r="CF39">
        <f t="shared" si="14"/>
        <v>-6</v>
      </c>
      <c r="CG39">
        <f t="shared" si="26"/>
        <v>6</v>
      </c>
      <c r="CH39">
        <f t="shared" si="27"/>
        <v>7</v>
      </c>
      <c r="CI39">
        <f t="shared" si="28"/>
        <v>-1</v>
      </c>
      <c r="CJ39" s="4">
        <f t="shared" si="29"/>
        <v>-7</v>
      </c>
      <c r="CK39">
        <f t="shared" si="30"/>
        <v>-13</v>
      </c>
      <c r="CL39">
        <f t="shared" si="31"/>
        <v>-8</v>
      </c>
      <c r="CM39" s="15">
        <f t="shared" si="16"/>
        <v>5.7471087209406968E-2</v>
      </c>
      <c r="CN39" t="b">
        <f t="shared" si="17"/>
        <v>0</v>
      </c>
      <c r="CO39" t="b">
        <f t="shared" si="18"/>
        <v>0</v>
      </c>
      <c r="CP39" t="b">
        <f t="shared" si="32"/>
        <v>1</v>
      </c>
      <c r="CQ39" t="b">
        <f t="shared" si="32"/>
        <v>1</v>
      </c>
      <c r="CR39">
        <f t="shared" si="33"/>
        <v>2</v>
      </c>
    </row>
    <row r="40" spans="1:96" x14ac:dyDescent="0.25">
      <c r="A40" t="s">
        <v>328</v>
      </c>
      <c r="B40" s="1" t="s">
        <v>324</v>
      </c>
      <c r="C40" t="s">
        <v>329</v>
      </c>
      <c r="D40" t="s">
        <v>249</v>
      </c>
      <c r="E40">
        <v>36152308133.771698</v>
      </c>
      <c r="F40" t="s">
        <v>258</v>
      </c>
      <c r="G40">
        <v>55</v>
      </c>
      <c r="H40">
        <v>11.9655171586965</v>
      </c>
      <c r="I40">
        <v>16.747182624122999</v>
      </c>
      <c r="J40">
        <v>14.4157547505731</v>
      </c>
      <c r="K40">
        <v>14.263363359762799</v>
      </c>
      <c r="L40">
        <v>13.255572062481599</v>
      </c>
      <c r="M40">
        <v>12.532210309182499</v>
      </c>
      <c r="N40">
        <v>12.340554010803899</v>
      </c>
      <c r="O40">
        <v>13.301395329147899</v>
      </c>
      <c r="P40">
        <v>14.410437579105</v>
      </c>
      <c r="Q40">
        <v>14.321876555277401</v>
      </c>
      <c r="R40">
        <v>15.177203998165901</v>
      </c>
      <c r="S40">
        <v>15.0399124427713</v>
      </c>
      <c r="T40">
        <v>15.502714144979601</v>
      </c>
      <c r="U40">
        <v>131.16</v>
      </c>
      <c r="V40">
        <v>132.03</v>
      </c>
      <c r="W40">
        <v>130.25</v>
      </c>
      <c r="X40">
        <v>129.29</v>
      </c>
      <c r="Y40">
        <v>128.55500000000001</v>
      </c>
      <c r="Z40">
        <v>127.80200000000001</v>
      </c>
      <c r="AA40">
        <v>127.66</v>
      </c>
      <c r="AB40">
        <v>127.21</v>
      </c>
      <c r="AC40">
        <v>127.265</v>
      </c>
      <c r="AD40">
        <v>127.490833333333</v>
      </c>
      <c r="AE40">
        <v>125.66312499999999</v>
      </c>
      <c r="AF40">
        <v>125.29666666666699</v>
      </c>
      <c r="AG40">
        <v>124.86450000000001</v>
      </c>
      <c r="AH40">
        <v>124.05249999999999</v>
      </c>
      <c r="AI40" t="s">
        <v>51</v>
      </c>
      <c r="AJ40">
        <v>1.0235255016437801</v>
      </c>
      <c r="AK40">
        <v>14.7839426789778</v>
      </c>
      <c r="AL40" s="1">
        <v>0.221519744112815</v>
      </c>
      <c r="AM40">
        <v>0.29440832359624503</v>
      </c>
      <c r="AN40">
        <v>0.23338862409474601</v>
      </c>
      <c r="AO40">
        <v>134.72816926879599</v>
      </c>
      <c r="AP40">
        <v>130.25</v>
      </c>
      <c r="AQ40">
        <v>125.77183073120401</v>
      </c>
      <c r="AR40">
        <v>1.2306612604959</v>
      </c>
      <c r="AS40">
        <v>132.30000000000001</v>
      </c>
      <c r="AT40">
        <v>3.51950673698376</v>
      </c>
      <c r="AU40">
        <v>5.9548550628881296</v>
      </c>
      <c r="AV40">
        <v>5.3343949044586099</v>
      </c>
      <c r="AW40">
        <v>3.8461538461538498</v>
      </c>
      <c r="AX40">
        <v>7.0388349514563204</v>
      </c>
      <c r="AY40">
        <v>8.8888888888888999</v>
      </c>
      <c r="AZ40">
        <v>20.536962374797199</v>
      </c>
      <c r="BA40">
        <v>39.8892269762555</v>
      </c>
      <c r="BB40">
        <v>72.878976648660398</v>
      </c>
      <c r="BC40">
        <v>90.599071755148103</v>
      </c>
      <c r="BE40" t="b">
        <f t="shared" si="21"/>
        <v>1</v>
      </c>
      <c r="BF40" t="b">
        <f t="shared" si="21"/>
        <v>0</v>
      </c>
      <c r="BG40" t="b">
        <f t="shared" si="21"/>
        <v>0</v>
      </c>
      <c r="BH40" t="b">
        <f t="shared" si="20"/>
        <v>0</v>
      </c>
      <c r="BI40" t="b">
        <f t="shared" si="20"/>
        <v>0</v>
      </c>
      <c r="BJ40" t="b">
        <f t="shared" si="20"/>
        <v>0</v>
      </c>
      <c r="BK40" t="b">
        <f t="shared" si="20"/>
        <v>1</v>
      </c>
      <c r="BL40" t="b">
        <f t="shared" si="20"/>
        <v>1</v>
      </c>
      <c r="BM40" t="b">
        <f t="shared" si="20"/>
        <v>0</v>
      </c>
      <c r="BN40" t="b">
        <f t="shared" si="23"/>
        <v>1</v>
      </c>
      <c r="BO40" t="b">
        <f t="shared" si="23"/>
        <v>0</v>
      </c>
      <c r="BP40" t="b">
        <f t="shared" si="23"/>
        <v>1</v>
      </c>
      <c r="BQ40" t="b">
        <f t="shared" si="2"/>
        <v>0</v>
      </c>
      <c r="BR40" t="b">
        <f t="shared" si="2"/>
        <v>1</v>
      </c>
      <c r="BS40" t="b">
        <f t="shared" si="2"/>
        <v>1</v>
      </c>
      <c r="BT40" t="b">
        <f t="shared" si="2"/>
        <v>1</v>
      </c>
      <c r="BU40" t="b">
        <f t="shared" si="2"/>
        <v>1</v>
      </c>
      <c r="BV40" t="b">
        <f t="shared" si="2"/>
        <v>1</v>
      </c>
      <c r="BW40" t="b">
        <f t="shared" si="22"/>
        <v>1</v>
      </c>
      <c r="BX40" t="b">
        <f t="shared" si="22"/>
        <v>0</v>
      </c>
      <c r="BY40" t="b">
        <f t="shared" si="22"/>
        <v>0</v>
      </c>
      <c r="BZ40" t="b">
        <f t="shared" si="4"/>
        <v>1</v>
      </c>
      <c r="CA40" t="b">
        <f t="shared" si="4"/>
        <v>1</v>
      </c>
      <c r="CB40" t="b">
        <f t="shared" si="4"/>
        <v>1</v>
      </c>
      <c r="CC40" t="b">
        <f t="shared" ref="CC40:CC98" si="34">IF(AG40&gt;AH40,TRUE)</f>
        <v>1</v>
      </c>
      <c r="CD40">
        <f t="shared" si="24"/>
        <v>5</v>
      </c>
      <c r="CE40">
        <f t="shared" si="25"/>
        <v>7</v>
      </c>
      <c r="CF40">
        <f t="shared" si="14"/>
        <v>-2</v>
      </c>
      <c r="CG40">
        <f t="shared" si="26"/>
        <v>10</v>
      </c>
      <c r="CH40">
        <f t="shared" si="27"/>
        <v>3</v>
      </c>
      <c r="CI40">
        <f t="shared" si="28"/>
        <v>7</v>
      </c>
      <c r="CJ40" s="4">
        <f t="shared" si="29"/>
        <v>5</v>
      </c>
      <c r="CK40">
        <f t="shared" si="30"/>
        <v>3</v>
      </c>
      <c r="CL40">
        <f t="shared" si="31"/>
        <v>12</v>
      </c>
      <c r="CM40" s="15">
        <f t="shared" si="16"/>
        <v>7.2888579483430027E-2</v>
      </c>
      <c r="CN40" t="b">
        <f t="shared" si="17"/>
        <v>0</v>
      </c>
      <c r="CO40" t="b">
        <f t="shared" si="18"/>
        <v>0</v>
      </c>
      <c r="CP40" t="b">
        <f t="shared" si="32"/>
        <v>1</v>
      </c>
      <c r="CQ40" t="b">
        <f t="shared" si="32"/>
        <v>1</v>
      </c>
      <c r="CR40">
        <f t="shared" si="33"/>
        <v>2</v>
      </c>
    </row>
    <row r="41" spans="1:96" x14ac:dyDescent="0.25">
      <c r="A41" t="s">
        <v>330</v>
      </c>
      <c r="B41" s="1" t="s">
        <v>326</v>
      </c>
      <c r="C41" t="s">
        <v>373</v>
      </c>
      <c r="D41" t="s">
        <v>58</v>
      </c>
      <c r="E41">
        <v>38957783540.573196</v>
      </c>
      <c r="F41" t="s">
        <v>258</v>
      </c>
      <c r="G41">
        <v>7</v>
      </c>
      <c r="H41">
        <v>22.201998298603399</v>
      </c>
      <c r="I41">
        <v>31.830122076349099</v>
      </c>
      <c r="J41">
        <v>24.477512053157</v>
      </c>
      <c r="K41">
        <v>21.4065007713391</v>
      </c>
      <c r="L41">
        <v>21.663769987278801</v>
      </c>
      <c r="M41">
        <v>20.815553448878902</v>
      </c>
      <c r="N41">
        <v>22.3989602534607</v>
      </c>
      <c r="O41">
        <v>26.569248161707801</v>
      </c>
      <c r="P41">
        <v>26.657923611247</v>
      </c>
      <c r="Q41">
        <v>31.915722836786799</v>
      </c>
      <c r="R41">
        <v>29.439275527833399</v>
      </c>
      <c r="S41">
        <v>27.894639385463801</v>
      </c>
      <c r="T41">
        <v>28.1649313654964</v>
      </c>
      <c r="U41">
        <v>295.60000000000002</v>
      </c>
      <c r="V41">
        <v>289.85000000000002</v>
      </c>
      <c r="W41">
        <v>286.79000000000002</v>
      </c>
      <c r="X41">
        <v>284.67333333333301</v>
      </c>
      <c r="Y41">
        <v>280.88749999999999</v>
      </c>
      <c r="Z41">
        <v>274.82</v>
      </c>
      <c r="AA41">
        <v>270.79666666666702</v>
      </c>
      <c r="AB41">
        <v>272.29250000000002</v>
      </c>
      <c r="AC41">
        <v>277.33</v>
      </c>
      <c r="AD41">
        <v>283.495</v>
      </c>
      <c r="AE41">
        <v>297.88062500000001</v>
      </c>
      <c r="AF41">
        <v>300.39888888888902</v>
      </c>
      <c r="AG41">
        <v>300.13900000000001</v>
      </c>
      <c r="AH41">
        <v>299.69625000000002</v>
      </c>
      <c r="AI41" t="s">
        <v>51</v>
      </c>
      <c r="AJ41">
        <v>0.91564241901252397</v>
      </c>
      <c r="AK41">
        <v>14.119658823391999</v>
      </c>
      <c r="AL41" s="1">
        <v>0.17959238548329901</v>
      </c>
      <c r="AM41">
        <v>0.329136730817714</v>
      </c>
      <c r="AN41">
        <v>0.47183462066544002</v>
      </c>
      <c r="AO41">
        <v>298.84502384900401</v>
      </c>
      <c r="AP41">
        <v>286.79000000000002</v>
      </c>
      <c r="AQ41">
        <v>274.73497615099598</v>
      </c>
      <c r="AR41">
        <v>4.2984359674432602</v>
      </c>
      <c r="AS41">
        <v>296.10000000000002</v>
      </c>
      <c r="AT41">
        <v>7.7432501273561298</v>
      </c>
      <c r="AU41">
        <v>-1.3457098211162299</v>
      </c>
      <c r="AV41">
        <v>6.4724919093851101</v>
      </c>
      <c r="AW41">
        <v>10.7744107744108</v>
      </c>
      <c r="AX41">
        <v>-14.913793103448301</v>
      </c>
      <c r="AY41">
        <v>5.4111783552865997</v>
      </c>
      <c r="AZ41">
        <v>-2.7586206896551699</v>
      </c>
      <c r="BA41">
        <v>42.014388489208599</v>
      </c>
      <c r="BB41">
        <v>206.83937823834199</v>
      </c>
      <c r="BC41">
        <v>193.89578163771699</v>
      </c>
      <c r="BE41" t="b">
        <f t="shared" si="21"/>
        <v>1</v>
      </c>
      <c r="BF41" t="b">
        <f t="shared" si="21"/>
        <v>0</v>
      </c>
      <c r="BG41" t="b">
        <f t="shared" si="21"/>
        <v>0</v>
      </c>
      <c r="BH41" t="b">
        <f t="shared" si="20"/>
        <v>1</v>
      </c>
      <c r="BI41" t="b">
        <f t="shared" si="20"/>
        <v>0</v>
      </c>
      <c r="BJ41" t="b">
        <f t="shared" si="20"/>
        <v>1</v>
      </c>
      <c r="BK41" t="b">
        <f t="shared" si="20"/>
        <v>1</v>
      </c>
      <c r="BL41" t="b">
        <f t="shared" si="20"/>
        <v>1</v>
      </c>
      <c r="BM41" t="b">
        <f t="shared" si="20"/>
        <v>1</v>
      </c>
      <c r="BN41" t="b">
        <f t="shared" si="23"/>
        <v>0</v>
      </c>
      <c r="BO41" t="b">
        <f t="shared" si="23"/>
        <v>0</v>
      </c>
      <c r="BP41" t="b">
        <f t="shared" si="23"/>
        <v>1</v>
      </c>
      <c r="BQ41" t="b">
        <f t="shared" si="2"/>
        <v>1</v>
      </c>
      <c r="BR41" t="b">
        <f t="shared" si="2"/>
        <v>1</v>
      </c>
      <c r="BS41" t="b">
        <f t="shared" si="2"/>
        <v>1</v>
      </c>
      <c r="BT41" t="b">
        <f t="shared" si="2"/>
        <v>1</v>
      </c>
      <c r="BU41" t="b">
        <f t="shared" si="2"/>
        <v>1</v>
      </c>
      <c r="BV41" t="b">
        <f t="shared" si="2"/>
        <v>1</v>
      </c>
      <c r="BW41" t="b">
        <f t="shared" si="22"/>
        <v>0</v>
      </c>
      <c r="BX41" t="b">
        <f t="shared" si="22"/>
        <v>0</v>
      </c>
      <c r="BY41" t="b">
        <f t="shared" si="22"/>
        <v>0</v>
      </c>
      <c r="BZ41" t="b">
        <f t="shared" si="22"/>
        <v>0</v>
      </c>
      <c r="CA41" t="b">
        <f t="shared" si="22"/>
        <v>0</v>
      </c>
      <c r="CB41" t="b">
        <f t="shared" si="22"/>
        <v>1</v>
      </c>
      <c r="CC41" t="b">
        <f t="shared" si="34"/>
        <v>1</v>
      </c>
      <c r="CD41">
        <f t="shared" si="24"/>
        <v>7</v>
      </c>
      <c r="CE41">
        <f t="shared" si="25"/>
        <v>5</v>
      </c>
      <c r="CF41">
        <f t="shared" si="14"/>
        <v>2</v>
      </c>
      <c r="CG41">
        <f t="shared" si="26"/>
        <v>8</v>
      </c>
      <c r="CH41">
        <f t="shared" si="27"/>
        <v>5</v>
      </c>
      <c r="CI41">
        <f t="shared" si="28"/>
        <v>3</v>
      </c>
      <c r="CJ41" s="4">
        <f t="shared" si="29"/>
        <v>5</v>
      </c>
      <c r="CK41">
        <f t="shared" si="30"/>
        <v>7</v>
      </c>
      <c r="CL41">
        <f t="shared" si="31"/>
        <v>8</v>
      </c>
      <c r="CM41" s="15">
        <f t="shared" si="16"/>
        <v>0.14954434533441499</v>
      </c>
      <c r="CN41" t="b">
        <f t="shared" si="17"/>
        <v>0</v>
      </c>
      <c r="CO41" t="b">
        <f t="shared" si="18"/>
        <v>0</v>
      </c>
      <c r="CP41" t="b">
        <f t="shared" si="32"/>
        <v>1</v>
      </c>
      <c r="CQ41" t="b">
        <f t="shared" si="32"/>
        <v>0</v>
      </c>
      <c r="CR41">
        <f t="shared" si="33"/>
        <v>1</v>
      </c>
    </row>
    <row r="42" spans="1:96" x14ac:dyDescent="0.25">
      <c r="A42" t="s">
        <v>331</v>
      </c>
      <c r="B42" s="1" t="s">
        <v>328</v>
      </c>
      <c r="C42" t="s">
        <v>332</v>
      </c>
      <c r="D42" t="s">
        <v>58</v>
      </c>
      <c r="E42">
        <v>46263975006.435898</v>
      </c>
      <c r="F42" t="s">
        <v>258</v>
      </c>
      <c r="G42">
        <v>66</v>
      </c>
      <c r="H42">
        <v>25.547988569385598</v>
      </c>
      <c r="I42">
        <v>22.0069907403028</v>
      </c>
      <c r="J42">
        <v>18.079323356738701</v>
      </c>
      <c r="K42">
        <v>16.8450436402258</v>
      </c>
      <c r="L42">
        <v>18.12310690136</v>
      </c>
      <c r="M42">
        <v>18.4116658897915</v>
      </c>
      <c r="N42">
        <v>18.480270154092999</v>
      </c>
      <c r="O42">
        <v>20.8281382270984</v>
      </c>
      <c r="P42">
        <v>20.216171400800601</v>
      </c>
      <c r="Q42">
        <v>20.238119720177998</v>
      </c>
      <c r="R42">
        <v>20.1422415181056</v>
      </c>
      <c r="S42">
        <v>19.495566582617801</v>
      </c>
      <c r="T42">
        <v>18.107544457985</v>
      </c>
      <c r="U42">
        <v>428.64</v>
      </c>
      <c r="V42">
        <v>417.5</v>
      </c>
      <c r="W42">
        <v>411.03</v>
      </c>
      <c r="X42">
        <v>407.62</v>
      </c>
      <c r="Y42">
        <v>399.45249999999999</v>
      </c>
      <c r="Z42">
        <v>391.91199999999998</v>
      </c>
      <c r="AA42">
        <v>388.81</v>
      </c>
      <c r="AB42">
        <v>391.05374999999998</v>
      </c>
      <c r="AC42">
        <v>398.822</v>
      </c>
      <c r="AD42">
        <v>404.7</v>
      </c>
      <c r="AE42">
        <v>401.260625</v>
      </c>
      <c r="AF42">
        <v>396.42777777777798</v>
      </c>
      <c r="AG42">
        <v>392.37400000000002</v>
      </c>
      <c r="AH42">
        <v>383.47583333333301</v>
      </c>
      <c r="AI42" t="s">
        <v>51</v>
      </c>
      <c r="AJ42">
        <v>0.99882255195298397</v>
      </c>
      <c r="AK42">
        <v>22.8735581385071</v>
      </c>
      <c r="AL42" s="1">
        <v>8.4382476137234E-2</v>
      </c>
      <c r="AM42">
        <v>0.36547181650859301</v>
      </c>
      <c r="AN42">
        <v>0.49790536360691601</v>
      </c>
      <c r="AO42">
        <v>433.14669957295598</v>
      </c>
      <c r="AP42">
        <v>411.03</v>
      </c>
      <c r="AQ42">
        <v>388.91330042704402</v>
      </c>
      <c r="AR42">
        <v>7.4159194029476803</v>
      </c>
      <c r="AS42">
        <v>431.3</v>
      </c>
      <c r="AT42">
        <v>10.050215354467401</v>
      </c>
      <c r="AU42">
        <v>9.9206369433244994</v>
      </c>
      <c r="AV42">
        <v>5.3492916463116904</v>
      </c>
      <c r="AW42">
        <v>13.5597682991048</v>
      </c>
      <c r="AX42">
        <v>-0.87336244541484997</v>
      </c>
      <c r="AY42">
        <v>35.714285714285701</v>
      </c>
      <c r="AZ42">
        <v>81.142377152457001</v>
      </c>
      <c r="BA42">
        <v>128.56385797562299</v>
      </c>
      <c r="BB42">
        <v>242.84578696343399</v>
      </c>
      <c r="BC42">
        <v>193.40136054421799</v>
      </c>
      <c r="BE42" t="b">
        <f t="shared" si="21"/>
        <v>0</v>
      </c>
      <c r="BF42" t="b">
        <f t="shared" si="21"/>
        <v>0</v>
      </c>
      <c r="BG42" t="b">
        <f t="shared" si="21"/>
        <v>0</v>
      </c>
      <c r="BH42" t="b">
        <f t="shared" si="20"/>
        <v>1</v>
      </c>
      <c r="BI42" t="b">
        <f t="shared" si="20"/>
        <v>1</v>
      </c>
      <c r="BJ42" t="b">
        <f t="shared" si="20"/>
        <v>1</v>
      </c>
      <c r="BK42" t="b">
        <f t="shared" si="20"/>
        <v>1</v>
      </c>
      <c r="BL42" t="b">
        <f t="shared" si="20"/>
        <v>0</v>
      </c>
      <c r="BM42" t="b">
        <f t="shared" si="20"/>
        <v>1</v>
      </c>
      <c r="BN42" t="b">
        <f t="shared" si="23"/>
        <v>0</v>
      </c>
      <c r="BO42" t="b">
        <f t="shared" si="23"/>
        <v>0</v>
      </c>
      <c r="BP42" t="b">
        <f t="shared" si="23"/>
        <v>0</v>
      </c>
      <c r="BQ42" t="b">
        <f t="shared" si="2"/>
        <v>1</v>
      </c>
      <c r="BR42" t="b">
        <f t="shared" si="2"/>
        <v>1</v>
      </c>
      <c r="BS42" t="b">
        <f t="shared" si="2"/>
        <v>1</v>
      </c>
      <c r="BT42" t="b">
        <f t="shared" si="2"/>
        <v>1</v>
      </c>
      <c r="BU42" t="b">
        <f t="shared" si="2"/>
        <v>1</v>
      </c>
      <c r="BV42" t="b">
        <f t="shared" si="2"/>
        <v>1</v>
      </c>
      <c r="BW42" t="b">
        <f t="shared" si="22"/>
        <v>0</v>
      </c>
      <c r="BX42" t="b">
        <f t="shared" si="22"/>
        <v>0</v>
      </c>
      <c r="BY42" t="b">
        <f t="shared" si="22"/>
        <v>0</v>
      </c>
      <c r="BZ42" t="b">
        <f t="shared" si="22"/>
        <v>1</v>
      </c>
      <c r="CA42" t="b">
        <f t="shared" si="22"/>
        <v>1</v>
      </c>
      <c r="CB42" t="b">
        <f t="shared" si="22"/>
        <v>1</v>
      </c>
      <c r="CC42" t="b">
        <f t="shared" si="34"/>
        <v>1</v>
      </c>
      <c r="CD42">
        <f t="shared" si="24"/>
        <v>5</v>
      </c>
      <c r="CE42">
        <f t="shared" si="25"/>
        <v>7</v>
      </c>
      <c r="CF42">
        <f t="shared" si="14"/>
        <v>-2</v>
      </c>
      <c r="CG42">
        <f t="shared" si="26"/>
        <v>10</v>
      </c>
      <c r="CH42">
        <f t="shared" si="27"/>
        <v>3</v>
      </c>
      <c r="CI42">
        <f t="shared" si="28"/>
        <v>7</v>
      </c>
      <c r="CJ42" s="4">
        <f t="shared" si="29"/>
        <v>5</v>
      </c>
      <c r="CK42">
        <f t="shared" si="30"/>
        <v>3</v>
      </c>
      <c r="CL42">
        <f t="shared" si="31"/>
        <v>12</v>
      </c>
      <c r="CM42" s="15">
        <f t="shared" si="16"/>
        <v>0.28108934037135902</v>
      </c>
      <c r="CN42" t="b">
        <f t="shared" si="17"/>
        <v>0</v>
      </c>
      <c r="CO42" t="b">
        <f t="shared" si="18"/>
        <v>0</v>
      </c>
      <c r="CP42" t="b">
        <f t="shared" si="32"/>
        <v>1</v>
      </c>
      <c r="CQ42" t="b">
        <f t="shared" si="32"/>
        <v>1</v>
      </c>
      <c r="CR42">
        <f t="shared" si="33"/>
        <v>2</v>
      </c>
    </row>
    <row r="43" spans="1:96" x14ac:dyDescent="0.25">
      <c r="A43" t="s">
        <v>333</v>
      </c>
      <c r="B43" s="1" t="s">
        <v>330</v>
      </c>
      <c r="C43" t="s">
        <v>334</v>
      </c>
      <c r="D43" t="s">
        <v>83</v>
      </c>
      <c r="E43">
        <v>30385824488.924</v>
      </c>
      <c r="F43" t="s">
        <v>258</v>
      </c>
      <c r="G43">
        <v>6</v>
      </c>
      <c r="H43">
        <v>5.5217257802255801</v>
      </c>
      <c r="I43">
        <v>23.0610520838644</v>
      </c>
      <c r="J43">
        <v>20.173076234663601</v>
      </c>
      <c r="K43">
        <v>18.4502150831647</v>
      </c>
      <c r="L43">
        <v>22.292184404441102</v>
      </c>
      <c r="M43">
        <v>23.5321837184548</v>
      </c>
      <c r="N43">
        <v>22.358727988750498</v>
      </c>
      <c r="O43">
        <v>24.7798523864682</v>
      </c>
      <c r="P43">
        <v>23.7160121222384</v>
      </c>
      <c r="Q43">
        <v>24.040533852972299</v>
      </c>
      <c r="R43">
        <v>23.745443510096301</v>
      </c>
      <c r="S43">
        <v>22.5746071024226</v>
      </c>
      <c r="T43">
        <v>21.138279006853999</v>
      </c>
      <c r="U43">
        <v>141.76</v>
      </c>
      <c r="V43">
        <v>139.16999999999999</v>
      </c>
      <c r="W43">
        <v>139.655</v>
      </c>
      <c r="X43">
        <v>138.536666666667</v>
      </c>
      <c r="Y43">
        <v>135.9025</v>
      </c>
      <c r="Z43">
        <v>134.15600000000001</v>
      </c>
      <c r="AA43">
        <v>132.933333333333</v>
      </c>
      <c r="AB43">
        <v>132.65375</v>
      </c>
      <c r="AC43">
        <v>133.429</v>
      </c>
      <c r="AD43">
        <v>134.13833333333301</v>
      </c>
      <c r="AE43">
        <v>136.24062499999999</v>
      </c>
      <c r="AF43">
        <v>137.366111111111</v>
      </c>
      <c r="AG43">
        <v>138.3715</v>
      </c>
      <c r="AH43">
        <v>140.65916666666701</v>
      </c>
      <c r="AI43" t="s">
        <v>51</v>
      </c>
      <c r="AJ43">
        <v>0.96953491145214199</v>
      </c>
      <c r="AK43">
        <v>14.8634377090542</v>
      </c>
      <c r="AL43" s="1">
        <v>0.144435522603549</v>
      </c>
      <c r="AM43">
        <v>0.47427344907952201</v>
      </c>
      <c r="AN43">
        <v>0.36118728874808698</v>
      </c>
      <c r="AO43">
        <v>144.94063146653599</v>
      </c>
      <c r="AP43">
        <v>139.655</v>
      </c>
      <c r="AQ43">
        <v>134.36936853346401</v>
      </c>
      <c r="AR43">
        <v>1.59631050208879</v>
      </c>
      <c r="AS43">
        <v>145.9</v>
      </c>
      <c r="AT43">
        <v>8.7539878946897804</v>
      </c>
      <c r="AU43">
        <v>5.4407880235453101</v>
      </c>
      <c r="AV43">
        <v>6.65204678362573</v>
      </c>
      <c r="AW43">
        <v>9.5345345345345507</v>
      </c>
      <c r="AX43">
        <v>2.67417311752288</v>
      </c>
      <c r="AY43">
        <v>-2.2117962466487802</v>
      </c>
      <c r="AZ43">
        <v>-2.2117962466487802</v>
      </c>
      <c r="BA43">
        <v>48.272357723577201</v>
      </c>
      <c r="BB43">
        <v>190.07333845285899</v>
      </c>
      <c r="BC43">
        <v>242.84425774069899</v>
      </c>
      <c r="BE43" t="b">
        <f t="shared" si="21"/>
        <v>1</v>
      </c>
      <c r="BF43" t="b">
        <f t="shared" si="21"/>
        <v>0</v>
      </c>
      <c r="BG43" t="b">
        <f t="shared" si="21"/>
        <v>0</v>
      </c>
      <c r="BH43" t="b">
        <f t="shared" si="20"/>
        <v>1</v>
      </c>
      <c r="BI43" t="b">
        <f t="shared" si="20"/>
        <v>1</v>
      </c>
      <c r="BJ43" t="b">
        <f t="shared" si="20"/>
        <v>0</v>
      </c>
      <c r="BK43" t="b">
        <f t="shared" si="20"/>
        <v>1</v>
      </c>
      <c r="BL43" t="b">
        <f t="shared" si="20"/>
        <v>0</v>
      </c>
      <c r="BM43" t="b">
        <f t="shared" si="20"/>
        <v>1</v>
      </c>
      <c r="BN43" t="b">
        <f t="shared" si="23"/>
        <v>0</v>
      </c>
      <c r="BO43" t="b">
        <f t="shared" si="23"/>
        <v>0</v>
      </c>
      <c r="BP43" t="b">
        <f t="shared" si="23"/>
        <v>0</v>
      </c>
      <c r="BQ43" t="b">
        <f t="shared" si="2"/>
        <v>1</v>
      </c>
      <c r="BR43" t="b">
        <f t="shared" si="2"/>
        <v>0</v>
      </c>
      <c r="BS43" t="b">
        <f t="shared" si="2"/>
        <v>1</v>
      </c>
      <c r="BT43" t="b">
        <f t="shared" si="2"/>
        <v>1</v>
      </c>
      <c r="BU43" t="b">
        <f t="shared" si="2"/>
        <v>1</v>
      </c>
      <c r="BV43" t="b">
        <f t="shared" si="2"/>
        <v>1</v>
      </c>
      <c r="BW43" t="b">
        <f t="shared" si="22"/>
        <v>1</v>
      </c>
      <c r="BX43" t="b">
        <f t="shared" si="22"/>
        <v>0</v>
      </c>
      <c r="BY43" t="b">
        <f t="shared" si="22"/>
        <v>0</v>
      </c>
      <c r="BZ43" t="b">
        <f t="shared" si="22"/>
        <v>0</v>
      </c>
      <c r="CA43" t="b">
        <f t="shared" si="22"/>
        <v>0</v>
      </c>
      <c r="CB43" t="b">
        <f t="shared" si="22"/>
        <v>0</v>
      </c>
      <c r="CC43" t="b">
        <f t="shared" si="34"/>
        <v>0</v>
      </c>
      <c r="CD43">
        <f t="shared" si="24"/>
        <v>5</v>
      </c>
      <c r="CE43">
        <f t="shared" si="25"/>
        <v>7</v>
      </c>
      <c r="CF43">
        <f t="shared" si="14"/>
        <v>-2</v>
      </c>
      <c r="CG43">
        <f t="shared" si="26"/>
        <v>6</v>
      </c>
      <c r="CH43">
        <f t="shared" si="27"/>
        <v>7</v>
      </c>
      <c r="CI43">
        <f t="shared" si="28"/>
        <v>-1</v>
      </c>
      <c r="CJ43" s="4">
        <f t="shared" si="29"/>
        <v>-3</v>
      </c>
      <c r="CK43">
        <f t="shared" si="30"/>
        <v>-5</v>
      </c>
      <c r="CL43">
        <f t="shared" si="31"/>
        <v>-4</v>
      </c>
      <c r="CM43" s="15">
        <f t="shared" si="16"/>
        <v>0.32983792647597299</v>
      </c>
      <c r="CN43" t="b">
        <f t="shared" si="17"/>
        <v>0</v>
      </c>
      <c r="CO43" t="b">
        <f t="shared" si="18"/>
        <v>0</v>
      </c>
      <c r="CP43" t="b">
        <f t="shared" si="32"/>
        <v>1</v>
      </c>
      <c r="CQ43" t="b">
        <f t="shared" si="32"/>
        <v>1</v>
      </c>
      <c r="CR43">
        <f t="shared" si="33"/>
        <v>2</v>
      </c>
    </row>
    <row r="44" spans="1:96" x14ac:dyDescent="0.25">
      <c r="A44" t="s">
        <v>335</v>
      </c>
      <c r="B44" s="1" t="s">
        <v>331</v>
      </c>
      <c r="C44" t="s">
        <v>336</v>
      </c>
      <c r="D44" t="s">
        <v>49</v>
      </c>
      <c r="E44">
        <v>33062312697.703701</v>
      </c>
      <c r="F44" t="s">
        <v>258</v>
      </c>
      <c r="G44">
        <v>23</v>
      </c>
      <c r="H44">
        <v>15.061023140480399</v>
      </c>
      <c r="I44">
        <v>15.364239047836399</v>
      </c>
      <c r="J44">
        <v>20.021259029451599</v>
      </c>
      <c r="K44">
        <v>18.2792297851854</v>
      </c>
      <c r="L44">
        <v>18.923583381099199</v>
      </c>
      <c r="M44">
        <v>25.765069017454302</v>
      </c>
      <c r="N44">
        <v>24.133574643618299</v>
      </c>
      <c r="O44">
        <v>22.837471406401001</v>
      </c>
      <c r="P44">
        <v>22.4028916945127</v>
      </c>
      <c r="Q44">
        <v>21.650438020713999</v>
      </c>
      <c r="R44">
        <v>21.712366104573601</v>
      </c>
      <c r="S44">
        <v>21.500204828666998</v>
      </c>
      <c r="T44">
        <v>22.5874166971753</v>
      </c>
      <c r="U44">
        <v>118.8</v>
      </c>
      <c r="V44">
        <v>118.13</v>
      </c>
      <c r="W44">
        <v>120.62</v>
      </c>
      <c r="X44">
        <v>121.036666666667</v>
      </c>
      <c r="Y44">
        <v>121.0625</v>
      </c>
      <c r="Z44">
        <v>120.486</v>
      </c>
      <c r="AA44">
        <v>120.645</v>
      </c>
      <c r="AB44">
        <v>121.4825</v>
      </c>
      <c r="AC44">
        <v>124.068</v>
      </c>
      <c r="AD44">
        <v>126.254166666667</v>
      </c>
      <c r="AE44">
        <v>127.25375</v>
      </c>
      <c r="AF44">
        <v>126.540555555556</v>
      </c>
      <c r="AG44">
        <v>125.203</v>
      </c>
      <c r="AH44">
        <v>121.340416666667</v>
      </c>
      <c r="AI44" t="s">
        <v>51</v>
      </c>
      <c r="AJ44">
        <v>0.96232518390134403</v>
      </c>
      <c r="AK44">
        <v>19.062900499674299</v>
      </c>
      <c r="AL44" s="1">
        <v>0.18698693607170799</v>
      </c>
      <c r="AM44">
        <v>0.36665222540636899</v>
      </c>
      <c r="AN44">
        <v>0.30016000699225298</v>
      </c>
      <c r="AO44">
        <v>127.56567491321201</v>
      </c>
      <c r="AP44">
        <v>120.62</v>
      </c>
      <c r="AQ44">
        <v>113.674325086788</v>
      </c>
      <c r="AR44">
        <v>-0.91551854541516697</v>
      </c>
      <c r="AS44">
        <v>121.3</v>
      </c>
      <c r="AT44">
        <v>0.67559716481586596</v>
      </c>
      <c r="AU44">
        <v>-3.1173374439909498</v>
      </c>
      <c r="AV44">
        <v>-0.65520065520065296</v>
      </c>
      <c r="AW44">
        <v>-2.4919614147910001</v>
      </c>
      <c r="AX44">
        <v>-10.014836795252201</v>
      </c>
      <c r="AY44">
        <v>26.551904016692799</v>
      </c>
      <c r="AZ44">
        <v>-2.4919614147910001</v>
      </c>
      <c r="BA44">
        <v>59.395532194481</v>
      </c>
      <c r="BB44">
        <v>244.602272727273</v>
      </c>
      <c r="BC44">
        <v>228.15256007147599</v>
      </c>
      <c r="BE44" t="b">
        <f t="shared" si="21"/>
        <v>1</v>
      </c>
      <c r="BF44" t="b">
        <f t="shared" si="21"/>
        <v>1</v>
      </c>
      <c r="BG44" t="b">
        <f t="shared" si="21"/>
        <v>0</v>
      </c>
      <c r="BH44" t="b">
        <f t="shared" si="20"/>
        <v>1</v>
      </c>
      <c r="BI44" t="b">
        <f t="shared" si="20"/>
        <v>1</v>
      </c>
      <c r="BJ44" t="b">
        <f t="shared" si="20"/>
        <v>0</v>
      </c>
      <c r="BK44" t="b">
        <f t="shared" si="20"/>
        <v>0</v>
      </c>
      <c r="BL44" t="b">
        <f t="shared" si="20"/>
        <v>0</v>
      </c>
      <c r="BM44" t="b">
        <f t="shared" si="20"/>
        <v>0</v>
      </c>
      <c r="BN44" t="b">
        <f t="shared" si="23"/>
        <v>1</v>
      </c>
      <c r="BO44" t="b">
        <f t="shared" si="23"/>
        <v>0</v>
      </c>
      <c r="BP44" t="b">
        <f t="shared" si="23"/>
        <v>1</v>
      </c>
      <c r="BQ44" t="b">
        <f t="shared" si="2"/>
        <v>1</v>
      </c>
      <c r="BR44" t="b">
        <f t="shared" si="2"/>
        <v>0</v>
      </c>
      <c r="BS44" t="b">
        <f t="shared" si="2"/>
        <v>0</v>
      </c>
      <c r="BT44" t="b">
        <f t="shared" si="2"/>
        <v>0</v>
      </c>
      <c r="BU44" t="b">
        <f t="shared" si="2"/>
        <v>1</v>
      </c>
      <c r="BV44" t="b">
        <f t="shared" si="2"/>
        <v>0</v>
      </c>
      <c r="BW44" t="b">
        <f t="shared" si="22"/>
        <v>0</v>
      </c>
      <c r="BX44" t="b">
        <f t="shared" si="22"/>
        <v>0</v>
      </c>
      <c r="BY44" t="b">
        <f t="shared" si="22"/>
        <v>0</v>
      </c>
      <c r="BZ44" t="b">
        <f t="shared" si="22"/>
        <v>0</v>
      </c>
      <c r="CA44" t="b">
        <f t="shared" si="22"/>
        <v>1</v>
      </c>
      <c r="CB44" t="b">
        <f t="shared" si="22"/>
        <v>1</v>
      </c>
      <c r="CC44" t="b">
        <f t="shared" si="34"/>
        <v>1</v>
      </c>
      <c r="CD44">
        <f t="shared" si="24"/>
        <v>6</v>
      </c>
      <c r="CE44">
        <f t="shared" si="25"/>
        <v>6</v>
      </c>
      <c r="CF44">
        <f t="shared" si="14"/>
        <v>0</v>
      </c>
      <c r="CG44">
        <f t="shared" si="26"/>
        <v>5</v>
      </c>
      <c r="CH44">
        <f t="shared" si="27"/>
        <v>8</v>
      </c>
      <c r="CI44">
        <f t="shared" si="28"/>
        <v>-3</v>
      </c>
      <c r="CJ44" s="4">
        <f t="shared" si="29"/>
        <v>-3</v>
      </c>
      <c r="CK44">
        <f t="shared" si="30"/>
        <v>-3</v>
      </c>
      <c r="CL44">
        <f t="shared" si="31"/>
        <v>-6</v>
      </c>
      <c r="CM44" s="15">
        <f t="shared" si="16"/>
        <v>0.179665289334661</v>
      </c>
      <c r="CN44" t="b">
        <f t="shared" si="17"/>
        <v>0</v>
      </c>
      <c r="CO44" t="b">
        <f t="shared" si="18"/>
        <v>0</v>
      </c>
      <c r="CP44" t="b">
        <f t="shared" si="32"/>
        <v>1</v>
      </c>
      <c r="CQ44" t="b">
        <f t="shared" si="32"/>
        <v>0</v>
      </c>
      <c r="CR44">
        <f t="shared" si="33"/>
        <v>1</v>
      </c>
    </row>
    <row r="45" spans="1:96" x14ac:dyDescent="0.25">
      <c r="A45" t="s">
        <v>337</v>
      </c>
      <c r="B45" s="1" t="s">
        <v>333</v>
      </c>
      <c r="C45" t="s">
        <v>338</v>
      </c>
      <c r="D45" t="s">
        <v>61</v>
      </c>
      <c r="E45">
        <v>97335100619.026794</v>
      </c>
      <c r="F45" t="s">
        <v>258</v>
      </c>
      <c r="G45">
        <v>93</v>
      </c>
      <c r="H45">
        <v>14.1926425244105</v>
      </c>
      <c r="I45">
        <v>13.5238437973375</v>
      </c>
      <c r="J45">
        <v>11.5777562955547</v>
      </c>
      <c r="K45">
        <v>10.7663787637127</v>
      </c>
      <c r="L45">
        <v>10.9286981505218</v>
      </c>
      <c r="M45">
        <v>12.002974075756701</v>
      </c>
      <c r="N45">
        <v>12.7938206786915</v>
      </c>
      <c r="O45">
        <v>13.295656414285499</v>
      </c>
      <c r="P45">
        <v>14.521017708804401</v>
      </c>
      <c r="Q45">
        <v>15.047832180897901</v>
      </c>
      <c r="R45">
        <v>14.575534097898901</v>
      </c>
      <c r="S45">
        <v>14.4494168572985</v>
      </c>
      <c r="T45">
        <v>13.981135211746199</v>
      </c>
      <c r="U45">
        <v>213.26</v>
      </c>
      <c r="V45">
        <v>211.48</v>
      </c>
      <c r="W45">
        <v>210.94499999999999</v>
      </c>
      <c r="X45">
        <v>208.18666666666701</v>
      </c>
      <c r="Y45">
        <v>205.1875</v>
      </c>
      <c r="Z45">
        <v>202.18</v>
      </c>
      <c r="AA45">
        <v>201.215</v>
      </c>
      <c r="AB45">
        <v>200.70375000000001</v>
      </c>
      <c r="AC45">
        <v>201.916</v>
      </c>
      <c r="AD45">
        <v>202.67166666666699</v>
      </c>
      <c r="AE45">
        <v>200.86687499999999</v>
      </c>
      <c r="AF45">
        <v>198.50111111111099</v>
      </c>
      <c r="AG45">
        <v>195.61349999999999</v>
      </c>
      <c r="AH45">
        <v>190.48916666666699</v>
      </c>
      <c r="AI45" t="s">
        <v>51</v>
      </c>
      <c r="AJ45">
        <v>1.0335687465333401</v>
      </c>
      <c r="AK45">
        <v>19.5149141307623</v>
      </c>
      <c r="AL45" s="1">
        <v>7.7371199155020998E-2</v>
      </c>
      <c r="AM45">
        <v>0.318988774307223</v>
      </c>
      <c r="AN45">
        <v>0.60458305181190997</v>
      </c>
      <c r="AO45">
        <v>215.145702322229</v>
      </c>
      <c r="AP45">
        <v>210.94499999999999</v>
      </c>
      <c r="AQ45">
        <v>206.74429767777099</v>
      </c>
      <c r="AR45">
        <v>2.8683410068951098</v>
      </c>
      <c r="AS45">
        <v>215.9</v>
      </c>
      <c r="AT45">
        <v>6.7860322484913702</v>
      </c>
      <c r="AU45">
        <v>10.370705498342399</v>
      </c>
      <c r="AV45">
        <v>6.9341258048538901</v>
      </c>
      <c r="AW45">
        <v>9.3164556962025298</v>
      </c>
      <c r="AX45">
        <v>5.1119766309639703</v>
      </c>
      <c r="AY45">
        <v>34.517133956386303</v>
      </c>
      <c r="AZ45">
        <v>41.852825229960601</v>
      </c>
      <c r="BA45">
        <v>72.306464485235395</v>
      </c>
      <c r="BB45">
        <v>128.70762711864401</v>
      </c>
      <c r="BC45">
        <v>68.671875</v>
      </c>
      <c r="BE45" t="b">
        <f t="shared" si="21"/>
        <v>0</v>
      </c>
      <c r="BF45" t="b">
        <f t="shared" si="21"/>
        <v>0</v>
      </c>
      <c r="BG45" t="b">
        <f t="shared" si="21"/>
        <v>0</v>
      </c>
      <c r="BH45" t="b">
        <f t="shared" si="20"/>
        <v>1</v>
      </c>
      <c r="BI45" t="b">
        <f t="shared" si="20"/>
        <v>1</v>
      </c>
      <c r="BJ45" t="b">
        <f t="shared" si="20"/>
        <v>1</v>
      </c>
      <c r="BK45" t="b">
        <f t="shared" si="20"/>
        <v>1</v>
      </c>
      <c r="BL45" t="b">
        <f t="shared" si="20"/>
        <v>1</v>
      </c>
      <c r="BM45" t="b">
        <f t="shared" si="20"/>
        <v>1</v>
      </c>
      <c r="BN45" t="b">
        <f t="shared" si="23"/>
        <v>0</v>
      </c>
      <c r="BO45" t="b">
        <f t="shared" si="23"/>
        <v>0</v>
      </c>
      <c r="BP45" t="b">
        <f t="shared" si="23"/>
        <v>0</v>
      </c>
      <c r="BQ45" t="b">
        <f t="shared" si="2"/>
        <v>1</v>
      </c>
      <c r="BR45" t="b">
        <f t="shared" si="2"/>
        <v>1</v>
      </c>
      <c r="BS45" t="b">
        <f t="shared" si="2"/>
        <v>1</v>
      </c>
      <c r="BT45" t="b">
        <f t="shared" si="2"/>
        <v>1</v>
      </c>
      <c r="BU45" t="b">
        <f t="shared" si="2"/>
        <v>1</v>
      </c>
      <c r="BV45" t="b">
        <f t="shared" si="2"/>
        <v>1</v>
      </c>
      <c r="BW45" t="b">
        <f t="shared" si="22"/>
        <v>1</v>
      </c>
      <c r="BX45" t="b">
        <f t="shared" si="22"/>
        <v>0</v>
      </c>
      <c r="BY45" t="b">
        <f t="shared" si="22"/>
        <v>0</v>
      </c>
      <c r="BZ45" t="b">
        <f t="shared" si="22"/>
        <v>1</v>
      </c>
      <c r="CA45" t="b">
        <f t="shared" si="22"/>
        <v>1</v>
      </c>
      <c r="CB45" t="b">
        <f t="shared" si="22"/>
        <v>1</v>
      </c>
      <c r="CC45" t="b">
        <f t="shared" si="34"/>
        <v>1</v>
      </c>
      <c r="CD45">
        <f t="shared" si="24"/>
        <v>6</v>
      </c>
      <c r="CE45">
        <f t="shared" si="25"/>
        <v>6</v>
      </c>
      <c r="CF45">
        <f t="shared" si="14"/>
        <v>0</v>
      </c>
      <c r="CG45">
        <f t="shared" si="26"/>
        <v>11</v>
      </c>
      <c r="CH45">
        <f t="shared" si="27"/>
        <v>2</v>
      </c>
      <c r="CI45">
        <f t="shared" si="28"/>
        <v>9</v>
      </c>
      <c r="CJ45" s="4">
        <f t="shared" si="29"/>
        <v>9</v>
      </c>
      <c r="CK45">
        <f t="shared" si="30"/>
        <v>9</v>
      </c>
      <c r="CL45">
        <f t="shared" si="31"/>
        <v>18</v>
      </c>
      <c r="CM45" s="15">
        <f t="shared" si="16"/>
        <v>0.241617575152202</v>
      </c>
      <c r="CN45" t="b">
        <f t="shared" si="17"/>
        <v>0</v>
      </c>
      <c r="CO45" t="b">
        <f t="shared" si="18"/>
        <v>0</v>
      </c>
      <c r="CP45" t="b">
        <f t="shared" si="32"/>
        <v>1</v>
      </c>
      <c r="CQ45" t="b">
        <f t="shared" si="32"/>
        <v>1</v>
      </c>
      <c r="CR45">
        <f t="shared" si="33"/>
        <v>2</v>
      </c>
    </row>
    <row r="46" spans="1:96" x14ac:dyDescent="0.25">
      <c r="A46" t="s">
        <v>339</v>
      </c>
      <c r="B46" s="1" t="s">
        <v>335</v>
      </c>
      <c r="C46" t="s">
        <v>340</v>
      </c>
      <c r="D46" t="s">
        <v>54</v>
      </c>
      <c r="E46">
        <v>15387738725.202801</v>
      </c>
      <c r="F46" t="s">
        <v>258</v>
      </c>
      <c r="G46">
        <v>55</v>
      </c>
      <c r="H46">
        <v>27.837277491252198</v>
      </c>
      <c r="I46">
        <v>29.589155824491801</v>
      </c>
      <c r="J46">
        <v>34.699609293196701</v>
      </c>
      <c r="K46">
        <v>31.148787315333401</v>
      </c>
      <c r="L46">
        <v>30.010494318920301</v>
      </c>
      <c r="M46">
        <v>30.295433872712799</v>
      </c>
      <c r="N46">
        <v>28.853842278504899</v>
      </c>
      <c r="O46">
        <v>28.186051791636501</v>
      </c>
      <c r="P46">
        <v>26.737132759725998</v>
      </c>
      <c r="Q46">
        <v>26.325667122559398</v>
      </c>
      <c r="R46">
        <v>25.765254762629102</v>
      </c>
      <c r="S46">
        <v>23.8588930639247</v>
      </c>
      <c r="T46">
        <v>22.2716915143309</v>
      </c>
      <c r="U46">
        <v>214.86</v>
      </c>
      <c r="V46">
        <v>219.46</v>
      </c>
      <c r="W46">
        <v>229.60499999999999</v>
      </c>
      <c r="X46">
        <v>235.17333333333301</v>
      </c>
      <c r="Y46">
        <v>237.215</v>
      </c>
      <c r="Z46">
        <v>242.744</v>
      </c>
      <c r="AA46">
        <v>249.76666666666699</v>
      </c>
      <c r="AB46">
        <v>259.58125000000001</v>
      </c>
      <c r="AC46">
        <v>268.745</v>
      </c>
      <c r="AD46">
        <v>277.48166666666702</v>
      </c>
      <c r="AE46">
        <v>282.89937500000002</v>
      </c>
      <c r="AF46">
        <v>283.10333333333301</v>
      </c>
      <c r="AG46">
        <v>281.31599999999997</v>
      </c>
      <c r="AH46">
        <v>277.011666666667</v>
      </c>
      <c r="AI46" t="s">
        <v>51</v>
      </c>
      <c r="AJ46">
        <v>0.86288728689445304</v>
      </c>
      <c r="AK46">
        <v>8.92860211358364</v>
      </c>
      <c r="AL46" s="1">
        <v>0.37766023217269701</v>
      </c>
      <c r="AM46">
        <v>0.15743298878605599</v>
      </c>
      <c r="AN46">
        <v>0.40181562670044102</v>
      </c>
      <c r="AO46">
        <v>254.95135871284199</v>
      </c>
      <c r="AP46">
        <v>229.60499999999999</v>
      </c>
      <c r="AQ46">
        <v>204.25864128715801</v>
      </c>
      <c r="AR46">
        <v>-8.2363622438445301</v>
      </c>
      <c r="AS46">
        <v>216.5</v>
      </c>
      <c r="AT46">
        <v>-10.811389776884299</v>
      </c>
      <c r="AU46">
        <v>-23.040282102688799</v>
      </c>
      <c r="AV46">
        <v>-12.525252525252499</v>
      </c>
      <c r="AW46">
        <v>-24.878556557945899</v>
      </c>
      <c r="AX46">
        <v>-31.703470031545699</v>
      </c>
      <c r="AY46">
        <v>-14.998036906164099</v>
      </c>
      <c r="AZ46">
        <v>-9.4142259414225897</v>
      </c>
      <c r="BA46">
        <v>-4.1186891054030204</v>
      </c>
      <c r="BB46">
        <v>82.700421940928294</v>
      </c>
      <c r="BC46">
        <v>66.027798225177307</v>
      </c>
      <c r="BE46" t="b">
        <f t="shared" si="21"/>
        <v>1</v>
      </c>
      <c r="BF46" t="b">
        <f t="shared" si="21"/>
        <v>1</v>
      </c>
      <c r="BG46" t="b">
        <f t="shared" si="21"/>
        <v>0</v>
      </c>
      <c r="BH46" t="b">
        <f t="shared" si="20"/>
        <v>0</v>
      </c>
      <c r="BI46" t="b">
        <f t="shared" si="20"/>
        <v>1</v>
      </c>
      <c r="BJ46" t="b">
        <f t="shared" si="20"/>
        <v>0</v>
      </c>
      <c r="BK46" t="b">
        <f t="shared" si="20"/>
        <v>0</v>
      </c>
      <c r="BL46" t="b">
        <f t="shared" si="20"/>
        <v>0</v>
      </c>
      <c r="BM46" t="b">
        <f t="shared" si="20"/>
        <v>0</v>
      </c>
      <c r="BN46" t="b">
        <f t="shared" si="23"/>
        <v>0</v>
      </c>
      <c r="BO46" t="b">
        <f t="shared" si="23"/>
        <v>0</v>
      </c>
      <c r="BP46" t="b">
        <f t="shared" si="23"/>
        <v>0</v>
      </c>
      <c r="BQ46" t="b">
        <f t="shared" si="2"/>
        <v>0</v>
      </c>
      <c r="BR46" t="b">
        <f t="shared" si="2"/>
        <v>0</v>
      </c>
      <c r="BS46" t="b">
        <f t="shared" si="2"/>
        <v>0</v>
      </c>
      <c r="BT46" t="b">
        <f t="shared" ref="BT46:CB93" si="35">IF(X46&gt;Y46,TRUE)</f>
        <v>0</v>
      </c>
      <c r="BU46" t="b">
        <f t="shared" si="35"/>
        <v>0</v>
      </c>
      <c r="BV46" t="b">
        <f t="shared" si="35"/>
        <v>0</v>
      </c>
      <c r="BW46" t="b">
        <f t="shared" si="22"/>
        <v>0</v>
      </c>
      <c r="BX46" t="b">
        <f t="shared" si="22"/>
        <v>0</v>
      </c>
      <c r="BY46" t="b">
        <f t="shared" si="22"/>
        <v>0</v>
      </c>
      <c r="BZ46" t="b">
        <f t="shared" si="22"/>
        <v>0</v>
      </c>
      <c r="CA46" t="b">
        <f t="shared" si="22"/>
        <v>0</v>
      </c>
      <c r="CB46" t="b">
        <f t="shared" si="22"/>
        <v>1</v>
      </c>
      <c r="CC46" t="b">
        <f t="shared" si="34"/>
        <v>1</v>
      </c>
      <c r="CD46">
        <f t="shared" si="24"/>
        <v>3</v>
      </c>
      <c r="CE46">
        <f t="shared" si="25"/>
        <v>9</v>
      </c>
      <c r="CF46">
        <f t="shared" si="14"/>
        <v>-6</v>
      </c>
      <c r="CG46">
        <f t="shared" si="26"/>
        <v>2</v>
      </c>
      <c r="CH46">
        <f t="shared" si="27"/>
        <v>11</v>
      </c>
      <c r="CI46">
        <f t="shared" si="28"/>
        <v>-9</v>
      </c>
      <c r="CJ46" s="4">
        <f t="shared" si="29"/>
        <v>-15</v>
      </c>
      <c r="CK46">
        <f t="shared" si="30"/>
        <v>-21</v>
      </c>
      <c r="CL46">
        <f t="shared" si="31"/>
        <v>-24</v>
      </c>
      <c r="CM46" s="15">
        <f t="shared" si="16"/>
        <v>-0.22022724338664101</v>
      </c>
      <c r="CN46" t="b">
        <f t="shared" si="17"/>
        <v>0</v>
      </c>
      <c r="CO46" t="b">
        <f t="shared" si="18"/>
        <v>1</v>
      </c>
      <c r="CP46" t="b">
        <f t="shared" si="32"/>
        <v>0</v>
      </c>
      <c r="CQ46" t="b">
        <f t="shared" si="32"/>
        <v>0</v>
      </c>
      <c r="CR46">
        <f t="shared" si="33"/>
        <v>0</v>
      </c>
    </row>
    <row r="47" spans="1:96" x14ac:dyDescent="0.25">
      <c r="A47" t="s">
        <v>341</v>
      </c>
      <c r="B47" s="1" t="s">
        <v>337</v>
      </c>
      <c r="C47" t="s">
        <v>342</v>
      </c>
      <c r="D47" t="s">
        <v>249</v>
      </c>
      <c r="E47">
        <v>36276615733.945297</v>
      </c>
      <c r="F47" t="s">
        <v>258</v>
      </c>
      <c r="G47">
        <v>59</v>
      </c>
      <c r="H47">
        <v>25.876395944189099</v>
      </c>
      <c r="I47">
        <v>20.961952351926399</v>
      </c>
      <c r="J47">
        <v>16.564249063434701</v>
      </c>
      <c r="K47">
        <v>15.037964351507799</v>
      </c>
      <c r="L47">
        <v>15.5760764185799</v>
      </c>
      <c r="M47">
        <v>16.0267777252669</v>
      </c>
      <c r="N47">
        <v>16.394725990857001</v>
      </c>
      <c r="O47">
        <v>16.669792630083599</v>
      </c>
      <c r="P47">
        <v>17.007100117991602</v>
      </c>
      <c r="Q47">
        <v>17.690943177523</v>
      </c>
      <c r="R47">
        <v>18.710009040833501</v>
      </c>
      <c r="S47">
        <v>18.158082042888601</v>
      </c>
      <c r="T47">
        <v>19.2769158910234</v>
      </c>
      <c r="U47">
        <v>215.5</v>
      </c>
      <c r="V47">
        <v>217.8</v>
      </c>
      <c r="W47">
        <v>215.64</v>
      </c>
      <c r="X47">
        <v>213.34</v>
      </c>
      <c r="Y47">
        <v>211.51249999999999</v>
      </c>
      <c r="Z47">
        <v>210.91</v>
      </c>
      <c r="AA47">
        <v>210.631666666667</v>
      </c>
      <c r="AB47">
        <v>209.81125</v>
      </c>
      <c r="AC47">
        <v>210.209</v>
      </c>
      <c r="AD47">
        <v>210.879166666667</v>
      </c>
      <c r="AE47">
        <v>206.06312500000001</v>
      </c>
      <c r="AF47">
        <v>204.74166666666699</v>
      </c>
      <c r="AG47">
        <v>202.4075</v>
      </c>
      <c r="AH47">
        <v>199.03833333333401</v>
      </c>
      <c r="AI47" t="s">
        <v>51</v>
      </c>
      <c r="AJ47">
        <v>1.0420068426318201</v>
      </c>
      <c r="AK47">
        <v>16.914507358086201</v>
      </c>
      <c r="AL47" s="1">
        <v>0.263939008812408</v>
      </c>
      <c r="AM47">
        <v>0.29726288197718098</v>
      </c>
      <c r="AN47">
        <v>0.279279480628363</v>
      </c>
      <c r="AO47">
        <v>222.845386873721</v>
      </c>
      <c r="AP47">
        <v>215.64</v>
      </c>
      <c r="AQ47">
        <v>208.434613126279</v>
      </c>
      <c r="AR47">
        <v>2.20872438053736</v>
      </c>
      <c r="AS47">
        <v>214.9</v>
      </c>
      <c r="AT47">
        <v>1.8918021905078</v>
      </c>
      <c r="AU47">
        <v>6.1719550905968896</v>
      </c>
      <c r="AV47">
        <v>3.7662964751327901</v>
      </c>
      <c r="AW47">
        <v>1.60756501182033</v>
      </c>
      <c r="AX47">
        <v>7.9899497487437197</v>
      </c>
      <c r="AY47">
        <v>5.2915237628613498</v>
      </c>
      <c r="AZ47">
        <v>25.087310826542499</v>
      </c>
      <c r="BA47">
        <v>145.6</v>
      </c>
      <c r="BB47">
        <v>493.64640883977899</v>
      </c>
      <c r="BC47">
        <v>1199.1429272154601</v>
      </c>
      <c r="BE47" t="b">
        <f t="shared" si="21"/>
        <v>0</v>
      </c>
      <c r="BF47" t="b">
        <f t="shared" si="21"/>
        <v>0</v>
      </c>
      <c r="BG47" t="b">
        <f t="shared" si="21"/>
        <v>0</v>
      </c>
      <c r="BH47" t="b">
        <f t="shared" si="20"/>
        <v>1</v>
      </c>
      <c r="BI47" t="b">
        <f t="shared" si="20"/>
        <v>1</v>
      </c>
      <c r="BJ47" t="b">
        <f t="shared" si="20"/>
        <v>1</v>
      </c>
      <c r="BK47" t="b">
        <f t="shared" si="20"/>
        <v>1</v>
      </c>
      <c r="BL47" t="b">
        <f t="shared" si="20"/>
        <v>1</v>
      </c>
      <c r="BM47" t="b">
        <f t="shared" si="20"/>
        <v>1</v>
      </c>
      <c r="BN47" t="b">
        <f t="shared" si="23"/>
        <v>1</v>
      </c>
      <c r="BO47" t="b">
        <f t="shared" si="23"/>
        <v>0</v>
      </c>
      <c r="BP47" t="b">
        <f t="shared" si="23"/>
        <v>1</v>
      </c>
      <c r="BQ47" t="b">
        <f t="shared" ref="BQ47:BQ78" si="36">IF(U47&gt;V47,TRUE)</f>
        <v>0</v>
      </c>
      <c r="BR47" t="b">
        <f t="shared" ref="BR47:BR78" si="37">IF(V47&gt;W47,TRUE)</f>
        <v>1</v>
      </c>
      <c r="BS47" t="b">
        <f t="shared" ref="BS47:BS78" si="38">IF(W47&gt;X47,TRUE)</f>
        <v>1</v>
      </c>
      <c r="BT47" t="b">
        <f t="shared" si="35"/>
        <v>1</v>
      </c>
      <c r="BU47" t="b">
        <f t="shared" si="35"/>
        <v>1</v>
      </c>
      <c r="BV47" t="b">
        <f t="shared" si="35"/>
        <v>1</v>
      </c>
      <c r="BW47" t="b">
        <f t="shared" si="22"/>
        <v>1</v>
      </c>
      <c r="BX47" t="b">
        <f t="shared" si="22"/>
        <v>0</v>
      </c>
      <c r="BY47" t="b">
        <f t="shared" si="22"/>
        <v>0</v>
      </c>
      <c r="BZ47" t="b">
        <f t="shared" si="22"/>
        <v>1</v>
      </c>
      <c r="CA47" t="b">
        <f t="shared" si="22"/>
        <v>1</v>
      </c>
      <c r="CB47" t="b">
        <f t="shared" si="22"/>
        <v>1</v>
      </c>
      <c r="CC47" t="b">
        <f t="shared" si="34"/>
        <v>1</v>
      </c>
      <c r="CD47">
        <f t="shared" si="24"/>
        <v>8</v>
      </c>
      <c r="CE47">
        <f t="shared" si="25"/>
        <v>4</v>
      </c>
      <c r="CF47">
        <f t="shared" si="14"/>
        <v>4</v>
      </c>
      <c r="CG47">
        <f t="shared" si="26"/>
        <v>10</v>
      </c>
      <c r="CH47">
        <f t="shared" si="27"/>
        <v>3</v>
      </c>
      <c r="CI47">
        <f t="shared" si="28"/>
        <v>7</v>
      </c>
      <c r="CJ47" s="4">
        <f t="shared" si="29"/>
        <v>11</v>
      </c>
      <c r="CK47">
        <f t="shared" si="30"/>
        <v>15</v>
      </c>
      <c r="CL47">
        <f t="shared" si="31"/>
        <v>18</v>
      </c>
      <c r="CM47" s="15">
        <f t="shared" si="16"/>
        <v>3.3323873164772977E-2</v>
      </c>
      <c r="CN47" t="b">
        <f t="shared" si="17"/>
        <v>0</v>
      </c>
      <c r="CO47" t="b">
        <f t="shared" si="18"/>
        <v>1</v>
      </c>
      <c r="CP47" t="b">
        <f t="shared" si="32"/>
        <v>1</v>
      </c>
      <c r="CQ47" t="b">
        <f t="shared" si="32"/>
        <v>1</v>
      </c>
      <c r="CR47">
        <f t="shared" si="33"/>
        <v>2</v>
      </c>
    </row>
    <row r="48" spans="1:96" x14ac:dyDescent="0.25">
      <c r="A48" t="s">
        <v>343</v>
      </c>
      <c r="B48" s="1" t="s">
        <v>339</v>
      </c>
      <c r="C48" t="s">
        <v>344</v>
      </c>
      <c r="D48" t="s">
        <v>54</v>
      </c>
      <c r="E48">
        <v>24352595227.294899</v>
      </c>
      <c r="F48" t="s">
        <v>258</v>
      </c>
      <c r="G48">
        <v>42</v>
      </c>
      <c r="H48">
        <v>77.079223937282094</v>
      </c>
      <c r="I48">
        <v>57.381434358074799</v>
      </c>
      <c r="J48">
        <v>41.822889942111203</v>
      </c>
      <c r="K48">
        <v>35.073223025171004</v>
      </c>
      <c r="L48">
        <v>32.076192830500297</v>
      </c>
      <c r="M48">
        <v>29.4857505120907</v>
      </c>
      <c r="N48">
        <v>28.265856897594201</v>
      </c>
      <c r="O48">
        <v>26.315223297332</v>
      </c>
      <c r="P48">
        <v>26.631317843503801</v>
      </c>
      <c r="Q48">
        <v>25.918266628405402</v>
      </c>
      <c r="R48">
        <v>25.088425197321801</v>
      </c>
      <c r="S48">
        <v>27.837924175695999</v>
      </c>
      <c r="T48">
        <v>27.113500197646399</v>
      </c>
      <c r="U48">
        <v>96.3</v>
      </c>
      <c r="V48">
        <v>95.62</v>
      </c>
      <c r="W48">
        <v>94.91</v>
      </c>
      <c r="X48">
        <v>93.258333333333297</v>
      </c>
      <c r="Y48">
        <v>92.038749999999993</v>
      </c>
      <c r="Z48">
        <v>90.724999999999994</v>
      </c>
      <c r="AA48">
        <v>90.1666666666666</v>
      </c>
      <c r="AB48">
        <v>90.189374999999998</v>
      </c>
      <c r="AC48">
        <v>91.038499999999999</v>
      </c>
      <c r="AD48">
        <v>91.152083333333294</v>
      </c>
      <c r="AE48">
        <v>91.049687500000005</v>
      </c>
      <c r="AF48">
        <v>90.307499999999905</v>
      </c>
      <c r="AG48">
        <v>88.925249999999906</v>
      </c>
      <c r="AH48">
        <v>87.567291666666605</v>
      </c>
      <c r="AI48" t="s">
        <v>51</v>
      </c>
      <c r="AJ48">
        <v>1.02023890852148</v>
      </c>
      <c r="AK48">
        <v>208.06974308991599</v>
      </c>
      <c r="AL48" s="1">
        <v>9.8872343273443006E-2</v>
      </c>
      <c r="AM48">
        <v>0.58994646522539496</v>
      </c>
      <c r="AN48">
        <v>0.46835425993935997</v>
      </c>
      <c r="AO48">
        <v>100.174845676751</v>
      </c>
      <c r="AP48">
        <v>94.91</v>
      </c>
      <c r="AQ48">
        <v>89.645154323248903</v>
      </c>
      <c r="AR48">
        <v>1.40151604889583</v>
      </c>
      <c r="AS48">
        <v>105.8</v>
      </c>
      <c r="AT48">
        <v>16.6161476990907</v>
      </c>
      <c r="AU48">
        <v>18.9763312445004</v>
      </c>
      <c r="AV48">
        <v>16.327652556349602</v>
      </c>
      <c r="AW48">
        <v>14.502164502164501</v>
      </c>
      <c r="AX48">
        <v>15.945205479452101</v>
      </c>
      <c r="AY48">
        <v>33.3333333333333</v>
      </c>
      <c r="AZ48">
        <v>14.2240215924426</v>
      </c>
      <c r="BA48">
        <v>110.809464508095</v>
      </c>
      <c r="BB48">
        <v>408.03223939938903</v>
      </c>
      <c r="BC48">
        <v>356.24254509168401</v>
      </c>
      <c r="BE48" t="b">
        <f t="shared" si="21"/>
        <v>0</v>
      </c>
      <c r="BF48" t="b">
        <f t="shared" si="21"/>
        <v>0</v>
      </c>
      <c r="BG48" t="b">
        <f t="shared" si="21"/>
        <v>0</v>
      </c>
      <c r="BH48" t="b">
        <f t="shared" si="20"/>
        <v>0</v>
      </c>
      <c r="BI48" t="b">
        <f t="shared" si="20"/>
        <v>0</v>
      </c>
      <c r="BJ48" t="b">
        <f t="shared" si="20"/>
        <v>0</v>
      </c>
      <c r="BK48" t="b">
        <f t="shared" si="20"/>
        <v>0</v>
      </c>
      <c r="BL48" t="b">
        <f t="shared" si="20"/>
        <v>1</v>
      </c>
      <c r="BM48" t="b">
        <f t="shared" si="20"/>
        <v>0</v>
      </c>
      <c r="BN48" t="b">
        <f t="shared" si="23"/>
        <v>0</v>
      </c>
      <c r="BO48" t="b">
        <f t="shared" si="23"/>
        <v>1</v>
      </c>
      <c r="BP48" t="b">
        <f t="shared" si="23"/>
        <v>0</v>
      </c>
      <c r="BQ48" t="b">
        <f t="shared" si="36"/>
        <v>1</v>
      </c>
      <c r="BR48" t="b">
        <f t="shared" si="37"/>
        <v>1</v>
      </c>
      <c r="BS48" t="b">
        <f t="shared" si="38"/>
        <v>1</v>
      </c>
      <c r="BT48" t="b">
        <f t="shared" si="35"/>
        <v>1</v>
      </c>
      <c r="BU48" t="b">
        <f t="shared" si="35"/>
        <v>1</v>
      </c>
      <c r="BV48" t="b">
        <f t="shared" si="35"/>
        <v>1</v>
      </c>
      <c r="BW48" t="b">
        <f t="shared" si="22"/>
        <v>0</v>
      </c>
      <c r="BX48" t="b">
        <f t="shared" si="22"/>
        <v>0</v>
      </c>
      <c r="BY48" t="b">
        <f t="shared" si="22"/>
        <v>0</v>
      </c>
      <c r="BZ48" t="b">
        <f t="shared" si="22"/>
        <v>1</v>
      </c>
      <c r="CA48" t="b">
        <f t="shared" si="22"/>
        <v>1</v>
      </c>
      <c r="CB48" t="b">
        <f t="shared" si="22"/>
        <v>1</v>
      </c>
      <c r="CC48" t="b">
        <f t="shared" si="34"/>
        <v>1</v>
      </c>
      <c r="CD48">
        <f t="shared" si="24"/>
        <v>2</v>
      </c>
      <c r="CE48">
        <f t="shared" si="25"/>
        <v>10</v>
      </c>
      <c r="CF48">
        <f t="shared" si="14"/>
        <v>-8</v>
      </c>
      <c r="CG48">
        <f t="shared" si="26"/>
        <v>10</v>
      </c>
      <c r="CH48">
        <f t="shared" si="27"/>
        <v>3</v>
      </c>
      <c r="CI48">
        <f t="shared" si="28"/>
        <v>7</v>
      </c>
      <c r="CJ48" s="4">
        <f t="shared" si="29"/>
        <v>-1</v>
      </c>
      <c r="CK48">
        <f t="shared" si="30"/>
        <v>-9</v>
      </c>
      <c r="CL48">
        <f t="shared" si="31"/>
        <v>6</v>
      </c>
      <c r="CM48" s="15">
        <f t="shared" si="16"/>
        <v>0.49107412195195194</v>
      </c>
      <c r="CN48" t="b">
        <f t="shared" si="17"/>
        <v>0</v>
      </c>
      <c r="CO48" t="b">
        <f t="shared" si="18"/>
        <v>0</v>
      </c>
      <c r="CP48" t="b">
        <f t="shared" si="32"/>
        <v>1</v>
      </c>
      <c r="CQ48" t="b">
        <f t="shared" si="32"/>
        <v>1</v>
      </c>
      <c r="CR48">
        <f t="shared" si="33"/>
        <v>2</v>
      </c>
    </row>
    <row r="49" spans="1:96" x14ac:dyDescent="0.25">
      <c r="A49" t="s">
        <v>345</v>
      </c>
      <c r="B49" s="1" t="s">
        <v>341</v>
      </c>
      <c r="C49" t="s">
        <v>346</v>
      </c>
      <c r="D49" t="s">
        <v>58</v>
      </c>
      <c r="E49">
        <v>23914515442.9478</v>
      </c>
      <c r="F49" t="s">
        <v>258</v>
      </c>
      <c r="G49">
        <v>33</v>
      </c>
      <c r="H49">
        <v>23.836950371243301</v>
      </c>
      <c r="I49">
        <v>18.0535751883193</v>
      </c>
      <c r="J49">
        <v>16.4391818934253</v>
      </c>
      <c r="K49">
        <v>13.7963657964098</v>
      </c>
      <c r="L49">
        <v>22.584286076607601</v>
      </c>
      <c r="M49">
        <v>21.3982753854857</v>
      </c>
      <c r="N49">
        <v>20.099312665490402</v>
      </c>
      <c r="O49">
        <v>19.676702808215101</v>
      </c>
      <c r="P49">
        <v>18.707999937627299</v>
      </c>
      <c r="Q49">
        <v>19.697647300092299</v>
      </c>
      <c r="R49">
        <v>19.814190656303399</v>
      </c>
      <c r="S49">
        <v>19.240975724915199</v>
      </c>
      <c r="T49">
        <v>19.4271340982874</v>
      </c>
      <c r="U49">
        <v>54.47</v>
      </c>
      <c r="V49">
        <v>54.48</v>
      </c>
      <c r="W49">
        <v>54.02</v>
      </c>
      <c r="X49">
        <v>53.46</v>
      </c>
      <c r="Y49">
        <v>53.328749999999999</v>
      </c>
      <c r="Z49">
        <v>53.762999999999998</v>
      </c>
      <c r="AA49">
        <v>54.104999999999997</v>
      </c>
      <c r="AB49">
        <v>54.840625000000003</v>
      </c>
      <c r="AC49">
        <v>55.612499999999997</v>
      </c>
      <c r="AD49">
        <v>56.076666666666704</v>
      </c>
      <c r="AE49">
        <v>56.831249999999997</v>
      </c>
      <c r="AF49">
        <v>56.981944444444402</v>
      </c>
      <c r="AG49">
        <v>56.747250000000001</v>
      </c>
      <c r="AH49">
        <v>56.053750000000001</v>
      </c>
      <c r="AI49" t="s">
        <v>51</v>
      </c>
      <c r="AJ49">
        <v>0.94741154857724397</v>
      </c>
      <c r="AK49">
        <v>13.1118253670753</v>
      </c>
      <c r="AL49" s="1">
        <v>0.29952720828054802</v>
      </c>
      <c r="AM49">
        <v>0.23162083125173899</v>
      </c>
      <c r="AN49">
        <v>0.19870341645235601</v>
      </c>
      <c r="AO49">
        <v>55.469275681157903</v>
      </c>
      <c r="AP49">
        <v>54.02</v>
      </c>
      <c r="AQ49">
        <v>52.570724318842103</v>
      </c>
      <c r="AR49">
        <v>0.23242973699410999</v>
      </c>
      <c r="AS49">
        <v>54.8</v>
      </c>
      <c r="AT49">
        <v>1.9288358164536701</v>
      </c>
      <c r="AU49">
        <v>-3.43144381445794</v>
      </c>
      <c r="AV49">
        <v>3.98481973434534</v>
      </c>
      <c r="AW49">
        <v>-2.8368794326241198</v>
      </c>
      <c r="AX49">
        <v>-11.326860841424001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E49" t="b">
        <f t="shared" si="21"/>
        <v>0</v>
      </c>
      <c r="BF49" t="b">
        <f t="shared" si="21"/>
        <v>0</v>
      </c>
      <c r="BG49" t="b">
        <f t="shared" si="21"/>
        <v>0</v>
      </c>
      <c r="BH49" t="b">
        <f t="shared" si="20"/>
        <v>1</v>
      </c>
      <c r="BI49" t="b">
        <f t="shared" si="20"/>
        <v>0</v>
      </c>
      <c r="BJ49" t="b">
        <f t="shared" si="20"/>
        <v>0</v>
      </c>
      <c r="BK49" t="b">
        <f t="shared" si="20"/>
        <v>0</v>
      </c>
      <c r="BL49" t="b">
        <f t="shared" si="20"/>
        <v>0</v>
      </c>
      <c r="BM49" t="b">
        <f t="shared" si="20"/>
        <v>1</v>
      </c>
      <c r="BN49" t="b">
        <f t="shared" si="23"/>
        <v>1</v>
      </c>
      <c r="BO49" t="b">
        <f t="shared" si="23"/>
        <v>0</v>
      </c>
      <c r="BP49" t="b">
        <f t="shared" si="23"/>
        <v>1</v>
      </c>
      <c r="BQ49" t="b">
        <f t="shared" si="36"/>
        <v>0</v>
      </c>
      <c r="BR49" t="b">
        <f t="shared" si="37"/>
        <v>1</v>
      </c>
      <c r="BS49" t="b">
        <f t="shared" si="38"/>
        <v>1</v>
      </c>
      <c r="BT49" t="b">
        <f t="shared" si="35"/>
        <v>1</v>
      </c>
      <c r="BU49" t="b">
        <f t="shared" si="35"/>
        <v>0</v>
      </c>
      <c r="BV49" t="b">
        <f t="shared" si="35"/>
        <v>0</v>
      </c>
      <c r="BW49" t="b">
        <f t="shared" si="22"/>
        <v>0</v>
      </c>
      <c r="BX49" t="b">
        <f t="shared" si="22"/>
        <v>0</v>
      </c>
      <c r="BY49" t="b">
        <f t="shared" si="22"/>
        <v>0</v>
      </c>
      <c r="BZ49" t="b">
        <f t="shared" si="22"/>
        <v>0</v>
      </c>
      <c r="CA49" t="b">
        <f t="shared" si="22"/>
        <v>0</v>
      </c>
      <c r="CB49" t="b">
        <f t="shared" si="22"/>
        <v>1</v>
      </c>
      <c r="CC49" t="b">
        <f t="shared" si="34"/>
        <v>1</v>
      </c>
      <c r="CD49">
        <f t="shared" si="24"/>
        <v>4</v>
      </c>
      <c r="CE49">
        <f t="shared" si="25"/>
        <v>8</v>
      </c>
      <c r="CF49">
        <f t="shared" si="14"/>
        <v>-4</v>
      </c>
      <c r="CG49">
        <f t="shared" si="26"/>
        <v>5</v>
      </c>
      <c r="CH49">
        <f t="shared" si="27"/>
        <v>8</v>
      </c>
      <c r="CI49">
        <f t="shared" si="28"/>
        <v>-3</v>
      </c>
      <c r="CJ49" s="4">
        <f t="shared" si="29"/>
        <v>-7</v>
      </c>
      <c r="CK49">
        <f t="shared" si="30"/>
        <v>-11</v>
      </c>
      <c r="CL49">
        <f t="shared" si="31"/>
        <v>-10</v>
      </c>
      <c r="CM49" s="15">
        <f t="shared" si="16"/>
        <v>-6.7906377028809028E-2</v>
      </c>
      <c r="CN49" t="b">
        <f t="shared" si="17"/>
        <v>1</v>
      </c>
      <c r="CO49" t="b">
        <f t="shared" si="18"/>
        <v>0</v>
      </c>
      <c r="CP49" t="b">
        <f t="shared" si="32"/>
        <v>1</v>
      </c>
      <c r="CQ49" t="b">
        <f t="shared" si="32"/>
        <v>0</v>
      </c>
      <c r="CR49">
        <f t="shared" si="33"/>
        <v>1</v>
      </c>
    </row>
    <row r="50" spans="1:96" x14ac:dyDescent="0.25">
      <c r="A50" t="s">
        <v>347</v>
      </c>
      <c r="B50" s="1" t="s">
        <v>343</v>
      </c>
      <c r="C50" t="s">
        <v>348</v>
      </c>
      <c r="D50" t="s">
        <v>58</v>
      </c>
      <c r="E50">
        <v>19822266380.779999</v>
      </c>
      <c r="F50" t="s">
        <v>258</v>
      </c>
      <c r="G50">
        <v>22</v>
      </c>
      <c r="H50">
        <v>14.746849340140001</v>
      </c>
      <c r="I50">
        <v>13.120312258059201</v>
      </c>
      <c r="J50">
        <v>10.504194559870299</v>
      </c>
      <c r="K50">
        <v>29.088981332864101</v>
      </c>
      <c r="L50">
        <v>26.5765063726516</v>
      </c>
      <c r="M50">
        <v>26.5385961320927</v>
      </c>
      <c r="N50">
        <v>24.986985631682099</v>
      </c>
      <c r="O50">
        <v>24.637217308531199</v>
      </c>
      <c r="P50">
        <v>23.1734825880499</v>
      </c>
      <c r="Q50">
        <v>21.641706529562299</v>
      </c>
      <c r="R50">
        <v>20.803659015305399</v>
      </c>
      <c r="S50">
        <v>20.068957173405298</v>
      </c>
      <c r="T50">
        <v>19.315622935883301</v>
      </c>
      <c r="U50">
        <v>184.48</v>
      </c>
      <c r="V50">
        <v>186.82</v>
      </c>
      <c r="W50">
        <v>189.72</v>
      </c>
      <c r="X50">
        <v>193.77</v>
      </c>
      <c r="Y50">
        <v>196.54750000000001</v>
      </c>
      <c r="Z50">
        <v>198.1</v>
      </c>
      <c r="AA50">
        <v>199.60333333333301</v>
      </c>
      <c r="AB50">
        <v>205.0675</v>
      </c>
      <c r="AC50">
        <v>212.36500000000001</v>
      </c>
      <c r="AD50">
        <v>217.62833333333299</v>
      </c>
      <c r="AE50">
        <v>219.61250000000001</v>
      </c>
      <c r="AF50">
        <v>219.062222222222</v>
      </c>
      <c r="AG50">
        <v>219.066</v>
      </c>
      <c r="AH50">
        <v>219.40375</v>
      </c>
      <c r="AI50" t="s">
        <v>51</v>
      </c>
      <c r="AJ50">
        <v>0.90429368318223802</v>
      </c>
      <c r="AK50">
        <v>13.6110797763405</v>
      </c>
      <c r="AL50" s="1">
        <v>0.36078954356485399</v>
      </c>
      <c r="AM50">
        <v>2.0555452906971E-2</v>
      </c>
      <c r="AN50">
        <v>0.56062180076707402</v>
      </c>
      <c r="AO50">
        <v>196.779631718442</v>
      </c>
      <c r="AP50">
        <v>189.72</v>
      </c>
      <c r="AQ50">
        <v>182.66036828155799</v>
      </c>
      <c r="AR50">
        <v>-4.0133345362187702</v>
      </c>
      <c r="AS50">
        <v>182.8</v>
      </c>
      <c r="AT50">
        <v>-7.7233720343260996</v>
      </c>
      <c r="AU50">
        <v>-16.5548282252837</v>
      </c>
      <c r="AV50">
        <v>-5.6272586473928596</v>
      </c>
      <c r="AW50">
        <v>-14.539504441327701</v>
      </c>
      <c r="AX50">
        <v>-21.5113782739373</v>
      </c>
      <c r="AY50">
        <v>-20.8658008658009</v>
      </c>
      <c r="AZ50">
        <v>8.7607834412873409</v>
      </c>
      <c r="BA50">
        <v>33.580419109880303</v>
      </c>
      <c r="BB50">
        <v>129.82401615708099</v>
      </c>
      <c r="BC50">
        <v>55.769610950910398</v>
      </c>
      <c r="BE50" t="b">
        <f t="shared" si="21"/>
        <v>0</v>
      </c>
      <c r="BF50" t="b">
        <f t="shared" si="21"/>
        <v>0</v>
      </c>
      <c r="BG50" t="b">
        <f t="shared" si="21"/>
        <v>1</v>
      </c>
      <c r="BH50" t="b">
        <f t="shared" si="20"/>
        <v>0</v>
      </c>
      <c r="BI50" t="b">
        <f t="shared" si="20"/>
        <v>0</v>
      </c>
      <c r="BJ50" t="b">
        <f t="shared" si="20"/>
        <v>0</v>
      </c>
      <c r="BK50" t="b">
        <f t="shared" si="20"/>
        <v>0</v>
      </c>
      <c r="BL50" t="b">
        <f t="shared" si="20"/>
        <v>0</v>
      </c>
      <c r="BM50" t="b">
        <f t="shared" si="20"/>
        <v>0</v>
      </c>
      <c r="BN50" t="b">
        <f t="shared" si="23"/>
        <v>0</v>
      </c>
      <c r="BO50" t="b">
        <f t="shared" si="23"/>
        <v>0</v>
      </c>
      <c r="BP50" t="b">
        <f t="shared" si="23"/>
        <v>0</v>
      </c>
      <c r="BQ50" t="b">
        <f t="shared" si="36"/>
        <v>0</v>
      </c>
      <c r="BR50" t="b">
        <f t="shared" si="37"/>
        <v>0</v>
      </c>
      <c r="BS50" t="b">
        <f t="shared" si="38"/>
        <v>0</v>
      </c>
      <c r="BT50" t="b">
        <f t="shared" si="35"/>
        <v>0</v>
      </c>
      <c r="BU50" t="b">
        <f t="shared" si="35"/>
        <v>0</v>
      </c>
      <c r="BV50" t="b">
        <f t="shared" si="35"/>
        <v>0</v>
      </c>
      <c r="BW50" t="b">
        <f t="shared" si="22"/>
        <v>0</v>
      </c>
      <c r="BX50" t="b">
        <f t="shared" si="22"/>
        <v>0</v>
      </c>
      <c r="BY50" t="b">
        <f t="shared" si="22"/>
        <v>0</v>
      </c>
      <c r="BZ50" t="b">
        <f t="shared" si="22"/>
        <v>0</v>
      </c>
      <c r="CA50" t="b">
        <f t="shared" si="22"/>
        <v>1</v>
      </c>
      <c r="CB50" t="b">
        <f t="shared" si="22"/>
        <v>0</v>
      </c>
      <c r="CC50" t="b">
        <f t="shared" si="34"/>
        <v>0</v>
      </c>
      <c r="CD50">
        <f t="shared" si="24"/>
        <v>1</v>
      </c>
      <c r="CE50">
        <f t="shared" si="25"/>
        <v>11</v>
      </c>
      <c r="CF50">
        <f t="shared" si="14"/>
        <v>-10</v>
      </c>
      <c r="CG50">
        <f t="shared" si="26"/>
        <v>1</v>
      </c>
      <c r="CH50">
        <f t="shared" si="27"/>
        <v>12</v>
      </c>
      <c r="CI50">
        <f t="shared" si="28"/>
        <v>-11</v>
      </c>
      <c r="CJ50" s="4">
        <f t="shared" si="29"/>
        <v>-21</v>
      </c>
      <c r="CK50">
        <f t="shared" si="30"/>
        <v>-31</v>
      </c>
      <c r="CL50">
        <f t="shared" si="31"/>
        <v>-32</v>
      </c>
      <c r="CM50" s="15">
        <f t="shared" si="16"/>
        <v>-0.34023409065788301</v>
      </c>
      <c r="CN50" t="b">
        <f t="shared" si="17"/>
        <v>0</v>
      </c>
      <c r="CO50" t="b">
        <f t="shared" si="18"/>
        <v>1</v>
      </c>
      <c r="CP50" t="b">
        <f t="shared" si="32"/>
        <v>0</v>
      </c>
      <c r="CQ50" t="b">
        <f t="shared" si="32"/>
        <v>0</v>
      </c>
      <c r="CR50">
        <f t="shared" si="33"/>
        <v>0</v>
      </c>
    </row>
    <row r="51" spans="1:96" x14ac:dyDescent="0.25">
      <c r="A51" t="s">
        <v>349</v>
      </c>
      <c r="B51" s="1" t="s">
        <v>345</v>
      </c>
      <c r="C51" t="s">
        <v>142</v>
      </c>
      <c r="D51" t="s">
        <v>83</v>
      </c>
      <c r="E51">
        <v>103668760795.27299</v>
      </c>
      <c r="F51" t="s">
        <v>258</v>
      </c>
      <c r="G51">
        <v>95</v>
      </c>
      <c r="H51">
        <v>9.6793876778706291</v>
      </c>
      <c r="I51">
        <v>16.668133623423401</v>
      </c>
      <c r="J51">
        <v>14.902602328973501</v>
      </c>
      <c r="K51">
        <v>13.4953555647239</v>
      </c>
      <c r="L51">
        <v>14.9345988960253</v>
      </c>
      <c r="M51">
        <v>20.001271613120799</v>
      </c>
      <c r="N51">
        <v>19.5786706321277</v>
      </c>
      <c r="O51">
        <v>21.0926770387637</v>
      </c>
      <c r="P51">
        <v>22.4943679150518</v>
      </c>
      <c r="Q51">
        <v>21.738216783004301</v>
      </c>
      <c r="R51">
        <v>21.884818502782199</v>
      </c>
      <c r="S51">
        <v>21.116491582851001</v>
      </c>
      <c r="T51">
        <v>21.8835756633815</v>
      </c>
      <c r="U51">
        <v>127.32</v>
      </c>
      <c r="V51">
        <v>123.43</v>
      </c>
      <c r="W51">
        <v>120.76</v>
      </c>
      <c r="X51">
        <v>117.96</v>
      </c>
      <c r="Y51">
        <v>115.08750000000001</v>
      </c>
      <c r="Z51">
        <v>113.488</v>
      </c>
      <c r="AA51">
        <v>112.76666666666701</v>
      </c>
      <c r="AB51">
        <v>112.37125</v>
      </c>
      <c r="AC51">
        <v>112.536</v>
      </c>
      <c r="AD51">
        <v>112.23666666666701</v>
      </c>
      <c r="AE51">
        <v>110.856875</v>
      </c>
      <c r="AF51">
        <v>109.37555555555601</v>
      </c>
      <c r="AG51">
        <v>108.35875</v>
      </c>
      <c r="AH51">
        <v>105.81874999999999</v>
      </c>
      <c r="AI51" t="s">
        <v>51</v>
      </c>
      <c r="AJ51">
        <v>1.04733581736593</v>
      </c>
      <c r="AK51" t="s">
        <v>55</v>
      </c>
      <c r="AL51" s="1">
        <v>4.0342145052398998E-2</v>
      </c>
      <c r="AM51">
        <v>0.56302649352480205</v>
      </c>
      <c r="AN51">
        <v>0.68334409365309801</v>
      </c>
      <c r="AO51">
        <v>129.15294942198599</v>
      </c>
      <c r="AP51">
        <v>120.76</v>
      </c>
      <c r="AQ51">
        <v>112.367050578014</v>
      </c>
      <c r="AR51">
        <v>3.1598548225211101</v>
      </c>
      <c r="AS51">
        <v>131.69999999999999</v>
      </c>
      <c r="AT51">
        <v>16.047511631185699</v>
      </c>
      <c r="AU51">
        <v>21.5407154475295</v>
      </c>
      <c r="AV51">
        <v>15.627743634767301</v>
      </c>
      <c r="AW51">
        <v>16.755319148936199</v>
      </c>
      <c r="AX51">
        <v>19.945355191256802</v>
      </c>
      <c r="AY51">
        <v>52.4305555555555</v>
      </c>
      <c r="AZ51">
        <v>62.693020382952398</v>
      </c>
      <c r="BA51">
        <v>123.22033898305099</v>
      </c>
      <c r="BB51">
        <v>214.39484363810001</v>
      </c>
      <c r="BC51">
        <v>29.981967936264599</v>
      </c>
      <c r="BE51" t="b">
        <f t="shared" si="21"/>
        <v>1</v>
      </c>
      <c r="BF51" t="b">
        <f t="shared" si="21"/>
        <v>0</v>
      </c>
      <c r="BG51" t="b">
        <f t="shared" si="21"/>
        <v>0</v>
      </c>
      <c r="BH51" t="b">
        <f t="shared" si="20"/>
        <v>1</v>
      </c>
      <c r="BI51" t="b">
        <f t="shared" si="20"/>
        <v>1</v>
      </c>
      <c r="BJ51" t="b">
        <f t="shared" si="20"/>
        <v>0</v>
      </c>
      <c r="BK51" t="b">
        <f t="shared" si="20"/>
        <v>1</v>
      </c>
      <c r="BL51" t="b">
        <f t="shared" si="20"/>
        <v>1</v>
      </c>
      <c r="BM51" t="b">
        <f t="shared" si="20"/>
        <v>0</v>
      </c>
      <c r="BN51" t="b">
        <f t="shared" si="23"/>
        <v>1</v>
      </c>
      <c r="BO51" t="b">
        <f t="shared" si="23"/>
        <v>0</v>
      </c>
      <c r="BP51" t="b">
        <f t="shared" si="23"/>
        <v>1</v>
      </c>
      <c r="BQ51" t="b">
        <f t="shared" si="36"/>
        <v>1</v>
      </c>
      <c r="BR51" t="b">
        <f t="shared" si="37"/>
        <v>1</v>
      </c>
      <c r="BS51" t="b">
        <f t="shared" si="38"/>
        <v>1</v>
      </c>
      <c r="BT51" t="b">
        <f t="shared" si="35"/>
        <v>1</v>
      </c>
      <c r="BU51" t="b">
        <f t="shared" si="35"/>
        <v>1</v>
      </c>
      <c r="BV51" t="b">
        <f t="shared" si="35"/>
        <v>1</v>
      </c>
      <c r="BW51" t="b">
        <f t="shared" si="22"/>
        <v>1</v>
      </c>
      <c r="BX51" t="b">
        <f t="shared" si="22"/>
        <v>0</v>
      </c>
      <c r="BY51" t="b">
        <f t="shared" si="22"/>
        <v>1</v>
      </c>
      <c r="BZ51" t="b">
        <f t="shared" si="22"/>
        <v>1</v>
      </c>
      <c r="CA51" t="b">
        <f t="shared" si="22"/>
        <v>1</v>
      </c>
      <c r="CB51" t="b">
        <f t="shared" si="22"/>
        <v>1</v>
      </c>
      <c r="CC51" t="b">
        <f t="shared" si="34"/>
        <v>1</v>
      </c>
      <c r="CD51">
        <f t="shared" si="24"/>
        <v>7</v>
      </c>
      <c r="CE51">
        <f t="shared" si="25"/>
        <v>5</v>
      </c>
      <c r="CF51">
        <f t="shared" si="14"/>
        <v>2</v>
      </c>
      <c r="CG51">
        <f t="shared" si="26"/>
        <v>12</v>
      </c>
      <c r="CH51">
        <f t="shared" si="27"/>
        <v>1</v>
      </c>
      <c r="CI51">
        <f t="shared" si="28"/>
        <v>11</v>
      </c>
      <c r="CJ51" s="4">
        <f t="shared" si="29"/>
        <v>13</v>
      </c>
      <c r="CK51">
        <f t="shared" si="30"/>
        <v>15</v>
      </c>
      <c r="CL51">
        <f t="shared" si="31"/>
        <v>24</v>
      </c>
      <c r="CM51" s="15">
        <f t="shared" si="16"/>
        <v>0.52268434847240308</v>
      </c>
      <c r="CN51" t="b">
        <f t="shared" si="17"/>
        <v>0</v>
      </c>
      <c r="CO51" t="b">
        <f t="shared" si="18"/>
        <v>0</v>
      </c>
      <c r="CP51" t="b">
        <f t="shared" si="32"/>
        <v>1</v>
      </c>
      <c r="CQ51" t="b">
        <f t="shared" si="32"/>
        <v>1</v>
      </c>
      <c r="CR51">
        <f t="shared" si="33"/>
        <v>2</v>
      </c>
    </row>
    <row r="52" spans="1:96" x14ac:dyDescent="0.25">
      <c r="A52" t="s">
        <v>350</v>
      </c>
      <c r="B52" s="1" t="s">
        <v>347</v>
      </c>
      <c r="C52" t="s">
        <v>351</v>
      </c>
      <c r="D52" t="s">
        <v>54</v>
      </c>
      <c r="E52">
        <v>8155653208.72328</v>
      </c>
      <c r="F52" t="s">
        <v>258</v>
      </c>
      <c r="G52">
        <v>21</v>
      </c>
      <c r="H52">
        <v>50.477481076349001</v>
      </c>
      <c r="I52">
        <v>52.462893999857002</v>
      </c>
      <c r="J52">
        <v>42.054139074663702</v>
      </c>
      <c r="K52">
        <v>37.471060981266398</v>
      </c>
      <c r="L52">
        <v>34.633885393463103</v>
      </c>
      <c r="M52">
        <v>31.5675722610656</v>
      </c>
      <c r="N52">
        <v>30.4132842413938</v>
      </c>
      <c r="O52">
        <v>30.890186271648201</v>
      </c>
      <c r="P52">
        <v>29.067938270775699</v>
      </c>
      <c r="Q52">
        <v>30.135290682697999</v>
      </c>
      <c r="R52">
        <v>29.089816849413701</v>
      </c>
      <c r="S52">
        <v>27.9910197928209</v>
      </c>
      <c r="T52">
        <v>27.657177307606599</v>
      </c>
      <c r="U52">
        <v>64.59</v>
      </c>
      <c r="V52">
        <v>68.63</v>
      </c>
      <c r="W52">
        <v>70.972499999999997</v>
      </c>
      <c r="X52">
        <v>71.678333333333299</v>
      </c>
      <c r="Y52">
        <v>71.852500000000006</v>
      </c>
      <c r="Z52">
        <v>72.301000000000002</v>
      </c>
      <c r="AA52">
        <v>73.019166666666706</v>
      </c>
      <c r="AB52">
        <v>73.586250000000007</v>
      </c>
      <c r="AC52">
        <v>73.773499999999999</v>
      </c>
      <c r="AD52">
        <v>74.162081766666603</v>
      </c>
      <c r="AE52">
        <v>73.761303275000003</v>
      </c>
      <c r="AF52">
        <v>74.090097561111094</v>
      </c>
      <c r="AG52">
        <v>74.242097349999995</v>
      </c>
      <c r="AH52">
        <v>75.790213558333406</v>
      </c>
      <c r="AI52" t="s">
        <v>51</v>
      </c>
      <c r="AJ52">
        <v>0.97385449200271001</v>
      </c>
      <c r="AK52">
        <v>11.021671826625401</v>
      </c>
      <c r="AL52" s="1">
        <v>0.35972967647302201</v>
      </c>
      <c r="AM52">
        <v>0.20064404318460199</v>
      </c>
      <c r="AN52">
        <v>0.30665226924835798</v>
      </c>
      <c r="AO52">
        <v>78.960270339712906</v>
      </c>
      <c r="AP52">
        <v>70.972499999999997</v>
      </c>
      <c r="AQ52">
        <v>62.984729660287101</v>
      </c>
      <c r="AR52">
        <v>-1.3142760171988399</v>
      </c>
      <c r="AS52">
        <v>66.75</v>
      </c>
      <c r="AT52">
        <v>-7.6776254823584598</v>
      </c>
      <c r="AU52">
        <v>-10.0914408636382</v>
      </c>
      <c r="AV52">
        <v>-8.8737201365187701</v>
      </c>
      <c r="AW52">
        <v>-14.203084832904899</v>
      </c>
      <c r="AX52">
        <v>-5.9195185244256701</v>
      </c>
      <c r="AY52">
        <v>-18.603920788774499</v>
      </c>
      <c r="AZ52">
        <v>-48.023448180062701</v>
      </c>
      <c r="BA52">
        <v>-13.6154924034864</v>
      </c>
      <c r="BB52">
        <v>36.290692654976603</v>
      </c>
      <c r="BC52">
        <v>363.56149415752498</v>
      </c>
      <c r="BE52" t="b">
        <f t="shared" si="21"/>
        <v>1</v>
      </c>
      <c r="BF52" t="b">
        <f t="shared" si="21"/>
        <v>0</v>
      </c>
      <c r="BG52" t="b">
        <f t="shared" si="21"/>
        <v>0</v>
      </c>
      <c r="BH52" t="b">
        <f t="shared" si="20"/>
        <v>0</v>
      </c>
      <c r="BI52" t="b">
        <f t="shared" si="20"/>
        <v>0</v>
      </c>
      <c r="BJ52" t="b">
        <f t="shared" si="20"/>
        <v>0</v>
      </c>
      <c r="BK52" t="b">
        <f t="shared" si="20"/>
        <v>1</v>
      </c>
      <c r="BL52" t="b">
        <f t="shared" si="20"/>
        <v>0</v>
      </c>
      <c r="BM52" t="b">
        <f t="shared" si="20"/>
        <v>1</v>
      </c>
      <c r="BN52" t="b">
        <f t="shared" si="23"/>
        <v>0</v>
      </c>
      <c r="BO52" t="b">
        <f t="shared" si="23"/>
        <v>0</v>
      </c>
      <c r="BP52" t="b">
        <f t="shared" si="23"/>
        <v>0</v>
      </c>
      <c r="BQ52" t="b">
        <f t="shared" si="36"/>
        <v>0</v>
      </c>
      <c r="BR52" t="b">
        <f t="shared" si="37"/>
        <v>0</v>
      </c>
      <c r="BS52" t="b">
        <f t="shared" si="38"/>
        <v>0</v>
      </c>
      <c r="BT52" t="b">
        <f t="shared" si="35"/>
        <v>0</v>
      </c>
      <c r="BU52" t="b">
        <f t="shared" si="35"/>
        <v>0</v>
      </c>
      <c r="BV52" t="b">
        <f t="shared" si="35"/>
        <v>0</v>
      </c>
      <c r="BW52" t="b">
        <f t="shared" si="22"/>
        <v>0</v>
      </c>
      <c r="BX52" t="b">
        <f t="shared" si="22"/>
        <v>0</v>
      </c>
      <c r="BY52" t="b">
        <f t="shared" si="22"/>
        <v>0</v>
      </c>
      <c r="BZ52" t="b">
        <f t="shared" si="22"/>
        <v>1</v>
      </c>
      <c r="CA52" t="b">
        <f t="shared" si="22"/>
        <v>0</v>
      </c>
      <c r="CB52" t="b">
        <f t="shared" si="22"/>
        <v>0</v>
      </c>
      <c r="CC52" t="b">
        <f t="shared" si="34"/>
        <v>0</v>
      </c>
      <c r="CD52">
        <f t="shared" si="24"/>
        <v>3</v>
      </c>
      <c r="CE52">
        <f t="shared" si="25"/>
        <v>9</v>
      </c>
      <c r="CF52">
        <f t="shared" si="14"/>
        <v>-6</v>
      </c>
      <c r="CG52">
        <f t="shared" si="26"/>
        <v>1</v>
      </c>
      <c r="CH52">
        <f t="shared" si="27"/>
        <v>12</v>
      </c>
      <c r="CI52">
        <f t="shared" si="28"/>
        <v>-11</v>
      </c>
      <c r="CJ52" s="4">
        <f t="shared" si="29"/>
        <v>-17</v>
      </c>
      <c r="CK52">
        <f t="shared" si="30"/>
        <v>-23</v>
      </c>
      <c r="CL52">
        <f t="shared" si="31"/>
        <v>-28</v>
      </c>
      <c r="CM52" s="15">
        <f t="shared" si="16"/>
        <v>-0.15908563328842001</v>
      </c>
      <c r="CN52" t="b">
        <f t="shared" si="17"/>
        <v>1</v>
      </c>
      <c r="CO52" t="b">
        <f t="shared" si="18"/>
        <v>1</v>
      </c>
      <c r="CP52" t="b">
        <f t="shared" si="32"/>
        <v>0</v>
      </c>
      <c r="CQ52" t="b">
        <f t="shared" si="32"/>
        <v>0</v>
      </c>
      <c r="CR52">
        <f t="shared" si="33"/>
        <v>0</v>
      </c>
    </row>
    <row r="53" spans="1:96" x14ac:dyDescent="0.25">
      <c r="A53" t="s">
        <v>352</v>
      </c>
      <c r="B53" s="1" t="s">
        <v>349</v>
      </c>
      <c r="C53" t="s">
        <v>353</v>
      </c>
      <c r="D53" t="s">
        <v>73</v>
      </c>
      <c r="E53">
        <v>31802268939.5849</v>
      </c>
      <c r="F53" t="s">
        <v>258</v>
      </c>
      <c r="G53">
        <v>20</v>
      </c>
      <c r="H53">
        <v>14.1796687854682</v>
      </c>
      <c r="I53">
        <v>31.1374693012154</v>
      </c>
      <c r="J53">
        <v>22.752749905090401</v>
      </c>
      <c r="K53">
        <v>22.393578986126801</v>
      </c>
      <c r="L53">
        <v>19.634330771765701</v>
      </c>
      <c r="M53">
        <v>18.943724855912102</v>
      </c>
      <c r="N53">
        <v>17.3899373371591</v>
      </c>
      <c r="O53">
        <v>15.979851054191499</v>
      </c>
      <c r="P53">
        <v>15.805759518952099</v>
      </c>
      <c r="Q53">
        <v>15.000831399516899</v>
      </c>
      <c r="R53">
        <v>14.4381256903199</v>
      </c>
      <c r="S53">
        <v>14.8550668568344</v>
      </c>
      <c r="T53">
        <v>16.403315709374599</v>
      </c>
      <c r="U53">
        <v>151.62</v>
      </c>
      <c r="V53">
        <v>148.84</v>
      </c>
      <c r="W53">
        <v>144.935</v>
      </c>
      <c r="X53">
        <v>144.23333333333301</v>
      </c>
      <c r="Y53">
        <v>143.80000000000001</v>
      </c>
      <c r="Z53">
        <v>143.22200000000001</v>
      </c>
      <c r="AA53">
        <v>142.43166666666701</v>
      </c>
      <c r="AB53">
        <v>141.2175</v>
      </c>
      <c r="AC53">
        <v>141.774</v>
      </c>
      <c r="AD53">
        <v>142.28583333333299</v>
      </c>
      <c r="AE53">
        <v>141.1</v>
      </c>
      <c r="AF53">
        <v>140.73444444444399</v>
      </c>
      <c r="AG53">
        <v>140.845</v>
      </c>
      <c r="AH53">
        <v>140.36000000000001</v>
      </c>
      <c r="AI53" t="s">
        <v>51</v>
      </c>
      <c r="AJ53">
        <v>1.0168767084383501</v>
      </c>
      <c r="AK53">
        <v>20.900549254478101</v>
      </c>
      <c r="AL53" s="1">
        <v>0.107023812404653</v>
      </c>
      <c r="AM53">
        <v>0.38953293853951898</v>
      </c>
      <c r="AN53">
        <v>0.38751669799196897</v>
      </c>
      <c r="AO53">
        <v>155.21804915868799</v>
      </c>
      <c r="AP53">
        <v>144.935</v>
      </c>
      <c r="AQ53">
        <v>134.65195084131199</v>
      </c>
      <c r="AR53">
        <v>1.83191778582748</v>
      </c>
      <c r="AS53">
        <v>151.5</v>
      </c>
      <c r="AT53">
        <v>5.7798382929996803</v>
      </c>
      <c r="AU53">
        <v>7.5650537825269204</v>
      </c>
      <c r="AV53">
        <v>8.9928057553956808</v>
      </c>
      <c r="AW53">
        <v>10.0217864923747</v>
      </c>
      <c r="AX53">
        <v>8.4466714387974307</v>
      </c>
      <c r="AY53">
        <v>5.2814454482279301</v>
      </c>
      <c r="AZ53">
        <v>-1.5594541910331401</v>
      </c>
      <c r="BA53">
        <v>43.9771917320029</v>
      </c>
      <c r="BB53">
        <v>144.35483870967701</v>
      </c>
      <c r="BC53">
        <v>169.933184855234</v>
      </c>
      <c r="BE53" t="b">
        <f t="shared" si="21"/>
        <v>1</v>
      </c>
      <c r="BF53" t="b">
        <f t="shared" si="21"/>
        <v>0</v>
      </c>
      <c r="BG53" t="b">
        <f t="shared" si="21"/>
        <v>0</v>
      </c>
      <c r="BH53" t="b">
        <f t="shared" si="20"/>
        <v>0</v>
      </c>
      <c r="BI53" t="b">
        <f t="shared" si="20"/>
        <v>0</v>
      </c>
      <c r="BJ53" t="b">
        <f t="shared" si="20"/>
        <v>0</v>
      </c>
      <c r="BK53" t="b">
        <f t="shared" si="20"/>
        <v>0</v>
      </c>
      <c r="BL53" t="b">
        <f t="shared" si="20"/>
        <v>0</v>
      </c>
      <c r="BM53" t="b">
        <f t="shared" si="20"/>
        <v>0</v>
      </c>
      <c r="BN53" t="b">
        <f t="shared" si="23"/>
        <v>0</v>
      </c>
      <c r="BO53" t="b">
        <f t="shared" si="23"/>
        <v>1</v>
      </c>
      <c r="BP53" t="b">
        <f t="shared" si="23"/>
        <v>1</v>
      </c>
      <c r="BQ53" t="b">
        <f t="shared" si="36"/>
        <v>1</v>
      </c>
      <c r="BR53" t="b">
        <f t="shared" si="37"/>
        <v>1</v>
      </c>
      <c r="BS53" t="b">
        <f t="shared" si="38"/>
        <v>1</v>
      </c>
      <c r="BT53" t="b">
        <f t="shared" si="35"/>
        <v>1</v>
      </c>
      <c r="BU53" t="b">
        <f t="shared" si="35"/>
        <v>1</v>
      </c>
      <c r="BV53" t="b">
        <f t="shared" si="35"/>
        <v>1</v>
      </c>
      <c r="BW53" t="b">
        <f t="shared" si="22"/>
        <v>1</v>
      </c>
      <c r="BX53" t="b">
        <f t="shared" si="22"/>
        <v>0</v>
      </c>
      <c r="BY53" t="b">
        <f t="shared" si="22"/>
        <v>0</v>
      </c>
      <c r="BZ53" t="b">
        <f t="shared" si="22"/>
        <v>1</v>
      </c>
      <c r="CA53" t="b">
        <f t="shared" si="22"/>
        <v>1</v>
      </c>
      <c r="CB53" t="b">
        <f t="shared" si="22"/>
        <v>0</v>
      </c>
      <c r="CC53" t="b">
        <f t="shared" si="34"/>
        <v>1</v>
      </c>
      <c r="CD53">
        <f t="shared" si="24"/>
        <v>3</v>
      </c>
      <c r="CE53">
        <f t="shared" si="25"/>
        <v>9</v>
      </c>
      <c r="CF53">
        <f t="shared" si="14"/>
        <v>-6</v>
      </c>
      <c r="CG53">
        <f t="shared" si="26"/>
        <v>10</v>
      </c>
      <c r="CH53">
        <f t="shared" si="27"/>
        <v>3</v>
      </c>
      <c r="CI53">
        <f t="shared" si="28"/>
        <v>7</v>
      </c>
      <c r="CJ53" s="4">
        <f t="shared" si="29"/>
        <v>1</v>
      </c>
      <c r="CK53">
        <f t="shared" si="30"/>
        <v>-5</v>
      </c>
      <c r="CL53">
        <f t="shared" si="31"/>
        <v>8</v>
      </c>
      <c r="CM53" s="15">
        <f t="shared" si="16"/>
        <v>0.28250912613486601</v>
      </c>
      <c r="CN53" t="b">
        <f t="shared" si="17"/>
        <v>0</v>
      </c>
      <c r="CO53" t="b">
        <f t="shared" si="18"/>
        <v>0</v>
      </c>
      <c r="CP53" t="b">
        <f t="shared" si="32"/>
        <v>1</v>
      </c>
      <c r="CQ53" t="b">
        <f t="shared" si="32"/>
        <v>1</v>
      </c>
      <c r="CR53">
        <f t="shared" si="33"/>
        <v>2</v>
      </c>
    </row>
    <row r="54" spans="1:96" x14ac:dyDescent="0.25">
      <c r="A54" t="s">
        <v>354</v>
      </c>
      <c r="B54" s="1" t="s">
        <v>350</v>
      </c>
      <c r="C54" t="s">
        <v>355</v>
      </c>
      <c r="D54" t="s">
        <v>61</v>
      </c>
      <c r="E54">
        <v>49714717715.2715</v>
      </c>
      <c r="F54" t="s">
        <v>258</v>
      </c>
      <c r="G54">
        <v>83</v>
      </c>
      <c r="H54">
        <v>14.7131837728167</v>
      </c>
      <c r="I54">
        <v>12.0869098366146</v>
      </c>
      <c r="J54">
        <v>9.5072841184808201</v>
      </c>
      <c r="K54">
        <v>9.7072314572291099</v>
      </c>
      <c r="L54">
        <v>9.6540532315802796</v>
      </c>
      <c r="M54">
        <v>10.8461767555519</v>
      </c>
      <c r="N54">
        <v>11.623695675203701</v>
      </c>
      <c r="O54">
        <v>12.095580461256899</v>
      </c>
      <c r="P54">
        <v>13.175102284326201</v>
      </c>
      <c r="Q54">
        <v>13.0801042709044</v>
      </c>
      <c r="R54">
        <v>12.963096209408199</v>
      </c>
      <c r="S54">
        <v>12.782171238560201</v>
      </c>
      <c r="T54">
        <v>13.8922370020443</v>
      </c>
      <c r="U54">
        <v>646.79999999999995</v>
      </c>
      <c r="V54">
        <v>646.25</v>
      </c>
      <c r="W54">
        <v>646.375</v>
      </c>
      <c r="X54">
        <v>643</v>
      </c>
      <c r="Y54">
        <v>637.375</v>
      </c>
      <c r="Z54">
        <v>633.12</v>
      </c>
      <c r="AA54">
        <v>634.84166666666704</v>
      </c>
      <c r="AB54">
        <v>638.68124999999998</v>
      </c>
      <c r="AC54">
        <v>647.1</v>
      </c>
      <c r="AD54">
        <v>652.125</v>
      </c>
      <c r="AE54">
        <v>641.62187500000005</v>
      </c>
      <c r="AF54">
        <v>635.21944444444398</v>
      </c>
      <c r="AG54">
        <v>627.99749999999995</v>
      </c>
      <c r="AH54">
        <v>615.67291666666699</v>
      </c>
      <c r="AI54" t="s">
        <v>51</v>
      </c>
      <c r="AJ54">
        <v>1.0081568796054099</v>
      </c>
      <c r="AK54" t="s">
        <v>55</v>
      </c>
      <c r="AL54" s="1">
        <v>0.151240424302264</v>
      </c>
      <c r="AM54">
        <v>0.27550301725944698</v>
      </c>
      <c r="AN54">
        <v>0.391833449538947</v>
      </c>
      <c r="AO54">
        <v>652.65094614380996</v>
      </c>
      <c r="AP54">
        <v>646.375</v>
      </c>
      <c r="AQ54">
        <v>640.09905385619004</v>
      </c>
      <c r="AR54">
        <v>3.30698186879094</v>
      </c>
      <c r="AS54">
        <v>654</v>
      </c>
      <c r="AT54">
        <v>3.2979529946929498</v>
      </c>
      <c r="AU54">
        <v>4.1405419607562202</v>
      </c>
      <c r="AV54">
        <v>2.5882352941176499</v>
      </c>
      <c r="AW54">
        <v>1.0819165378670801</v>
      </c>
      <c r="AX54">
        <v>2.74941084053417</v>
      </c>
      <c r="AY54">
        <v>12.467755803955299</v>
      </c>
      <c r="AZ54">
        <v>52.803738317757002</v>
      </c>
      <c r="BA54">
        <v>115.485996705107</v>
      </c>
      <c r="BB54">
        <v>190.666666666667</v>
      </c>
      <c r="BC54">
        <v>209.95260663507099</v>
      </c>
      <c r="BE54" t="b">
        <f t="shared" si="21"/>
        <v>0</v>
      </c>
      <c r="BF54" t="b">
        <f t="shared" si="21"/>
        <v>0</v>
      </c>
      <c r="BG54" t="b">
        <f t="shared" si="21"/>
        <v>1</v>
      </c>
      <c r="BH54" t="b">
        <f t="shared" si="20"/>
        <v>0</v>
      </c>
      <c r="BI54" t="b">
        <f t="shared" si="20"/>
        <v>1</v>
      </c>
      <c r="BJ54" t="b">
        <f t="shared" si="20"/>
        <v>1</v>
      </c>
      <c r="BK54" t="b">
        <f t="shared" si="20"/>
        <v>1</v>
      </c>
      <c r="BL54" t="b">
        <f t="shared" si="20"/>
        <v>1</v>
      </c>
      <c r="BM54" t="b">
        <f t="shared" si="20"/>
        <v>0</v>
      </c>
      <c r="BN54" t="b">
        <f t="shared" si="23"/>
        <v>0</v>
      </c>
      <c r="BO54" t="b">
        <f t="shared" si="23"/>
        <v>0</v>
      </c>
      <c r="BP54" t="b">
        <f t="shared" si="23"/>
        <v>1</v>
      </c>
      <c r="BQ54" t="b">
        <f t="shared" si="36"/>
        <v>1</v>
      </c>
      <c r="BR54" t="b">
        <f t="shared" si="37"/>
        <v>0</v>
      </c>
      <c r="BS54" t="b">
        <f t="shared" si="38"/>
        <v>1</v>
      </c>
      <c r="BT54" t="b">
        <f t="shared" si="35"/>
        <v>1</v>
      </c>
      <c r="BU54" t="b">
        <f t="shared" si="35"/>
        <v>1</v>
      </c>
      <c r="BV54" t="b">
        <f t="shared" si="35"/>
        <v>0</v>
      </c>
      <c r="BW54" t="b">
        <f t="shared" si="22"/>
        <v>0</v>
      </c>
      <c r="BX54" t="b">
        <f t="shared" si="22"/>
        <v>0</v>
      </c>
      <c r="BY54" t="b">
        <f t="shared" si="22"/>
        <v>0</v>
      </c>
      <c r="BZ54" t="b">
        <f t="shared" si="22"/>
        <v>1</v>
      </c>
      <c r="CA54" t="b">
        <f t="shared" si="22"/>
        <v>1</v>
      </c>
      <c r="CB54" t="b">
        <f t="shared" si="22"/>
        <v>1</v>
      </c>
      <c r="CC54" t="b">
        <f t="shared" si="34"/>
        <v>1</v>
      </c>
      <c r="CD54">
        <f t="shared" si="24"/>
        <v>6</v>
      </c>
      <c r="CE54">
        <f t="shared" si="25"/>
        <v>6</v>
      </c>
      <c r="CF54">
        <f t="shared" si="14"/>
        <v>0</v>
      </c>
      <c r="CG54">
        <f t="shared" si="26"/>
        <v>8</v>
      </c>
      <c r="CH54">
        <f t="shared" si="27"/>
        <v>5</v>
      </c>
      <c r="CI54">
        <f t="shared" si="28"/>
        <v>3</v>
      </c>
      <c r="CJ54" s="4">
        <f t="shared" si="29"/>
        <v>3</v>
      </c>
      <c r="CK54">
        <f t="shared" si="30"/>
        <v>3</v>
      </c>
      <c r="CL54">
        <f t="shared" si="31"/>
        <v>6</v>
      </c>
      <c r="CM54" s="15">
        <f t="shared" si="16"/>
        <v>0.12426259295718298</v>
      </c>
      <c r="CN54" t="b">
        <f t="shared" si="17"/>
        <v>0</v>
      </c>
      <c r="CO54" t="b">
        <f t="shared" si="18"/>
        <v>0</v>
      </c>
      <c r="CP54" t="b">
        <f t="shared" si="32"/>
        <v>1</v>
      </c>
      <c r="CQ54" t="b">
        <f t="shared" si="32"/>
        <v>1</v>
      </c>
      <c r="CR54">
        <f t="shared" si="33"/>
        <v>2</v>
      </c>
    </row>
    <row r="55" spans="1:96" x14ac:dyDescent="0.25">
      <c r="A55" t="s">
        <v>356</v>
      </c>
      <c r="B55" s="1" t="s">
        <v>352</v>
      </c>
      <c r="C55" t="s">
        <v>130</v>
      </c>
      <c r="D55" t="s">
        <v>92</v>
      </c>
      <c r="E55">
        <v>239809198767.94101</v>
      </c>
      <c r="F55" t="s">
        <v>258</v>
      </c>
      <c r="G55">
        <v>71</v>
      </c>
      <c r="H55">
        <v>121.148325012272</v>
      </c>
      <c r="I55">
        <v>95.086303501084103</v>
      </c>
      <c r="J55">
        <v>68.761475388522697</v>
      </c>
      <c r="K55">
        <v>56.946879995147</v>
      </c>
      <c r="L55">
        <v>51.485518743708603</v>
      </c>
      <c r="M55">
        <v>46.478636616612803</v>
      </c>
      <c r="N55">
        <v>42.975686648779103</v>
      </c>
      <c r="O55">
        <v>39.458120558767497</v>
      </c>
      <c r="P55">
        <v>36.519832963781496</v>
      </c>
      <c r="Q55">
        <v>35.301295799568798</v>
      </c>
      <c r="R55">
        <v>33.465644626020101</v>
      </c>
      <c r="S55">
        <v>31.1863642381037</v>
      </c>
      <c r="T55">
        <v>30.775247532503801</v>
      </c>
      <c r="U55">
        <v>46.146000000000001</v>
      </c>
      <c r="V55">
        <v>47.191000000000003</v>
      </c>
      <c r="W55">
        <v>47.702500000000001</v>
      </c>
      <c r="X55">
        <v>48.052333333333301</v>
      </c>
      <c r="Y55">
        <v>48.2425</v>
      </c>
      <c r="Z55">
        <v>48.524999999999999</v>
      </c>
      <c r="AA55">
        <v>49.0283333333333</v>
      </c>
      <c r="AB55">
        <v>49.778125000000003</v>
      </c>
      <c r="AC55">
        <v>50.731499999999997</v>
      </c>
      <c r="AD55">
        <v>51.508749999999999</v>
      </c>
      <c r="AE55">
        <v>50.7614375</v>
      </c>
      <c r="AF55">
        <v>50.194111111111098</v>
      </c>
      <c r="AG55">
        <v>49.334600000000002</v>
      </c>
      <c r="AH55">
        <v>48.114791666666697</v>
      </c>
      <c r="AI55" t="s">
        <v>51</v>
      </c>
      <c r="AJ55">
        <v>0.98358961053702598</v>
      </c>
      <c r="AK55">
        <v>138.627596941192</v>
      </c>
      <c r="AL55" s="1">
        <v>0.58777908516298805</v>
      </c>
      <c r="AM55">
        <v>0.106289239665482</v>
      </c>
      <c r="AN55">
        <v>0.27990088027417198</v>
      </c>
      <c r="AO55">
        <v>52.447197566757602</v>
      </c>
      <c r="AP55">
        <v>47.702500000000001</v>
      </c>
      <c r="AQ55">
        <v>42.957802433242399</v>
      </c>
      <c r="AR55">
        <v>-0.41690892565737098</v>
      </c>
      <c r="AS55">
        <v>40.97</v>
      </c>
      <c r="AT55">
        <v>-15.5692941782586</v>
      </c>
      <c r="AU55">
        <v>-16.954834943427201</v>
      </c>
      <c r="AV55">
        <v>-14.4676409185804</v>
      </c>
      <c r="AW55">
        <v>-22.258064516129</v>
      </c>
      <c r="AX55">
        <v>-18.141858141858101</v>
      </c>
      <c r="AY55">
        <v>-4.05152224824357</v>
      </c>
      <c r="AZ55">
        <v>-26.7739052725648</v>
      </c>
      <c r="BA55">
        <v>-33.110204081632702</v>
      </c>
      <c r="BB55">
        <v>146.33367764732901</v>
      </c>
      <c r="BC55">
        <v>-83.141766013516204</v>
      </c>
      <c r="BE55" t="b">
        <f t="shared" si="21"/>
        <v>0</v>
      </c>
      <c r="BF55" t="b">
        <f t="shared" si="21"/>
        <v>0</v>
      </c>
      <c r="BG55" t="b">
        <f t="shared" si="21"/>
        <v>0</v>
      </c>
      <c r="BH55" t="b">
        <f t="shared" si="20"/>
        <v>0</v>
      </c>
      <c r="BI55" t="b">
        <f t="shared" si="20"/>
        <v>0</v>
      </c>
      <c r="BJ55" t="b">
        <f t="shared" si="20"/>
        <v>0</v>
      </c>
      <c r="BK55" t="b">
        <f t="shared" si="20"/>
        <v>0</v>
      </c>
      <c r="BL55" t="b">
        <f t="shared" si="20"/>
        <v>0</v>
      </c>
      <c r="BM55" t="b">
        <f t="shared" si="20"/>
        <v>0</v>
      </c>
      <c r="BN55" t="b">
        <f t="shared" si="23"/>
        <v>0</v>
      </c>
      <c r="BO55" t="b">
        <f t="shared" si="23"/>
        <v>0</v>
      </c>
      <c r="BP55" t="b">
        <f t="shared" si="23"/>
        <v>0</v>
      </c>
      <c r="BQ55" t="b">
        <f t="shared" si="36"/>
        <v>0</v>
      </c>
      <c r="BR55" t="b">
        <f t="shared" si="37"/>
        <v>0</v>
      </c>
      <c r="BS55" t="b">
        <f t="shared" si="38"/>
        <v>0</v>
      </c>
      <c r="BT55" t="b">
        <f t="shared" si="35"/>
        <v>0</v>
      </c>
      <c r="BU55" t="b">
        <f t="shared" si="35"/>
        <v>0</v>
      </c>
      <c r="BV55" t="b">
        <f t="shared" si="35"/>
        <v>0</v>
      </c>
      <c r="BW55" t="b">
        <f t="shared" si="22"/>
        <v>0</v>
      </c>
      <c r="BX55" t="b">
        <f t="shared" si="22"/>
        <v>0</v>
      </c>
      <c r="BY55" t="b">
        <f t="shared" si="22"/>
        <v>0</v>
      </c>
      <c r="BZ55" t="b">
        <f t="shared" si="22"/>
        <v>1</v>
      </c>
      <c r="CA55" t="b">
        <f t="shared" si="22"/>
        <v>1</v>
      </c>
      <c r="CB55" t="b">
        <f t="shared" si="22"/>
        <v>1</v>
      </c>
      <c r="CC55" t="b">
        <f t="shared" si="34"/>
        <v>1</v>
      </c>
      <c r="CD55">
        <f t="shared" si="24"/>
        <v>0</v>
      </c>
      <c r="CE55">
        <f t="shared" si="25"/>
        <v>12</v>
      </c>
      <c r="CF55">
        <f t="shared" si="14"/>
        <v>-12</v>
      </c>
      <c r="CG55">
        <f t="shared" si="26"/>
        <v>4</v>
      </c>
      <c r="CH55">
        <f t="shared" si="27"/>
        <v>9</v>
      </c>
      <c r="CI55">
        <f t="shared" si="28"/>
        <v>-5</v>
      </c>
      <c r="CJ55" s="4">
        <f t="shared" si="29"/>
        <v>-17</v>
      </c>
      <c r="CK55">
        <f t="shared" si="30"/>
        <v>-29</v>
      </c>
      <c r="CL55">
        <f t="shared" si="31"/>
        <v>-22</v>
      </c>
      <c r="CM55" s="15">
        <f t="shared" si="16"/>
        <v>-0.48148984549750606</v>
      </c>
      <c r="CN55" t="b">
        <f t="shared" si="17"/>
        <v>1</v>
      </c>
      <c r="CO55" t="b">
        <f t="shared" si="18"/>
        <v>1</v>
      </c>
      <c r="CP55" t="b">
        <f t="shared" si="32"/>
        <v>0</v>
      </c>
      <c r="CQ55" t="b">
        <f t="shared" si="32"/>
        <v>0</v>
      </c>
      <c r="CR55">
        <f t="shared" si="33"/>
        <v>0</v>
      </c>
    </row>
    <row r="56" spans="1:96" x14ac:dyDescent="0.25">
      <c r="A56" t="s">
        <v>357</v>
      </c>
      <c r="B56" s="1" t="s">
        <v>354</v>
      </c>
      <c r="C56" t="s">
        <v>358</v>
      </c>
      <c r="D56" t="s">
        <v>249</v>
      </c>
      <c r="E56">
        <v>29065565281.496399</v>
      </c>
      <c r="F56" t="s">
        <v>258</v>
      </c>
      <c r="G56">
        <v>76</v>
      </c>
      <c r="H56">
        <v>14.415227421262699</v>
      </c>
      <c r="I56">
        <v>15.035833245743399</v>
      </c>
      <c r="J56">
        <v>14.4793987764075</v>
      </c>
      <c r="K56">
        <v>14.7375776176721</v>
      </c>
      <c r="L56">
        <v>14.9026870235777</v>
      </c>
      <c r="M56">
        <v>13.753185742509</v>
      </c>
      <c r="N56">
        <v>14.5838198682293</v>
      </c>
      <c r="O56">
        <v>15.2971753749562</v>
      </c>
      <c r="P56">
        <v>15.0095062318498</v>
      </c>
      <c r="Q56">
        <v>15.144819243316</v>
      </c>
      <c r="R56">
        <v>16.2054713198992</v>
      </c>
      <c r="S56">
        <v>16.021232199261</v>
      </c>
      <c r="T56">
        <v>16.0703380707774</v>
      </c>
      <c r="U56">
        <v>174.4</v>
      </c>
      <c r="V56">
        <v>175.93</v>
      </c>
      <c r="W56">
        <v>173.995</v>
      </c>
      <c r="X56">
        <v>169.756666666667</v>
      </c>
      <c r="Y56">
        <v>166.95249999999999</v>
      </c>
      <c r="Z56">
        <v>165.37200000000001</v>
      </c>
      <c r="AA56">
        <v>164.97499999999999</v>
      </c>
      <c r="AB56">
        <v>164.40875</v>
      </c>
      <c r="AC56">
        <v>164.66200000000001</v>
      </c>
      <c r="AD56">
        <v>164.2525</v>
      </c>
      <c r="AE56">
        <v>160.330625</v>
      </c>
      <c r="AF56">
        <v>159.32055555555601</v>
      </c>
      <c r="AG56">
        <v>158.23699999999999</v>
      </c>
      <c r="AH56">
        <v>155.84583333333299</v>
      </c>
      <c r="AI56" t="s">
        <v>51</v>
      </c>
      <c r="AJ56">
        <v>1.0450905919601601</v>
      </c>
      <c r="AK56">
        <v>25.241109823489399</v>
      </c>
      <c r="AL56" s="1">
        <v>0.177891034578461</v>
      </c>
      <c r="AM56">
        <v>0.32208749532527198</v>
      </c>
      <c r="AN56">
        <v>0.481953748108643</v>
      </c>
      <c r="AO56">
        <v>179.90582904506601</v>
      </c>
      <c r="AP56">
        <v>173.995</v>
      </c>
      <c r="AQ56">
        <v>168.084170954934</v>
      </c>
      <c r="AR56">
        <v>3.3932438468623798</v>
      </c>
      <c r="AS56">
        <v>175.7</v>
      </c>
      <c r="AT56">
        <v>6.2453135960138599</v>
      </c>
      <c r="AU56">
        <v>11.035977679051101</v>
      </c>
      <c r="AV56">
        <v>8.4567901234567806</v>
      </c>
      <c r="AW56">
        <v>6.8085106382978697</v>
      </c>
      <c r="AX56">
        <v>13.9429312581064</v>
      </c>
      <c r="AY56">
        <v>16.6666666666667</v>
      </c>
      <c r="AZ56">
        <v>30.341246290801202</v>
      </c>
      <c r="BA56">
        <v>94.358407079646</v>
      </c>
      <c r="BB56">
        <v>170.30769230769201</v>
      </c>
      <c r="BC56">
        <v>132.715231788079</v>
      </c>
      <c r="BE56" t="b">
        <f t="shared" si="21"/>
        <v>1</v>
      </c>
      <c r="BF56" t="b">
        <f t="shared" si="21"/>
        <v>0</v>
      </c>
      <c r="BG56" t="b">
        <f t="shared" si="21"/>
        <v>1</v>
      </c>
      <c r="BH56" t="b">
        <f t="shared" si="20"/>
        <v>1</v>
      </c>
      <c r="BI56" t="b">
        <f t="shared" si="20"/>
        <v>0</v>
      </c>
      <c r="BJ56" t="b">
        <f t="shared" si="20"/>
        <v>1</v>
      </c>
      <c r="BK56" t="b">
        <f t="shared" si="20"/>
        <v>1</v>
      </c>
      <c r="BL56" t="b">
        <f t="shared" si="20"/>
        <v>0</v>
      </c>
      <c r="BM56" t="b">
        <f t="shared" si="20"/>
        <v>1</v>
      </c>
      <c r="BN56" t="b">
        <f t="shared" si="23"/>
        <v>1</v>
      </c>
      <c r="BO56" t="b">
        <f t="shared" si="23"/>
        <v>0</v>
      </c>
      <c r="BP56" t="b">
        <f t="shared" si="23"/>
        <v>1</v>
      </c>
      <c r="BQ56" t="b">
        <f t="shared" si="36"/>
        <v>0</v>
      </c>
      <c r="BR56" t="b">
        <f t="shared" si="37"/>
        <v>1</v>
      </c>
      <c r="BS56" t="b">
        <f t="shared" si="38"/>
        <v>1</v>
      </c>
      <c r="BT56" t="b">
        <f t="shared" si="35"/>
        <v>1</v>
      </c>
      <c r="BU56" t="b">
        <f t="shared" si="35"/>
        <v>1</v>
      </c>
      <c r="BV56" t="b">
        <f t="shared" si="35"/>
        <v>1</v>
      </c>
      <c r="BW56" t="b">
        <f t="shared" si="22"/>
        <v>1</v>
      </c>
      <c r="BX56" t="b">
        <f t="shared" si="22"/>
        <v>0</v>
      </c>
      <c r="BY56" t="b">
        <f t="shared" si="22"/>
        <v>1</v>
      </c>
      <c r="BZ56" t="b">
        <f t="shared" si="22"/>
        <v>1</v>
      </c>
      <c r="CA56" t="b">
        <f t="shared" si="22"/>
        <v>1</v>
      </c>
      <c r="CB56" t="b">
        <f t="shared" si="22"/>
        <v>1</v>
      </c>
      <c r="CC56" t="b">
        <f t="shared" si="34"/>
        <v>1</v>
      </c>
      <c r="CD56">
        <f t="shared" si="24"/>
        <v>8</v>
      </c>
      <c r="CE56">
        <f t="shared" si="25"/>
        <v>4</v>
      </c>
      <c r="CF56">
        <f t="shared" si="14"/>
        <v>4</v>
      </c>
      <c r="CG56">
        <f t="shared" si="26"/>
        <v>11</v>
      </c>
      <c r="CH56">
        <f t="shared" si="27"/>
        <v>2</v>
      </c>
      <c r="CI56">
        <f t="shared" si="28"/>
        <v>9</v>
      </c>
      <c r="CJ56" s="4">
        <f t="shared" si="29"/>
        <v>13</v>
      </c>
      <c r="CK56">
        <f t="shared" si="30"/>
        <v>17</v>
      </c>
      <c r="CL56">
        <f t="shared" si="31"/>
        <v>22</v>
      </c>
      <c r="CM56" s="15">
        <f t="shared" si="16"/>
        <v>0.14419646074681097</v>
      </c>
      <c r="CN56" t="b">
        <f t="shared" si="17"/>
        <v>0</v>
      </c>
      <c r="CO56" t="b">
        <f t="shared" si="18"/>
        <v>0</v>
      </c>
      <c r="CP56" t="b">
        <f t="shared" si="32"/>
        <v>1</v>
      </c>
      <c r="CQ56" t="b">
        <f t="shared" si="32"/>
        <v>1</v>
      </c>
      <c r="CR56">
        <f t="shared" si="33"/>
        <v>2</v>
      </c>
    </row>
    <row r="57" spans="1:96" x14ac:dyDescent="0.25">
      <c r="A57" t="s">
        <v>359</v>
      </c>
      <c r="B57" s="1" t="s">
        <v>356</v>
      </c>
      <c r="C57" t="s">
        <v>360</v>
      </c>
      <c r="D57" t="s">
        <v>58</v>
      </c>
      <c r="E57">
        <v>37584680768.299896</v>
      </c>
      <c r="F57" t="s">
        <v>258</v>
      </c>
      <c r="G57">
        <v>53</v>
      </c>
      <c r="H57">
        <v>7.6761736929150999</v>
      </c>
      <c r="I57">
        <v>7.4576016936932703</v>
      </c>
      <c r="J57">
        <v>8.7433437427308007</v>
      </c>
      <c r="K57">
        <v>9.4466929233007093</v>
      </c>
      <c r="L57">
        <v>9.7492629086428195</v>
      </c>
      <c r="M57">
        <v>11.8157762612116</v>
      </c>
      <c r="N57">
        <v>20.552444629662801</v>
      </c>
      <c r="O57">
        <v>19.496978334159699</v>
      </c>
      <c r="P57">
        <v>19.055915787719201</v>
      </c>
      <c r="Q57">
        <v>23.7093776668532</v>
      </c>
      <c r="R57">
        <v>22.4317645003505</v>
      </c>
      <c r="S57">
        <v>21.4211162292853</v>
      </c>
      <c r="T57">
        <v>20.237227523701499</v>
      </c>
      <c r="U57">
        <v>83.01</v>
      </c>
      <c r="V57">
        <v>82.495000000000005</v>
      </c>
      <c r="W57">
        <v>81.805000000000007</v>
      </c>
      <c r="X57">
        <v>81.113333333333301</v>
      </c>
      <c r="Y57">
        <v>79.701250000000002</v>
      </c>
      <c r="Z57">
        <v>78.325000000000003</v>
      </c>
      <c r="AA57">
        <v>78.179166666666703</v>
      </c>
      <c r="AB57">
        <v>78.460000000000093</v>
      </c>
      <c r="AC57">
        <v>78.980500000000006</v>
      </c>
      <c r="AD57">
        <v>79.581249999999997</v>
      </c>
      <c r="AE57">
        <v>78.227500000000006</v>
      </c>
      <c r="AF57">
        <v>77.614999999999995</v>
      </c>
      <c r="AG57">
        <v>77.045500000000004</v>
      </c>
      <c r="AH57">
        <v>75.809375000000003</v>
      </c>
      <c r="AI57" t="s">
        <v>51</v>
      </c>
      <c r="AJ57">
        <v>1.01660706984834</v>
      </c>
      <c r="AK57">
        <v>23.101023730014301</v>
      </c>
      <c r="AL57" s="1">
        <v>9.3149095048135996E-2</v>
      </c>
      <c r="AM57">
        <v>0.347331668449611</v>
      </c>
      <c r="AN57">
        <v>0.43812375491609201</v>
      </c>
      <c r="AO57">
        <v>83.764311103425996</v>
      </c>
      <c r="AP57">
        <v>81.805000000000007</v>
      </c>
      <c r="AQ57">
        <v>79.845688896574003</v>
      </c>
      <c r="AR57">
        <v>1.12098724498893</v>
      </c>
      <c r="AS57">
        <v>84.35</v>
      </c>
      <c r="AT57">
        <v>7.6923076923076401</v>
      </c>
      <c r="AU57">
        <v>9.4807613682823799</v>
      </c>
      <c r="AV57">
        <v>5.30586766541823</v>
      </c>
      <c r="AW57">
        <v>6.36822194199243</v>
      </c>
      <c r="AX57">
        <v>7.8644501278772303</v>
      </c>
      <c r="AY57">
        <v>26.083707025411002</v>
      </c>
      <c r="AZ57">
        <v>29.456050641727501</v>
      </c>
      <c r="BA57">
        <v>90.524171461411598</v>
      </c>
      <c r="BB57">
        <v>247.718315868844</v>
      </c>
      <c r="BC57">
        <v>424.15316504272801</v>
      </c>
      <c r="BE57" t="b">
        <f t="shared" si="21"/>
        <v>0</v>
      </c>
      <c r="BF57" t="b">
        <f t="shared" si="21"/>
        <v>1</v>
      </c>
      <c r="BG57" t="b">
        <f t="shared" si="21"/>
        <v>1</v>
      </c>
      <c r="BH57" t="b">
        <f t="shared" si="20"/>
        <v>1</v>
      </c>
      <c r="BI57" t="b">
        <f t="shared" si="20"/>
        <v>1</v>
      </c>
      <c r="BJ57" t="b">
        <f t="shared" si="20"/>
        <v>1</v>
      </c>
      <c r="BK57" t="b">
        <f t="shared" si="20"/>
        <v>0</v>
      </c>
      <c r="BL57" t="b">
        <f t="shared" si="20"/>
        <v>0</v>
      </c>
      <c r="BM57" t="b">
        <f t="shared" si="20"/>
        <v>1</v>
      </c>
      <c r="BN57" t="b">
        <f t="shared" si="23"/>
        <v>0</v>
      </c>
      <c r="BO57" t="b">
        <f t="shared" si="23"/>
        <v>0</v>
      </c>
      <c r="BP57" t="b">
        <f t="shared" si="23"/>
        <v>0</v>
      </c>
      <c r="BQ57" t="b">
        <f t="shared" si="36"/>
        <v>1</v>
      </c>
      <c r="BR57" t="b">
        <f t="shared" si="37"/>
        <v>1</v>
      </c>
      <c r="BS57" t="b">
        <f t="shared" si="38"/>
        <v>1</v>
      </c>
      <c r="BT57" t="b">
        <f t="shared" si="35"/>
        <v>1</v>
      </c>
      <c r="BU57" t="b">
        <f t="shared" si="35"/>
        <v>1</v>
      </c>
      <c r="BV57" t="b">
        <f t="shared" si="35"/>
        <v>1</v>
      </c>
      <c r="BW57" t="b">
        <f t="shared" si="22"/>
        <v>0</v>
      </c>
      <c r="BX57" t="b">
        <f t="shared" si="22"/>
        <v>0</v>
      </c>
      <c r="BY57" t="b">
        <f t="shared" si="22"/>
        <v>0</v>
      </c>
      <c r="BZ57" t="b">
        <f t="shared" si="22"/>
        <v>1</v>
      </c>
      <c r="CA57" t="b">
        <f t="shared" si="22"/>
        <v>1</v>
      </c>
      <c r="CB57" t="b">
        <f t="shared" si="22"/>
        <v>1</v>
      </c>
      <c r="CC57" t="b">
        <f t="shared" si="34"/>
        <v>1</v>
      </c>
      <c r="CD57">
        <f t="shared" si="24"/>
        <v>6</v>
      </c>
      <c r="CE57">
        <f t="shared" si="25"/>
        <v>6</v>
      </c>
      <c r="CF57">
        <f t="shared" si="14"/>
        <v>0</v>
      </c>
      <c r="CG57">
        <f t="shared" si="26"/>
        <v>10</v>
      </c>
      <c r="CH57">
        <f t="shared" si="27"/>
        <v>3</v>
      </c>
      <c r="CI57">
        <f t="shared" si="28"/>
        <v>7</v>
      </c>
      <c r="CJ57" s="4">
        <f t="shared" si="29"/>
        <v>7</v>
      </c>
      <c r="CK57">
        <f t="shared" si="30"/>
        <v>7</v>
      </c>
      <c r="CL57">
        <f t="shared" si="31"/>
        <v>14</v>
      </c>
      <c r="CM57" s="15">
        <f t="shared" si="16"/>
        <v>0.25418257340147499</v>
      </c>
      <c r="CN57" t="b">
        <f t="shared" si="17"/>
        <v>0</v>
      </c>
      <c r="CO57" t="b">
        <f t="shared" si="18"/>
        <v>0</v>
      </c>
      <c r="CP57" t="b">
        <f t="shared" si="32"/>
        <v>1</v>
      </c>
      <c r="CQ57" t="b">
        <f t="shared" si="32"/>
        <v>1</v>
      </c>
      <c r="CR57">
        <f t="shared" si="33"/>
        <v>2</v>
      </c>
    </row>
    <row r="58" spans="1:96" x14ac:dyDescent="0.25">
      <c r="A58" t="s">
        <v>361</v>
      </c>
      <c r="B58" s="1" t="s">
        <v>357</v>
      </c>
      <c r="C58" t="s">
        <v>362</v>
      </c>
      <c r="D58" t="s">
        <v>54</v>
      </c>
      <c r="E58">
        <v>21333302248.670502</v>
      </c>
      <c r="F58" t="s">
        <v>258</v>
      </c>
      <c r="G58">
        <v>46</v>
      </c>
      <c r="H58">
        <v>20.163770407389201</v>
      </c>
      <c r="I58">
        <v>27.275244400454099</v>
      </c>
      <c r="J58">
        <v>23.514356232864198</v>
      </c>
      <c r="K58">
        <v>19.425543832259901</v>
      </c>
      <c r="L58">
        <v>17.424257011703499</v>
      </c>
      <c r="M58">
        <v>20.3683520300231</v>
      </c>
      <c r="N58">
        <v>19.5452554497964</v>
      </c>
      <c r="O58">
        <v>19.269974432116999</v>
      </c>
      <c r="P58">
        <v>18.901245305143402</v>
      </c>
      <c r="Q58">
        <v>20.111633603904298</v>
      </c>
      <c r="R58">
        <v>23.0896187985173</v>
      </c>
      <c r="S58">
        <v>21.7925139423992</v>
      </c>
      <c r="T58">
        <v>23.6617408491196</v>
      </c>
      <c r="U58">
        <v>317.2</v>
      </c>
      <c r="V58">
        <v>318.04000000000002</v>
      </c>
      <c r="W58">
        <v>312.63499999999999</v>
      </c>
      <c r="X58">
        <v>305.28333333333302</v>
      </c>
      <c r="Y58">
        <v>301.04750000000001</v>
      </c>
      <c r="Z58">
        <v>297.98</v>
      </c>
      <c r="AA58">
        <v>295.21499999999997</v>
      </c>
      <c r="AB58">
        <v>293.50749999999999</v>
      </c>
      <c r="AC58">
        <v>294.44799999999998</v>
      </c>
      <c r="AD58">
        <v>293.72416666666697</v>
      </c>
      <c r="AE58">
        <v>295.08375000000001</v>
      </c>
      <c r="AF58">
        <v>294.896111111111</v>
      </c>
      <c r="AG58">
        <v>292.93200000000002</v>
      </c>
      <c r="AH58">
        <v>286.91458333333298</v>
      </c>
      <c r="AI58" t="s">
        <v>51</v>
      </c>
      <c r="AJ58">
        <v>1.0172326683325801</v>
      </c>
      <c r="AK58">
        <v>19.798253460247899</v>
      </c>
      <c r="AL58" s="1">
        <v>0.22444979010268201</v>
      </c>
      <c r="AM58">
        <v>0.25077947896282199</v>
      </c>
      <c r="AN58">
        <v>0.41908382237452402</v>
      </c>
      <c r="AO58">
        <v>326.62632231063401</v>
      </c>
      <c r="AP58">
        <v>312.63499999999999</v>
      </c>
      <c r="AQ58">
        <v>298.64367768936597</v>
      </c>
      <c r="AR58">
        <v>6.63376188867898</v>
      </c>
      <c r="AS58">
        <v>319.10000000000002</v>
      </c>
      <c r="AT58">
        <v>7.0877240083227404</v>
      </c>
      <c r="AU58">
        <v>8.9331312386492705</v>
      </c>
      <c r="AV58">
        <v>8.6852861035422304</v>
      </c>
      <c r="AW58">
        <v>11.8079887876664</v>
      </c>
      <c r="AX58">
        <v>10.377032168799699</v>
      </c>
      <c r="AY58">
        <v>29.5574502639058</v>
      </c>
      <c r="AZ58">
        <v>30.939679934345499</v>
      </c>
      <c r="BA58">
        <v>47.390300230946899</v>
      </c>
      <c r="BB58">
        <v>59.311033449825302</v>
      </c>
      <c r="BC58">
        <v>-19.4843364106415</v>
      </c>
      <c r="BE58" t="b">
        <f t="shared" si="21"/>
        <v>1</v>
      </c>
      <c r="BF58" t="b">
        <f t="shared" si="21"/>
        <v>0</v>
      </c>
      <c r="BG58" t="b">
        <f t="shared" si="21"/>
        <v>0</v>
      </c>
      <c r="BH58" t="b">
        <f t="shared" si="20"/>
        <v>0</v>
      </c>
      <c r="BI58" t="b">
        <f t="shared" si="20"/>
        <v>1</v>
      </c>
      <c r="BJ58" t="b">
        <f t="shared" si="20"/>
        <v>0</v>
      </c>
      <c r="BK58" t="b">
        <f t="shared" si="20"/>
        <v>0</v>
      </c>
      <c r="BL58" t="b">
        <f t="shared" si="20"/>
        <v>0</v>
      </c>
      <c r="BM58" t="b">
        <f t="shared" si="20"/>
        <v>1</v>
      </c>
      <c r="BN58" t="b">
        <f t="shared" si="23"/>
        <v>1</v>
      </c>
      <c r="BO58" t="b">
        <f t="shared" si="23"/>
        <v>0</v>
      </c>
      <c r="BP58" t="b">
        <f t="shared" si="23"/>
        <v>1</v>
      </c>
      <c r="BQ58" t="b">
        <f t="shared" si="36"/>
        <v>0</v>
      </c>
      <c r="BR58" t="b">
        <f t="shared" si="37"/>
        <v>1</v>
      </c>
      <c r="BS58" t="b">
        <f t="shared" si="38"/>
        <v>1</v>
      </c>
      <c r="BT58" t="b">
        <f t="shared" si="35"/>
        <v>1</v>
      </c>
      <c r="BU58" t="b">
        <f t="shared" si="35"/>
        <v>1</v>
      </c>
      <c r="BV58" t="b">
        <f t="shared" si="35"/>
        <v>1</v>
      </c>
      <c r="BW58" t="b">
        <f t="shared" si="22"/>
        <v>1</v>
      </c>
      <c r="BX58" t="b">
        <f t="shared" si="22"/>
        <v>0</v>
      </c>
      <c r="BY58" t="b">
        <f t="shared" si="22"/>
        <v>1</v>
      </c>
      <c r="BZ58" t="b">
        <f t="shared" si="22"/>
        <v>0</v>
      </c>
      <c r="CA58" t="b">
        <f t="shared" si="22"/>
        <v>1</v>
      </c>
      <c r="CB58" t="b">
        <f t="shared" si="22"/>
        <v>1</v>
      </c>
      <c r="CC58" t="b">
        <f t="shared" si="34"/>
        <v>1</v>
      </c>
      <c r="CD58">
        <f t="shared" si="24"/>
        <v>5</v>
      </c>
      <c r="CE58">
        <f t="shared" si="25"/>
        <v>7</v>
      </c>
      <c r="CF58">
        <f t="shared" si="14"/>
        <v>-2</v>
      </c>
      <c r="CG58">
        <f t="shared" si="26"/>
        <v>10</v>
      </c>
      <c r="CH58">
        <f t="shared" si="27"/>
        <v>3</v>
      </c>
      <c r="CI58">
        <f t="shared" si="28"/>
        <v>7</v>
      </c>
      <c r="CJ58" s="4">
        <f t="shared" si="29"/>
        <v>5</v>
      </c>
      <c r="CK58">
        <f t="shared" si="30"/>
        <v>3</v>
      </c>
      <c r="CL58">
        <f t="shared" si="31"/>
        <v>12</v>
      </c>
      <c r="CM58" s="15">
        <f t="shared" si="16"/>
        <v>2.6329688860139977E-2</v>
      </c>
      <c r="CN58" t="b">
        <f t="shared" si="17"/>
        <v>0</v>
      </c>
      <c r="CO58" t="b">
        <f t="shared" si="18"/>
        <v>0</v>
      </c>
      <c r="CP58" t="b">
        <f t="shared" si="32"/>
        <v>1</v>
      </c>
      <c r="CQ58" t="b">
        <f t="shared" si="32"/>
        <v>1</v>
      </c>
      <c r="CR58">
        <f t="shared" si="33"/>
        <v>2</v>
      </c>
    </row>
    <row r="59" spans="1:96" x14ac:dyDescent="0.25">
      <c r="A59" t="s">
        <v>363</v>
      </c>
      <c r="B59" s="1" t="s">
        <v>359</v>
      </c>
      <c r="C59" t="s">
        <v>364</v>
      </c>
      <c r="D59" t="s">
        <v>101</v>
      </c>
      <c r="E59">
        <v>51894116042.950699</v>
      </c>
      <c r="F59" t="s">
        <v>258</v>
      </c>
      <c r="G59">
        <v>71</v>
      </c>
      <c r="H59">
        <v>40.146561557394399</v>
      </c>
      <c r="I59">
        <v>29.419330022824301</v>
      </c>
      <c r="J59">
        <v>24.2529268408821</v>
      </c>
      <c r="K59">
        <v>22.2428474872445</v>
      </c>
      <c r="L59">
        <v>23.430231932145201</v>
      </c>
      <c r="M59">
        <v>22.991875018703499</v>
      </c>
      <c r="N59">
        <v>22.161068626568099</v>
      </c>
      <c r="O59">
        <v>22.487180190472699</v>
      </c>
      <c r="P59">
        <v>21.771977286537101</v>
      </c>
      <c r="Q59">
        <v>22.629086113108301</v>
      </c>
      <c r="R59">
        <v>22.582310454588999</v>
      </c>
      <c r="S59">
        <v>21.774893064355201</v>
      </c>
      <c r="T59">
        <v>22.479907935134101</v>
      </c>
      <c r="U59">
        <v>542.6</v>
      </c>
      <c r="V59">
        <v>537.54999999999995</v>
      </c>
      <c r="W59">
        <v>535.1</v>
      </c>
      <c r="X59">
        <v>538.88333333333298</v>
      </c>
      <c r="Y59">
        <v>537.54999999999995</v>
      </c>
      <c r="Z59">
        <v>527.92200000000003</v>
      </c>
      <c r="AA59">
        <v>524.72</v>
      </c>
      <c r="AB59">
        <v>521.255</v>
      </c>
      <c r="AC59">
        <v>517.23900000000003</v>
      </c>
      <c r="AD59">
        <v>513.58916666666698</v>
      </c>
      <c r="AE59">
        <v>507.64749999999998</v>
      </c>
      <c r="AF59">
        <v>505.74333333333402</v>
      </c>
      <c r="AG59">
        <v>498.68</v>
      </c>
      <c r="AH59">
        <v>481.42750000000001</v>
      </c>
      <c r="AI59" t="s">
        <v>51</v>
      </c>
      <c r="AJ59">
        <v>1.05863880644903</v>
      </c>
      <c r="AK59">
        <v>249.947687156889</v>
      </c>
      <c r="AL59" s="1">
        <v>0.231283204367843</v>
      </c>
      <c r="AM59">
        <v>0.215725860838724</v>
      </c>
      <c r="AN59">
        <v>0.19511785927743899</v>
      </c>
      <c r="AO59">
        <v>550.62610704587496</v>
      </c>
      <c r="AP59">
        <v>535.1</v>
      </c>
      <c r="AQ59">
        <v>519.57389295412497</v>
      </c>
      <c r="AR59">
        <v>1.8207615325522399</v>
      </c>
      <c r="AS59">
        <v>541.5</v>
      </c>
      <c r="AT59">
        <v>2.5719708593315</v>
      </c>
      <c r="AU59">
        <v>8.5866688056468892</v>
      </c>
      <c r="AV59">
        <v>0.65055762081784396</v>
      </c>
      <c r="AW59">
        <v>5.3501945525291799</v>
      </c>
      <c r="AX59">
        <v>12.977258501982099</v>
      </c>
      <c r="AY59">
        <v>36.0552763819096</v>
      </c>
      <c r="AZ59">
        <v>12.204724409448801</v>
      </c>
      <c r="BA59">
        <v>-6.5573770491803298</v>
      </c>
      <c r="BB59">
        <v>-6.9587628865979401</v>
      </c>
      <c r="BC59">
        <v>-20.367647058823501</v>
      </c>
      <c r="BE59" t="b">
        <f t="shared" si="21"/>
        <v>0</v>
      </c>
      <c r="BF59" t="b">
        <f t="shared" si="21"/>
        <v>0</v>
      </c>
      <c r="BG59" t="b">
        <f t="shared" si="21"/>
        <v>0</v>
      </c>
      <c r="BH59" t="b">
        <f t="shared" si="20"/>
        <v>1</v>
      </c>
      <c r="BI59" t="b">
        <f t="shared" si="20"/>
        <v>0</v>
      </c>
      <c r="BJ59" t="b">
        <f t="shared" si="20"/>
        <v>0</v>
      </c>
      <c r="BK59" t="b">
        <f t="shared" si="20"/>
        <v>1</v>
      </c>
      <c r="BL59" t="b">
        <f t="shared" si="20"/>
        <v>0</v>
      </c>
      <c r="BM59" t="b">
        <f t="shared" si="20"/>
        <v>1</v>
      </c>
      <c r="BN59" t="b">
        <f t="shared" si="23"/>
        <v>0</v>
      </c>
      <c r="BO59" t="b">
        <f t="shared" si="23"/>
        <v>0</v>
      </c>
      <c r="BP59" t="b">
        <f t="shared" si="23"/>
        <v>1</v>
      </c>
      <c r="BQ59" t="b">
        <f t="shared" si="36"/>
        <v>1</v>
      </c>
      <c r="BR59" t="b">
        <f t="shared" si="37"/>
        <v>1</v>
      </c>
      <c r="BS59" t="b">
        <f t="shared" si="38"/>
        <v>0</v>
      </c>
      <c r="BT59" t="b">
        <f t="shared" si="35"/>
        <v>1</v>
      </c>
      <c r="BU59" t="b">
        <f t="shared" si="35"/>
        <v>1</v>
      </c>
      <c r="BV59" t="b">
        <f t="shared" si="35"/>
        <v>1</v>
      </c>
      <c r="BW59" t="b">
        <f t="shared" si="22"/>
        <v>1</v>
      </c>
      <c r="BX59" t="b">
        <f t="shared" si="22"/>
        <v>1</v>
      </c>
      <c r="BY59" t="b">
        <f t="shared" si="22"/>
        <v>1</v>
      </c>
      <c r="BZ59" t="b">
        <f t="shared" si="22"/>
        <v>1</v>
      </c>
      <c r="CA59" t="b">
        <f t="shared" si="22"/>
        <v>1</v>
      </c>
      <c r="CB59" t="b">
        <f t="shared" si="22"/>
        <v>1</v>
      </c>
      <c r="CC59" t="b">
        <f t="shared" si="34"/>
        <v>1</v>
      </c>
      <c r="CD59">
        <f t="shared" si="24"/>
        <v>4</v>
      </c>
      <c r="CE59">
        <f t="shared" si="25"/>
        <v>8</v>
      </c>
      <c r="CF59">
        <f t="shared" si="14"/>
        <v>-4</v>
      </c>
      <c r="CG59">
        <f t="shared" si="26"/>
        <v>12</v>
      </c>
      <c r="CH59">
        <f t="shared" si="27"/>
        <v>1</v>
      </c>
      <c r="CI59">
        <f t="shared" si="28"/>
        <v>11</v>
      </c>
      <c r="CJ59" s="4">
        <f t="shared" si="29"/>
        <v>7</v>
      </c>
      <c r="CK59">
        <f t="shared" si="30"/>
        <v>3</v>
      </c>
      <c r="CL59">
        <f t="shared" si="31"/>
        <v>18</v>
      </c>
      <c r="CM59" s="15">
        <f t="shared" si="16"/>
        <v>-1.5557343529119E-2</v>
      </c>
      <c r="CN59" t="b">
        <f t="shared" si="17"/>
        <v>1</v>
      </c>
      <c r="CO59" t="b">
        <f t="shared" si="18"/>
        <v>0</v>
      </c>
      <c r="CP59" t="b">
        <f t="shared" si="32"/>
        <v>1</v>
      </c>
      <c r="CQ59" t="b">
        <f t="shared" si="32"/>
        <v>1</v>
      </c>
      <c r="CR59">
        <f t="shared" si="33"/>
        <v>2</v>
      </c>
    </row>
    <row r="60" spans="1:96" x14ac:dyDescent="0.25">
      <c r="A60" t="s">
        <v>365</v>
      </c>
      <c r="B60" s="1" t="s">
        <v>361</v>
      </c>
      <c r="C60" t="s">
        <v>366</v>
      </c>
      <c r="D60" t="s">
        <v>83</v>
      </c>
      <c r="E60">
        <v>27167827125.443199</v>
      </c>
      <c r="F60" t="s">
        <v>258</v>
      </c>
      <c r="G60">
        <v>69</v>
      </c>
      <c r="H60">
        <v>47.259455904257102</v>
      </c>
      <c r="I60">
        <v>35.3969760312566</v>
      </c>
      <c r="J60">
        <v>26.8178942938112</v>
      </c>
      <c r="K60">
        <v>24.099957149268501</v>
      </c>
      <c r="L60">
        <v>21.594300849287499</v>
      </c>
      <c r="M60">
        <v>20.575986089645099</v>
      </c>
      <c r="N60">
        <v>19.475447121897801</v>
      </c>
      <c r="O60">
        <v>18.562619476397899</v>
      </c>
      <c r="P60">
        <v>18.746776878275401</v>
      </c>
      <c r="Q60">
        <v>18.3318143140032</v>
      </c>
      <c r="R60">
        <v>22.117223265247301</v>
      </c>
      <c r="S60">
        <v>20.966237440751499</v>
      </c>
      <c r="T60">
        <v>20.9783976101162</v>
      </c>
      <c r="U60">
        <v>84.7</v>
      </c>
      <c r="V60">
        <v>84.7</v>
      </c>
      <c r="W60">
        <v>84.814999999999998</v>
      </c>
      <c r="X60">
        <v>84.11</v>
      </c>
      <c r="Y60">
        <v>83.01</v>
      </c>
      <c r="Z60">
        <v>82.233000000000004</v>
      </c>
      <c r="AA60">
        <v>82.096666666666707</v>
      </c>
      <c r="AB60">
        <v>82.774375000000006</v>
      </c>
      <c r="AC60">
        <v>84.891999999999996</v>
      </c>
      <c r="AD60">
        <v>85.809166666666698</v>
      </c>
      <c r="AE60">
        <v>87.555000000000007</v>
      </c>
      <c r="AF60">
        <v>87.843611111111102</v>
      </c>
      <c r="AG60">
        <v>87.676249999999996</v>
      </c>
      <c r="AH60">
        <v>86.632083333333398</v>
      </c>
      <c r="AI60" t="s">
        <v>51</v>
      </c>
      <c r="AJ60">
        <v>0.937916482513793</v>
      </c>
      <c r="AK60">
        <v>19.555933646602501</v>
      </c>
      <c r="AL60" s="1">
        <v>0.41857699596044801</v>
      </c>
      <c r="AM60">
        <v>0.142566562957921</v>
      </c>
      <c r="AN60">
        <v>0.34362047692556702</v>
      </c>
      <c r="AO60">
        <v>87.209598087360405</v>
      </c>
      <c r="AP60">
        <v>84.814999999999998</v>
      </c>
      <c r="AQ60">
        <v>82.420401912639704</v>
      </c>
      <c r="AR60">
        <v>0.72631280171401602</v>
      </c>
      <c r="AS60">
        <v>82.45</v>
      </c>
      <c r="AT60">
        <v>0.263884328675834</v>
      </c>
      <c r="AU60">
        <v>-5.9608502872785198</v>
      </c>
      <c r="AV60">
        <v>-3.0570252792474899</v>
      </c>
      <c r="AW60">
        <v>-1.55223880597015</v>
      </c>
      <c r="AX60">
        <v>-18.366336633663401</v>
      </c>
      <c r="AY60">
        <v>7.4267100977198703</v>
      </c>
      <c r="AZ60">
        <v>-5.7175528873642101</v>
      </c>
      <c r="BA60">
        <v>36.506622516556298</v>
      </c>
      <c r="BB60">
        <v>181.880341880342</v>
      </c>
      <c r="BC60" t="s">
        <v>55</v>
      </c>
      <c r="BE60" t="b">
        <f t="shared" si="21"/>
        <v>0</v>
      </c>
      <c r="BF60" t="b">
        <f t="shared" si="21"/>
        <v>0</v>
      </c>
      <c r="BG60" t="b">
        <f t="shared" si="21"/>
        <v>0</v>
      </c>
      <c r="BH60" t="b">
        <f t="shared" si="20"/>
        <v>0</v>
      </c>
      <c r="BI60" t="b">
        <f t="shared" si="20"/>
        <v>0</v>
      </c>
      <c r="BJ60" t="b">
        <f t="shared" si="20"/>
        <v>0</v>
      </c>
      <c r="BK60" t="b">
        <f t="shared" si="20"/>
        <v>0</v>
      </c>
      <c r="BL60" t="b">
        <f t="shared" si="20"/>
        <v>1</v>
      </c>
      <c r="BM60" t="b">
        <f t="shared" si="20"/>
        <v>0</v>
      </c>
      <c r="BN60" t="b">
        <f t="shared" si="23"/>
        <v>1</v>
      </c>
      <c r="BO60" t="b">
        <f t="shared" si="23"/>
        <v>0</v>
      </c>
      <c r="BP60" t="b">
        <f t="shared" si="23"/>
        <v>1</v>
      </c>
      <c r="BQ60" t="b">
        <f t="shared" si="36"/>
        <v>0</v>
      </c>
      <c r="BR60" t="b">
        <f t="shared" si="37"/>
        <v>0</v>
      </c>
      <c r="BS60" t="b">
        <f t="shared" si="38"/>
        <v>1</v>
      </c>
      <c r="BT60" t="b">
        <f t="shared" si="35"/>
        <v>1</v>
      </c>
      <c r="BU60" t="b">
        <f t="shared" si="35"/>
        <v>1</v>
      </c>
      <c r="BV60" t="b">
        <f t="shared" si="35"/>
        <v>1</v>
      </c>
      <c r="BW60" t="b">
        <f t="shared" si="22"/>
        <v>0</v>
      </c>
      <c r="BX60" t="b">
        <f t="shared" si="22"/>
        <v>0</v>
      </c>
      <c r="BY60" t="b">
        <f t="shared" si="22"/>
        <v>0</v>
      </c>
      <c r="BZ60" t="b">
        <f t="shared" si="22"/>
        <v>0</v>
      </c>
      <c r="CA60" t="b">
        <f t="shared" si="22"/>
        <v>0</v>
      </c>
      <c r="CB60" t="b">
        <f t="shared" si="22"/>
        <v>1</v>
      </c>
      <c r="CC60" t="b">
        <f t="shared" si="34"/>
        <v>1</v>
      </c>
      <c r="CD60">
        <f t="shared" si="24"/>
        <v>3</v>
      </c>
      <c r="CE60">
        <f t="shared" si="25"/>
        <v>9</v>
      </c>
      <c r="CF60">
        <f t="shared" si="14"/>
        <v>-6</v>
      </c>
      <c r="CG60">
        <f t="shared" si="26"/>
        <v>6</v>
      </c>
      <c r="CH60">
        <f t="shared" si="27"/>
        <v>7</v>
      </c>
      <c r="CI60">
        <f t="shared" si="28"/>
        <v>-1</v>
      </c>
      <c r="CJ60" s="4">
        <f t="shared" si="29"/>
        <v>-7</v>
      </c>
      <c r="CK60">
        <f t="shared" si="30"/>
        <v>-13</v>
      </c>
      <c r="CL60">
        <f t="shared" si="31"/>
        <v>-8</v>
      </c>
      <c r="CM60" s="15">
        <f t="shared" si="16"/>
        <v>-0.27601043300252703</v>
      </c>
      <c r="CN60" t="b">
        <f t="shared" si="17"/>
        <v>1</v>
      </c>
      <c r="CO60" t="b">
        <f t="shared" si="18"/>
        <v>1</v>
      </c>
      <c r="CP60" t="b">
        <f t="shared" si="32"/>
        <v>1</v>
      </c>
      <c r="CQ60" t="b">
        <f t="shared" si="32"/>
        <v>0</v>
      </c>
      <c r="CR60">
        <f t="shared" si="33"/>
        <v>1</v>
      </c>
    </row>
    <row r="61" spans="1:96" x14ac:dyDescent="0.25">
      <c r="A61" t="s">
        <v>367</v>
      </c>
      <c r="B61" s="1" t="s">
        <v>363</v>
      </c>
      <c r="C61" t="s">
        <v>368</v>
      </c>
      <c r="D61" t="s">
        <v>58</v>
      </c>
      <c r="E61">
        <v>21348665426.381199</v>
      </c>
      <c r="F61" t="s">
        <v>258</v>
      </c>
      <c r="G61">
        <v>68</v>
      </c>
      <c r="H61">
        <v>23.6826352929214</v>
      </c>
      <c r="I61">
        <v>28.885797050342699</v>
      </c>
      <c r="J61">
        <v>23.3387263670833</v>
      </c>
      <c r="K61">
        <v>21.983410374628999</v>
      </c>
      <c r="L61">
        <v>21.584240818475902</v>
      </c>
      <c r="M61">
        <v>22.724301342311801</v>
      </c>
      <c r="N61">
        <v>21.905463709830599</v>
      </c>
      <c r="O61">
        <v>22.966701627144499</v>
      </c>
      <c r="P61">
        <v>22.813689524032799</v>
      </c>
      <c r="Q61">
        <v>22.431460574743301</v>
      </c>
      <c r="R61">
        <v>21.775619264358902</v>
      </c>
      <c r="S61">
        <v>23.025897622601398</v>
      </c>
      <c r="T61">
        <v>21.300704836941701</v>
      </c>
      <c r="U61">
        <v>82.07</v>
      </c>
      <c r="V61">
        <v>83.344999999999999</v>
      </c>
      <c r="W61">
        <v>85.48</v>
      </c>
      <c r="X61">
        <v>86.03</v>
      </c>
      <c r="Y61">
        <v>86.246250000000003</v>
      </c>
      <c r="Z61">
        <v>87.489000000000004</v>
      </c>
      <c r="AA61">
        <v>88.947500000000005</v>
      </c>
      <c r="AB61">
        <v>91.449375000000003</v>
      </c>
      <c r="AC61">
        <v>94.266499999999994</v>
      </c>
      <c r="AD61">
        <v>95.490833333333399</v>
      </c>
      <c r="AE61">
        <v>94.066874999999996</v>
      </c>
      <c r="AF61">
        <v>92.985277777777796</v>
      </c>
      <c r="AG61">
        <v>90.927499999999995</v>
      </c>
      <c r="AH61">
        <v>87.767708333333402</v>
      </c>
      <c r="AI61" t="s">
        <v>51</v>
      </c>
      <c r="AJ61">
        <v>0.96218415770806298</v>
      </c>
      <c r="AK61">
        <v>13.182762991811</v>
      </c>
      <c r="AL61" s="1">
        <v>0.32751009095725703</v>
      </c>
      <c r="AM61">
        <v>0.120060805665082</v>
      </c>
      <c r="AN61">
        <v>0.29975119875041301</v>
      </c>
      <c r="AO61">
        <v>91.044476615099597</v>
      </c>
      <c r="AP61">
        <v>85.48</v>
      </c>
      <c r="AQ61">
        <v>79.915523384900396</v>
      </c>
      <c r="AR61">
        <v>-1.4240752103799601</v>
      </c>
      <c r="AS61">
        <v>81.55</v>
      </c>
      <c r="AT61">
        <v>-6.78828195544581</v>
      </c>
      <c r="AU61">
        <v>-10.313161584779101</v>
      </c>
      <c r="AV61">
        <v>-6.2643678160919603</v>
      </c>
      <c r="AW61">
        <v>-14.6073298429319</v>
      </c>
      <c r="AX61">
        <v>-14.963503649634999</v>
      </c>
      <c r="AY61">
        <v>9.0240641711229994</v>
      </c>
      <c r="AZ61">
        <v>28.4251968503937</v>
      </c>
      <c r="BA61">
        <v>67.213450891941704</v>
      </c>
      <c r="BB61">
        <v>161.378205128205</v>
      </c>
      <c r="BC61">
        <v>28.4251968503937</v>
      </c>
      <c r="BE61" t="b">
        <f t="shared" si="21"/>
        <v>1</v>
      </c>
      <c r="BF61" t="b">
        <f t="shared" si="21"/>
        <v>0</v>
      </c>
      <c r="BG61" t="b">
        <f t="shared" si="21"/>
        <v>0</v>
      </c>
      <c r="BH61" t="b">
        <f t="shared" si="20"/>
        <v>0</v>
      </c>
      <c r="BI61" t="b">
        <f t="shared" si="20"/>
        <v>1</v>
      </c>
      <c r="BJ61" t="b">
        <f t="shared" si="20"/>
        <v>0</v>
      </c>
      <c r="BK61" t="b">
        <f t="shared" si="20"/>
        <v>1</v>
      </c>
      <c r="BL61" t="b">
        <f t="shared" si="20"/>
        <v>0</v>
      </c>
      <c r="BM61" t="b">
        <f t="shared" si="20"/>
        <v>0</v>
      </c>
      <c r="BN61" t="b">
        <f t="shared" si="23"/>
        <v>0</v>
      </c>
      <c r="BO61" t="b">
        <f t="shared" si="23"/>
        <v>1</v>
      </c>
      <c r="BP61" t="b">
        <f t="shared" si="23"/>
        <v>0</v>
      </c>
      <c r="BQ61" t="b">
        <f t="shared" si="36"/>
        <v>0</v>
      </c>
      <c r="BR61" t="b">
        <f t="shared" si="37"/>
        <v>0</v>
      </c>
      <c r="BS61" t="b">
        <f t="shared" si="38"/>
        <v>0</v>
      </c>
      <c r="BT61" t="b">
        <f t="shared" si="35"/>
        <v>0</v>
      </c>
      <c r="BU61" t="b">
        <f t="shared" si="35"/>
        <v>0</v>
      </c>
      <c r="BV61" t="b">
        <f t="shared" si="35"/>
        <v>0</v>
      </c>
      <c r="BW61" t="b">
        <f t="shared" si="22"/>
        <v>0</v>
      </c>
      <c r="BX61" t="b">
        <f t="shared" si="22"/>
        <v>0</v>
      </c>
      <c r="BY61" t="b">
        <f t="shared" si="22"/>
        <v>0</v>
      </c>
      <c r="BZ61" t="b">
        <f t="shared" si="22"/>
        <v>1</v>
      </c>
      <c r="CA61" t="b">
        <f t="shared" si="22"/>
        <v>1</v>
      </c>
      <c r="CB61" t="b">
        <f t="shared" si="22"/>
        <v>1</v>
      </c>
      <c r="CC61" t="b">
        <f t="shared" si="34"/>
        <v>1</v>
      </c>
      <c r="CD61">
        <f t="shared" si="24"/>
        <v>4</v>
      </c>
      <c r="CE61">
        <f t="shared" si="25"/>
        <v>8</v>
      </c>
      <c r="CF61">
        <f t="shared" si="14"/>
        <v>-4</v>
      </c>
      <c r="CG61">
        <f t="shared" si="26"/>
        <v>4</v>
      </c>
      <c r="CH61">
        <f t="shared" si="27"/>
        <v>9</v>
      </c>
      <c r="CI61">
        <f t="shared" si="28"/>
        <v>-5</v>
      </c>
      <c r="CJ61" s="4">
        <f t="shared" si="29"/>
        <v>-9</v>
      </c>
      <c r="CK61">
        <f t="shared" si="30"/>
        <v>-13</v>
      </c>
      <c r="CL61">
        <f t="shared" si="31"/>
        <v>-14</v>
      </c>
      <c r="CM61" s="15">
        <f t="shared" si="16"/>
        <v>-0.20744928529217505</v>
      </c>
      <c r="CN61" t="b">
        <f t="shared" si="17"/>
        <v>1</v>
      </c>
      <c r="CO61" t="b">
        <f t="shared" si="18"/>
        <v>1</v>
      </c>
      <c r="CP61" t="b">
        <f t="shared" si="32"/>
        <v>0</v>
      </c>
      <c r="CQ61" t="b">
        <f t="shared" si="32"/>
        <v>0</v>
      </c>
      <c r="CR61">
        <f t="shared" si="33"/>
        <v>0</v>
      </c>
    </row>
    <row r="62" spans="1:96" x14ac:dyDescent="0.25">
      <c r="A62" t="s">
        <v>369</v>
      </c>
      <c r="B62" s="1" t="s">
        <v>365</v>
      </c>
      <c r="C62" t="s">
        <v>370</v>
      </c>
      <c r="D62" t="s">
        <v>58</v>
      </c>
      <c r="E62">
        <v>23910085144.5448</v>
      </c>
      <c r="F62" t="s">
        <v>258</v>
      </c>
      <c r="G62">
        <v>48</v>
      </c>
      <c r="H62">
        <v>11.844111381843099</v>
      </c>
      <c r="I62">
        <v>13.924670322997899</v>
      </c>
      <c r="J62">
        <v>13.28069876614</v>
      </c>
      <c r="K62">
        <v>17.014329419460601</v>
      </c>
      <c r="L62">
        <v>20.295546399114102</v>
      </c>
      <c r="M62">
        <v>18.911153165718702</v>
      </c>
      <c r="N62">
        <v>19.066617521252901</v>
      </c>
      <c r="O62">
        <v>20.4229078861602</v>
      </c>
      <c r="P62">
        <v>23.6794717888402</v>
      </c>
      <c r="Q62">
        <v>22.314873264712698</v>
      </c>
      <c r="R62">
        <v>22.3925020013249</v>
      </c>
      <c r="S62">
        <v>21.200584501419499</v>
      </c>
      <c r="T62">
        <v>20.7857138874434</v>
      </c>
      <c r="U62">
        <v>331.08</v>
      </c>
      <c r="V62">
        <v>329.24</v>
      </c>
      <c r="W62">
        <v>325.55</v>
      </c>
      <c r="X62">
        <v>319.15333333333302</v>
      </c>
      <c r="Y62">
        <v>311.84249999999997</v>
      </c>
      <c r="Z62">
        <v>306.57</v>
      </c>
      <c r="AA62">
        <v>304.29333333333301</v>
      </c>
      <c r="AB62">
        <v>303.88875000000002</v>
      </c>
      <c r="AC62">
        <v>308.04300000000001</v>
      </c>
      <c r="AD62">
        <v>311.26833333333298</v>
      </c>
      <c r="AE62">
        <v>308.29812500000003</v>
      </c>
      <c r="AF62">
        <v>305.21555555555602</v>
      </c>
      <c r="AG62">
        <v>300.73050000000001</v>
      </c>
      <c r="AH62">
        <v>293.92916666666702</v>
      </c>
      <c r="AI62" t="s">
        <v>51</v>
      </c>
      <c r="AJ62">
        <v>1.0194177178570201</v>
      </c>
      <c r="AK62">
        <v>16.966194250260301</v>
      </c>
      <c r="AL62" s="1">
        <v>7.5901079414542993E-2</v>
      </c>
      <c r="AM62">
        <v>0.27516870504000501</v>
      </c>
      <c r="AN62">
        <v>0.47387437970990098</v>
      </c>
      <c r="AO62">
        <v>335.52807596682999</v>
      </c>
      <c r="AP62">
        <v>325.55</v>
      </c>
      <c r="AQ62">
        <v>315.57192403316998</v>
      </c>
      <c r="AR62">
        <v>6.9103021047275499</v>
      </c>
      <c r="AS62">
        <v>332.7</v>
      </c>
      <c r="AT62">
        <v>8.5233388785595192</v>
      </c>
      <c r="AU62">
        <v>10.630614453805</v>
      </c>
      <c r="AV62">
        <v>8.3713355048859892</v>
      </c>
      <c r="AW62">
        <v>9.2969776609724093</v>
      </c>
      <c r="AX62">
        <v>4.4583987441130297</v>
      </c>
      <c r="AY62">
        <v>27.863182167563401</v>
      </c>
      <c r="AZ62">
        <v>50.884353741496597</v>
      </c>
      <c r="BA62">
        <v>61.897810218978101</v>
      </c>
      <c r="BB62">
        <v>263.606557377049</v>
      </c>
      <c r="BC62" t="s">
        <v>55</v>
      </c>
      <c r="BE62" t="b">
        <f t="shared" si="21"/>
        <v>1</v>
      </c>
      <c r="BF62" t="b">
        <f t="shared" si="21"/>
        <v>0</v>
      </c>
      <c r="BG62" t="b">
        <f t="shared" si="21"/>
        <v>1</v>
      </c>
      <c r="BH62" t="b">
        <f t="shared" si="20"/>
        <v>1</v>
      </c>
      <c r="BI62" t="b">
        <f t="shared" si="20"/>
        <v>0</v>
      </c>
      <c r="BJ62" t="b">
        <f t="shared" si="20"/>
        <v>1</v>
      </c>
      <c r="BK62" t="b">
        <f t="shared" si="20"/>
        <v>1</v>
      </c>
      <c r="BL62" t="b">
        <f t="shared" si="20"/>
        <v>1</v>
      </c>
      <c r="BM62" t="b">
        <f t="shared" si="20"/>
        <v>0</v>
      </c>
      <c r="BN62" t="b">
        <f t="shared" si="23"/>
        <v>1</v>
      </c>
      <c r="BO62" t="b">
        <f t="shared" si="23"/>
        <v>0</v>
      </c>
      <c r="BP62" t="b">
        <f t="shared" si="23"/>
        <v>0</v>
      </c>
      <c r="BQ62" t="b">
        <f t="shared" si="36"/>
        <v>1</v>
      </c>
      <c r="BR62" t="b">
        <f t="shared" si="37"/>
        <v>1</v>
      </c>
      <c r="BS62" t="b">
        <f t="shared" si="38"/>
        <v>1</v>
      </c>
      <c r="BT62" t="b">
        <f t="shared" si="35"/>
        <v>1</v>
      </c>
      <c r="BU62" t="b">
        <f t="shared" si="35"/>
        <v>1</v>
      </c>
      <c r="BV62" t="b">
        <f t="shared" si="35"/>
        <v>1</v>
      </c>
      <c r="BW62" t="b">
        <f t="shared" si="22"/>
        <v>1</v>
      </c>
      <c r="BX62" t="b">
        <f t="shared" si="22"/>
        <v>0</v>
      </c>
      <c r="BY62" t="b">
        <f t="shared" si="22"/>
        <v>0</v>
      </c>
      <c r="BZ62" t="b">
        <f t="shared" si="22"/>
        <v>1</v>
      </c>
      <c r="CA62" t="b">
        <f t="shared" si="22"/>
        <v>1</v>
      </c>
      <c r="CB62" t="b">
        <f t="shared" si="22"/>
        <v>1</v>
      </c>
      <c r="CC62" t="b">
        <f t="shared" si="34"/>
        <v>1</v>
      </c>
      <c r="CD62">
        <f t="shared" si="24"/>
        <v>7</v>
      </c>
      <c r="CE62">
        <f t="shared" si="25"/>
        <v>5</v>
      </c>
      <c r="CF62">
        <f t="shared" si="14"/>
        <v>2</v>
      </c>
      <c r="CG62">
        <f t="shared" si="26"/>
        <v>11</v>
      </c>
      <c r="CH62">
        <f t="shared" si="27"/>
        <v>2</v>
      </c>
      <c r="CI62">
        <f t="shared" si="28"/>
        <v>9</v>
      </c>
      <c r="CJ62" s="4">
        <f t="shared" si="29"/>
        <v>11</v>
      </c>
      <c r="CK62">
        <f t="shared" si="30"/>
        <v>13</v>
      </c>
      <c r="CL62">
        <f t="shared" si="31"/>
        <v>20</v>
      </c>
      <c r="CM62" s="15">
        <f t="shared" si="16"/>
        <v>0.19926762562546202</v>
      </c>
      <c r="CN62" t="b">
        <f t="shared" si="17"/>
        <v>0</v>
      </c>
      <c r="CO62" t="b">
        <f t="shared" si="18"/>
        <v>0</v>
      </c>
      <c r="CP62" t="b">
        <f t="shared" si="32"/>
        <v>1</v>
      </c>
      <c r="CQ62" t="b">
        <f t="shared" si="32"/>
        <v>1</v>
      </c>
      <c r="CR62">
        <f t="shared" si="33"/>
        <v>2</v>
      </c>
    </row>
    <row r="63" spans="1:96" x14ac:dyDescent="0.25">
      <c r="A63" t="s">
        <v>371</v>
      </c>
      <c r="B63" s="1" t="s">
        <v>367</v>
      </c>
      <c r="C63" t="s">
        <v>281</v>
      </c>
      <c r="D63" t="s">
        <v>101</v>
      </c>
      <c r="E63">
        <v>16962940204.788799</v>
      </c>
      <c r="F63" t="s">
        <v>70</v>
      </c>
      <c r="G63">
        <v>42</v>
      </c>
      <c r="H63">
        <v>26.6770314122437</v>
      </c>
      <c r="I63">
        <v>19.964346000066399</v>
      </c>
      <c r="J63">
        <v>17.027630675212102</v>
      </c>
      <c r="K63">
        <v>16.446625365176502</v>
      </c>
      <c r="L63">
        <v>14.633222510444799</v>
      </c>
      <c r="M63">
        <v>14.438005266301399</v>
      </c>
      <c r="N63">
        <v>14.0794011164826</v>
      </c>
      <c r="O63">
        <v>15.5102883259047</v>
      </c>
      <c r="P63">
        <v>14.632463723467501</v>
      </c>
      <c r="Q63">
        <v>14.225487583647601</v>
      </c>
      <c r="R63">
        <v>14.2264739659793</v>
      </c>
      <c r="S63">
        <v>13.561556467683101</v>
      </c>
      <c r="T63">
        <v>14.204019196088099</v>
      </c>
      <c r="U63">
        <v>3.9003999999999999</v>
      </c>
      <c r="V63">
        <v>3.9904000000000002</v>
      </c>
      <c r="W63">
        <v>4.0354000000000001</v>
      </c>
      <c r="X63">
        <v>4.0289999999999999</v>
      </c>
      <c r="Y63">
        <v>4.0190000000000001</v>
      </c>
      <c r="Z63">
        <v>3.9974400000000001</v>
      </c>
      <c r="AA63">
        <v>3.9915333333333298</v>
      </c>
      <c r="AB63">
        <v>4.0000249999999999</v>
      </c>
      <c r="AC63">
        <v>4.0009199999999998</v>
      </c>
      <c r="AD63">
        <v>4.0038166666666699</v>
      </c>
      <c r="AE63">
        <v>3.9586125000000001</v>
      </c>
      <c r="AF63">
        <v>3.9387666666666701</v>
      </c>
      <c r="AG63">
        <v>3.92191</v>
      </c>
      <c r="AH63">
        <v>3.8884583333333298</v>
      </c>
      <c r="AI63" t="s">
        <v>51</v>
      </c>
      <c r="AJ63">
        <v>1.01925847354988</v>
      </c>
      <c r="AK63">
        <v>1.36855246117768</v>
      </c>
      <c r="AL63" s="1">
        <v>0.36202989112842199</v>
      </c>
      <c r="AM63">
        <v>0.12887571516219801</v>
      </c>
      <c r="AN63">
        <v>0.355762208977423</v>
      </c>
      <c r="AO63">
        <v>4.20160517440807</v>
      </c>
      <c r="AP63">
        <v>4.0354000000000001</v>
      </c>
      <c r="AQ63">
        <v>3.8691948255919302</v>
      </c>
      <c r="AR63">
        <v>-3.2645387186950002E-3</v>
      </c>
      <c r="AS63">
        <v>3.91</v>
      </c>
      <c r="AT63">
        <v>-2.1873999359590002</v>
      </c>
      <c r="AU63">
        <v>-0.30367856478090699</v>
      </c>
      <c r="AV63">
        <v>-2.63944223107569</v>
      </c>
      <c r="AW63">
        <v>-1.9558676028084201</v>
      </c>
      <c r="AX63">
        <v>3.1662269129287601</v>
      </c>
      <c r="AY63">
        <v>5.10752688172043</v>
      </c>
      <c r="AZ63">
        <v>-16.595563139931699</v>
      </c>
      <c r="BA63">
        <v>-25.239005736137699</v>
      </c>
      <c r="BB63">
        <v>-23.483365949119399</v>
      </c>
      <c r="BC63">
        <v>-41.418751070905699</v>
      </c>
      <c r="BE63" t="b">
        <f t="shared" si="21"/>
        <v>0</v>
      </c>
      <c r="BF63" t="b">
        <f t="shared" si="21"/>
        <v>0</v>
      </c>
      <c r="BG63" t="b">
        <f t="shared" si="21"/>
        <v>0</v>
      </c>
      <c r="BH63" t="b">
        <f t="shared" si="20"/>
        <v>0</v>
      </c>
      <c r="BI63" t="b">
        <f t="shared" si="20"/>
        <v>0</v>
      </c>
      <c r="BJ63" t="b">
        <f t="shared" si="20"/>
        <v>0</v>
      </c>
      <c r="BK63" t="b">
        <f t="shared" si="20"/>
        <v>1</v>
      </c>
      <c r="BL63" t="b">
        <f t="shared" si="20"/>
        <v>0</v>
      </c>
      <c r="BM63" t="b">
        <f t="shared" si="20"/>
        <v>0</v>
      </c>
      <c r="BN63" t="b">
        <f t="shared" si="23"/>
        <v>1</v>
      </c>
      <c r="BO63" t="b">
        <f t="shared" si="23"/>
        <v>0</v>
      </c>
      <c r="BP63" t="b">
        <f t="shared" si="23"/>
        <v>1</v>
      </c>
      <c r="BQ63" t="b">
        <f t="shared" si="36"/>
        <v>0</v>
      </c>
      <c r="BR63" t="b">
        <f t="shared" si="37"/>
        <v>0</v>
      </c>
      <c r="BS63" t="b">
        <f t="shared" si="38"/>
        <v>1</v>
      </c>
      <c r="BT63" t="b">
        <f t="shared" si="35"/>
        <v>1</v>
      </c>
      <c r="BU63" t="b">
        <f t="shared" si="35"/>
        <v>1</v>
      </c>
      <c r="BV63" t="b">
        <f t="shared" si="35"/>
        <v>1</v>
      </c>
      <c r="BW63" t="b">
        <f t="shared" si="22"/>
        <v>0</v>
      </c>
      <c r="BX63" t="b">
        <f t="shared" si="22"/>
        <v>0</v>
      </c>
      <c r="BY63" t="b">
        <f t="shared" si="22"/>
        <v>0</v>
      </c>
      <c r="BZ63" t="b">
        <f t="shared" si="22"/>
        <v>1</v>
      </c>
      <c r="CA63" t="b">
        <f t="shared" si="22"/>
        <v>1</v>
      </c>
      <c r="CB63" t="b">
        <f t="shared" si="22"/>
        <v>1</v>
      </c>
      <c r="CC63" t="b">
        <f t="shared" si="34"/>
        <v>1</v>
      </c>
      <c r="CD63">
        <f t="shared" si="24"/>
        <v>3</v>
      </c>
      <c r="CE63">
        <f t="shared" si="25"/>
        <v>9</v>
      </c>
      <c r="CF63">
        <f t="shared" si="14"/>
        <v>-6</v>
      </c>
      <c r="CG63">
        <f t="shared" si="26"/>
        <v>8</v>
      </c>
      <c r="CH63">
        <f t="shared" si="27"/>
        <v>5</v>
      </c>
      <c r="CI63">
        <f t="shared" si="28"/>
        <v>3</v>
      </c>
      <c r="CJ63" s="4">
        <f t="shared" si="29"/>
        <v>-3</v>
      </c>
      <c r="CK63">
        <f t="shared" si="30"/>
        <v>-9</v>
      </c>
      <c r="CL63">
        <f t="shared" si="31"/>
        <v>0</v>
      </c>
      <c r="CM63" s="15">
        <f t="shared" si="16"/>
        <v>-0.23315417596622398</v>
      </c>
      <c r="CN63" t="b">
        <f t="shared" si="17"/>
        <v>1</v>
      </c>
      <c r="CO63" t="b">
        <f t="shared" si="18"/>
        <v>1</v>
      </c>
      <c r="CP63" t="b">
        <f t="shared" si="32"/>
        <v>0</v>
      </c>
      <c r="CQ63" t="b">
        <f t="shared" si="32"/>
        <v>0</v>
      </c>
      <c r="CR63">
        <f t="shared" si="33"/>
        <v>0</v>
      </c>
    </row>
    <row r="64" spans="1:96" x14ac:dyDescent="0.25">
      <c r="A64" t="s">
        <v>372</v>
      </c>
      <c r="B64" s="1" t="s">
        <v>369</v>
      </c>
      <c r="C64" t="s">
        <v>373</v>
      </c>
      <c r="D64" t="s">
        <v>83</v>
      </c>
      <c r="E64">
        <v>44919994718.305199</v>
      </c>
      <c r="F64" t="s">
        <v>258</v>
      </c>
      <c r="G64">
        <v>45</v>
      </c>
      <c r="H64">
        <v>40.526981623018699</v>
      </c>
      <c r="I64">
        <v>32.985168952488202</v>
      </c>
      <c r="J64">
        <v>32.971459847856103</v>
      </c>
      <c r="K64">
        <v>37.989996677771501</v>
      </c>
      <c r="L64">
        <v>34.378697154177203</v>
      </c>
      <c r="M64">
        <v>35.053122458441699</v>
      </c>
      <c r="N64">
        <v>35.905493531586004</v>
      </c>
      <c r="O64">
        <v>36.657764231667699</v>
      </c>
      <c r="P64">
        <v>36.2222109660256</v>
      </c>
      <c r="Q64">
        <v>38.295989099559499</v>
      </c>
      <c r="R64">
        <v>41.565420500839998</v>
      </c>
      <c r="S64">
        <v>40.2183759600087</v>
      </c>
      <c r="T64">
        <v>38.689790891323703</v>
      </c>
      <c r="U64">
        <v>46.795999999999999</v>
      </c>
      <c r="V64">
        <v>48.353999999999999</v>
      </c>
      <c r="W64">
        <v>47.628999999999998</v>
      </c>
      <c r="X64">
        <v>47.141666666666701</v>
      </c>
      <c r="Y64">
        <v>47.734250000000003</v>
      </c>
      <c r="Z64">
        <v>48.165799999999997</v>
      </c>
      <c r="AA64">
        <v>48.669833333333401</v>
      </c>
      <c r="AB64">
        <v>50.676124999999999</v>
      </c>
      <c r="AC64">
        <v>51.043900000000001</v>
      </c>
      <c r="AD64">
        <v>50.298583333333397</v>
      </c>
      <c r="AE64">
        <v>48.098999999999997</v>
      </c>
      <c r="AF64">
        <v>46.522777777777797</v>
      </c>
      <c r="AG64">
        <v>45.219700000000003</v>
      </c>
      <c r="AH64">
        <v>43.325458333333302</v>
      </c>
      <c r="AI64" t="s">
        <v>51</v>
      </c>
      <c r="AJ64">
        <v>0.95716096117044003</v>
      </c>
      <c r="AK64" t="s">
        <v>55</v>
      </c>
      <c r="AL64">
        <v>0.33018377280598299</v>
      </c>
      <c r="AM64">
        <v>0.215874316825375</v>
      </c>
      <c r="AN64">
        <v>0.26268752895041197</v>
      </c>
      <c r="AO64">
        <v>51.511498679973599</v>
      </c>
      <c r="AP64">
        <v>47.628999999999998</v>
      </c>
      <c r="AQ64">
        <v>43.746501320026397</v>
      </c>
      <c r="AR64">
        <v>2.3363249896253001E-2</v>
      </c>
      <c r="AS64">
        <v>46.79</v>
      </c>
      <c r="AT64">
        <v>-2.8563835750678201</v>
      </c>
      <c r="AU64">
        <v>3.4726015431327402</v>
      </c>
      <c r="AV64">
        <v>0</v>
      </c>
      <c r="AW64">
        <v>0</v>
      </c>
      <c r="AX64">
        <v>0.73196986006457798</v>
      </c>
      <c r="AY64">
        <v>34.068767908309503</v>
      </c>
      <c r="AZ64">
        <v>58.341793570219899</v>
      </c>
      <c r="BA64">
        <v>43.483593989573798</v>
      </c>
      <c r="BB64">
        <v>34.415397874174097</v>
      </c>
      <c r="BC64">
        <v>-42.412307692307699</v>
      </c>
      <c r="BE64" t="b">
        <f t="shared" si="21"/>
        <v>0</v>
      </c>
      <c r="BF64" t="b">
        <f t="shared" si="21"/>
        <v>0</v>
      </c>
      <c r="BG64" t="b">
        <f t="shared" si="21"/>
        <v>1</v>
      </c>
      <c r="BH64" t="b">
        <f t="shared" si="20"/>
        <v>0</v>
      </c>
      <c r="BI64" t="b">
        <f t="shared" si="20"/>
        <v>1</v>
      </c>
      <c r="BJ64" t="b">
        <f t="shared" si="20"/>
        <v>1</v>
      </c>
      <c r="BK64" t="b">
        <f t="shared" si="20"/>
        <v>1</v>
      </c>
      <c r="BL64" t="b">
        <f t="shared" si="20"/>
        <v>0</v>
      </c>
      <c r="BM64" t="b">
        <f t="shared" si="20"/>
        <v>1</v>
      </c>
      <c r="BN64" t="b">
        <f t="shared" si="23"/>
        <v>1</v>
      </c>
      <c r="BO64" t="b">
        <f t="shared" si="23"/>
        <v>0</v>
      </c>
      <c r="BP64" t="b">
        <f t="shared" si="23"/>
        <v>0</v>
      </c>
      <c r="BQ64" t="b">
        <f t="shared" si="36"/>
        <v>0</v>
      </c>
      <c r="BR64" t="b">
        <f t="shared" si="37"/>
        <v>1</v>
      </c>
      <c r="BS64" t="b">
        <f t="shared" si="38"/>
        <v>1</v>
      </c>
      <c r="BT64" t="b">
        <f t="shared" si="35"/>
        <v>0</v>
      </c>
      <c r="BU64" t="b">
        <f t="shared" si="35"/>
        <v>0</v>
      </c>
      <c r="BV64" t="b">
        <f t="shared" si="35"/>
        <v>0</v>
      </c>
      <c r="BW64" t="b">
        <f t="shared" si="22"/>
        <v>0</v>
      </c>
      <c r="BX64" t="b">
        <f t="shared" si="22"/>
        <v>0</v>
      </c>
      <c r="BY64" t="b">
        <f t="shared" si="22"/>
        <v>1</v>
      </c>
      <c r="BZ64" t="b">
        <f t="shared" si="22"/>
        <v>1</v>
      </c>
      <c r="CA64" t="b">
        <f t="shared" si="22"/>
        <v>1</v>
      </c>
      <c r="CB64" t="b">
        <f t="shared" si="22"/>
        <v>1</v>
      </c>
      <c r="CC64" t="b">
        <f t="shared" si="34"/>
        <v>1</v>
      </c>
      <c r="CD64">
        <f t="shared" si="24"/>
        <v>6</v>
      </c>
      <c r="CE64">
        <f t="shared" si="25"/>
        <v>6</v>
      </c>
      <c r="CF64">
        <f t="shared" si="14"/>
        <v>0</v>
      </c>
      <c r="CG64">
        <f t="shared" si="26"/>
        <v>7</v>
      </c>
      <c r="CH64">
        <f t="shared" si="27"/>
        <v>6</v>
      </c>
      <c r="CI64">
        <f t="shared" si="28"/>
        <v>1</v>
      </c>
      <c r="CJ64" s="4">
        <f t="shared" si="29"/>
        <v>1</v>
      </c>
      <c r="CK64">
        <f t="shared" si="30"/>
        <v>1</v>
      </c>
      <c r="CL64">
        <f t="shared" si="31"/>
        <v>2</v>
      </c>
      <c r="CM64" s="15">
        <f t="shared" si="16"/>
        <v>-0.11430945598060799</v>
      </c>
      <c r="CN64" t="b">
        <f t="shared" si="17"/>
        <v>1</v>
      </c>
      <c r="CO64" t="b">
        <f t="shared" si="18"/>
        <v>1</v>
      </c>
      <c r="CP64" t="b">
        <f t="shared" si="32"/>
        <v>0</v>
      </c>
      <c r="CQ64" t="b">
        <f t="shared" si="32"/>
        <v>1</v>
      </c>
      <c r="CR64">
        <f t="shared" si="33"/>
        <v>1</v>
      </c>
    </row>
    <row r="65" spans="1:96" x14ac:dyDescent="0.25">
      <c r="A65" t="s">
        <v>374</v>
      </c>
      <c r="B65" s="1" t="s">
        <v>371</v>
      </c>
      <c r="C65" t="s">
        <v>375</v>
      </c>
      <c r="D65" t="s">
        <v>54</v>
      </c>
      <c r="E65">
        <v>21437746618.5924</v>
      </c>
      <c r="F65" t="s">
        <v>258</v>
      </c>
      <c r="G65">
        <v>20</v>
      </c>
      <c r="H65">
        <v>38.027658621677297</v>
      </c>
      <c r="I65">
        <v>30.988111373488199</v>
      </c>
      <c r="J65">
        <v>27.439283873623999</v>
      </c>
      <c r="K65">
        <v>23.630020621938201</v>
      </c>
      <c r="L65">
        <v>23.846530541526398</v>
      </c>
      <c r="M65">
        <v>23.9098927009893</v>
      </c>
      <c r="N65">
        <v>25.452041600974201</v>
      </c>
      <c r="O65">
        <v>25.432490689122801</v>
      </c>
      <c r="P65">
        <v>24.313948625621801</v>
      </c>
      <c r="Q65">
        <v>23.576365815293101</v>
      </c>
      <c r="R65">
        <v>23.087075732615801</v>
      </c>
      <c r="S65">
        <v>22.810227663022498</v>
      </c>
      <c r="T65">
        <v>21.998547651719502</v>
      </c>
      <c r="U65">
        <v>69.790000000000006</v>
      </c>
      <c r="V65">
        <v>67.974999999999994</v>
      </c>
      <c r="W65">
        <v>67.307500000000005</v>
      </c>
      <c r="X65">
        <v>67.236666666666693</v>
      </c>
      <c r="Y65">
        <v>67.112499999999997</v>
      </c>
      <c r="Z65">
        <v>66.561000000000007</v>
      </c>
      <c r="AA65">
        <v>66.552499999999995</v>
      </c>
      <c r="AB65">
        <v>67.428124999999994</v>
      </c>
      <c r="AC65">
        <v>68.667500000000004</v>
      </c>
      <c r="AD65">
        <v>68.98</v>
      </c>
      <c r="AE65">
        <v>68.215937499999995</v>
      </c>
      <c r="AF65">
        <v>68.339444444444496</v>
      </c>
      <c r="AG65">
        <v>68.354500000000002</v>
      </c>
      <c r="AH65">
        <v>67.801458333333301</v>
      </c>
      <c r="AI65" t="s">
        <v>51</v>
      </c>
      <c r="AJ65">
        <v>0.97376178598336605</v>
      </c>
      <c r="AK65">
        <v>14.813426478105301</v>
      </c>
      <c r="AL65" s="1">
        <v>8.9959587531740007E-2</v>
      </c>
      <c r="AM65">
        <v>0.47972595377428501</v>
      </c>
      <c r="AN65">
        <v>0.33754621104259303</v>
      </c>
      <c r="AO65">
        <v>71.765669467393096</v>
      </c>
      <c r="AP65">
        <v>67.307500000000005</v>
      </c>
      <c r="AQ65">
        <v>62.849330532606999</v>
      </c>
      <c r="AR65">
        <v>0.23502809567004501</v>
      </c>
      <c r="AS65">
        <v>72.45</v>
      </c>
      <c r="AT65">
        <v>8.8475233244692806</v>
      </c>
      <c r="AU65">
        <v>5.9915587123013001</v>
      </c>
      <c r="AV65">
        <v>6.77966101694917</v>
      </c>
      <c r="AW65">
        <v>6.77966101694917</v>
      </c>
      <c r="AX65">
        <v>11.034482758620699</v>
      </c>
      <c r="AY65">
        <v>7.6523031203566196</v>
      </c>
      <c r="AZ65" t="s">
        <v>55</v>
      </c>
      <c r="BA65" t="s">
        <v>55</v>
      </c>
      <c r="BB65" t="s">
        <v>55</v>
      </c>
      <c r="BC65" t="s">
        <v>55</v>
      </c>
      <c r="BE65" t="b">
        <f t="shared" si="21"/>
        <v>0</v>
      </c>
      <c r="BF65" t="b">
        <f t="shared" si="21"/>
        <v>0</v>
      </c>
      <c r="BG65" t="b">
        <f t="shared" si="21"/>
        <v>0</v>
      </c>
      <c r="BH65" t="b">
        <f t="shared" si="20"/>
        <v>1</v>
      </c>
      <c r="BI65" t="b">
        <f t="shared" si="20"/>
        <v>1</v>
      </c>
      <c r="BJ65" t="b">
        <f t="shared" si="20"/>
        <v>1</v>
      </c>
      <c r="BK65" t="b">
        <f t="shared" si="20"/>
        <v>0</v>
      </c>
      <c r="BL65" t="b">
        <f t="shared" si="20"/>
        <v>0</v>
      </c>
      <c r="BM65" t="b">
        <f t="shared" si="20"/>
        <v>0</v>
      </c>
      <c r="BN65" t="b">
        <f t="shared" si="23"/>
        <v>0</v>
      </c>
      <c r="BO65" t="b">
        <f t="shared" si="23"/>
        <v>0</v>
      </c>
      <c r="BP65" t="b">
        <f t="shared" si="23"/>
        <v>0</v>
      </c>
      <c r="BQ65" t="b">
        <f t="shared" si="36"/>
        <v>1</v>
      </c>
      <c r="BR65" t="b">
        <f t="shared" si="37"/>
        <v>1</v>
      </c>
      <c r="BS65" t="b">
        <f t="shared" si="38"/>
        <v>1</v>
      </c>
      <c r="BT65" t="b">
        <f t="shared" si="35"/>
        <v>1</v>
      </c>
      <c r="BU65" t="b">
        <f t="shared" si="35"/>
        <v>1</v>
      </c>
      <c r="BV65" t="b">
        <f t="shared" si="35"/>
        <v>1</v>
      </c>
      <c r="BW65" t="b">
        <f t="shared" si="22"/>
        <v>0</v>
      </c>
      <c r="BX65" t="b">
        <f t="shared" si="22"/>
        <v>0</v>
      </c>
      <c r="BY65" t="b">
        <f t="shared" si="22"/>
        <v>0</v>
      </c>
      <c r="BZ65" t="b">
        <f t="shared" si="22"/>
        <v>1</v>
      </c>
      <c r="CA65" t="b">
        <f t="shared" si="22"/>
        <v>0</v>
      </c>
      <c r="CB65" t="b">
        <f t="shared" si="22"/>
        <v>0</v>
      </c>
      <c r="CC65" t="b">
        <f t="shared" si="34"/>
        <v>1</v>
      </c>
      <c r="CD65">
        <f t="shared" si="24"/>
        <v>3</v>
      </c>
      <c r="CE65">
        <f t="shared" si="25"/>
        <v>9</v>
      </c>
      <c r="CF65">
        <f t="shared" si="14"/>
        <v>-6</v>
      </c>
      <c r="CG65">
        <f t="shared" si="26"/>
        <v>8</v>
      </c>
      <c r="CH65">
        <f t="shared" si="27"/>
        <v>5</v>
      </c>
      <c r="CI65">
        <f t="shared" si="28"/>
        <v>3</v>
      </c>
      <c r="CJ65" s="4">
        <f t="shared" si="29"/>
        <v>-3</v>
      </c>
      <c r="CK65">
        <f t="shared" si="30"/>
        <v>-9</v>
      </c>
      <c r="CL65">
        <f t="shared" si="31"/>
        <v>0</v>
      </c>
      <c r="CM65" s="15">
        <f t="shared" si="16"/>
        <v>0.38976636624254501</v>
      </c>
      <c r="CN65" t="b">
        <f t="shared" si="17"/>
        <v>0</v>
      </c>
      <c r="CO65" t="b">
        <f t="shared" si="18"/>
        <v>0</v>
      </c>
      <c r="CP65" t="b">
        <f t="shared" si="32"/>
        <v>1</v>
      </c>
      <c r="CQ65" t="b">
        <f t="shared" si="32"/>
        <v>1</v>
      </c>
      <c r="CR65">
        <f t="shared" si="33"/>
        <v>2</v>
      </c>
    </row>
    <row r="66" spans="1:96" x14ac:dyDescent="0.25">
      <c r="A66" t="s">
        <v>376</v>
      </c>
      <c r="B66" s="1" t="s">
        <v>372</v>
      </c>
      <c r="C66" t="s">
        <v>377</v>
      </c>
      <c r="D66" t="s">
        <v>73</v>
      </c>
      <c r="E66">
        <v>16347123105.5641</v>
      </c>
      <c r="F66" t="s">
        <v>258</v>
      </c>
      <c r="G66">
        <v>26</v>
      </c>
      <c r="H66">
        <v>21.7937552014088</v>
      </c>
      <c r="I66">
        <v>31.7536089809165</v>
      </c>
      <c r="J66">
        <v>29.248753352626</v>
      </c>
      <c r="K66">
        <v>29.493127807755499</v>
      </c>
      <c r="L66">
        <v>33.242414411082898</v>
      </c>
      <c r="M66">
        <v>32.617010735312803</v>
      </c>
      <c r="N66">
        <v>37.792167604382897</v>
      </c>
      <c r="O66">
        <v>34.965963623550003</v>
      </c>
      <c r="P66">
        <v>33.619508298665799</v>
      </c>
      <c r="Q66">
        <v>32.909303206440804</v>
      </c>
      <c r="R66">
        <v>32.400265591434497</v>
      </c>
      <c r="S66">
        <v>34.4228303852762</v>
      </c>
      <c r="T66">
        <v>32.879502622892502</v>
      </c>
      <c r="U66">
        <v>301.39999999999998</v>
      </c>
      <c r="V66">
        <v>298.08999999999997</v>
      </c>
      <c r="W66">
        <v>293.90499999999997</v>
      </c>
      <c r="X66">
        <v>285.39</v>
      </c>
      <c r="Y66">
        <v>281.79000000000002</v>
      </c>
      <c r="Z66">
        <v>284.96600000000001</v>
      </c>
      <c r="AA66">
        <v>286.61</v>
      </c>
      <c r="AB66">
        <v>292.93374999999997</v>
      </c>
      <c r="AC66">
        <v>301.91000000000003</v>
      </c>
      <c r="AD66">
        <v>309.613333333333</v>
      </c>
      <c r="AE66">
        <v>321.77499999999998</v>
      </c>
      <c r="AF66">
        <v>324.34388888888901</v>
      </c>
      <c r="AG66">
        <v>318.94850000000002</v>
      </c>
      <c r="AH66">
        <v>308.19583333333298</v>
      </c>
      <c r="AI66" t="s">
        <v>51</v>
      </c>
      <c r="AJ66">
        <v>0.89345458592844995</v>
      </c>
      <c r="AK66">
        <v>160.57419345816601</v>
      </c>
      <c r="AL66" s="1">
        <v>9.6548260916861001E-2</v>
      </c>
      <c r="AM66">
        <v>0.25671024878158399</v>
      </c>
      <c r="AN66">
        <v>0.474560112256601</v>
      </c>
      <c r="AO66">
        <v>306.26274655832901</v>
      </c>
      <c r="AP66">
        <v>293.90499999999997</v>
      </c>
      <c r="AQ66">
        <v>281.54725344167099</v>
      </c>
      <c r="AR66">
        <v>4.5058066214395698</v>
      </c>
      <c r="AS66">
        <v>306.2</v>
      </c>
      <c r="AT66">
        <v>7.4514152565569303</v>
      </c>
      <c r="AU66">
        <v>-3.9970402745270399</v>
      </c>
      <c r="AV66">
        <v>11.1433756805808</v>
      </c>
      <c r="AW66">
        <v>-3.68040264234036</v>
      </c>
      <c r="AX66">
        <v>-14.826147426981899</v>
      </c>
      <c r="AY66">
        <v>-7.5483091787439598</v>
      </c>
      <c r="AZ66">
        <v>158.39662447257399</v>
      </c>
      <c r="BA66" t="s">
        <v>55</v>
      </c>
      <c r="BB66" t="s">
        <v>55</v>
      </c>
      <c r="BC66" t="s">
        <v>55</v>
      </c>
      <c r="BE66" t="b">
        <f t="shared" si="21"/>
        <v>1</v>
      </c>
      <c r="BF66" t="b">
        <f t="shared" si="21"/>
        <v>0</v>
      </c>
      <c r="BG66" t="b">
        <f t="shared" si="21"/>
        <v>1</v>
      </c>
      <c r="BH66" t="b">
        <f t="shared" si="20"/>
        <v>1</v>
      </c>
      <c r="BI66" t="b">
        <f t="shared" si="20"/>
        <v>0</v>
      </c>
      <c r="BJ66" t="b">
        <f t="shared" si="20"/>
        <v>1</v>
      </c>
      <c r="BK66" t="b">
        <f t="shared" si="20"/>
        <v>0</v>
      </c>
      <c r="BL66" t="b">
        <f t="shared" si="20"/>
        <v>0</v>
      </c>
      <c r="BM66" t="b">
        <f t="shared" si="20"/>
        <v>0</v>
      </c>
      <c r="BN66" t="b">
        <f t="shared" si="23"/>
        <v>0</v>
      </c>
      <c r="BO66" t="b">
        <f t="shared" si="23"/>
        <v>1</v>
      </c>
      <c r="BP66" t="b">
        <f t="shared" si="23"/>
        <v>0</v>
      </c>
      <c r="BQ66" t="b">
        <f t="shared" si="36"/>
        <v>1</v>
      </c>
      <c r="BR66" t="b">
        <f t="shared" si="37"/>
        <v>1</v>
      </c>
      <c r="BS66" t="b">
        <f t="shared" si="38"/>
        <v>1</v>
      </c>
      <c r="BT66" t="b">
        <f t="shared" si="35"/>
        <v>1</v>
      </c>
      <c r="BU66" t="b">
        <f t="shared" si="35"/>
        <v>0</v>
      </c>
      <c r="BV66" t="b">
        <f t="shared" si="35"/>
        <v>0</v>
      </c>
      <c r="BW66" t="b">
        <f t="shared" si="22"/>
        <v>0</v>
      </c>
      <c r="BX66" t="b">
        <f t="shared" si="22"/>
        <v>0</v>
      </c>
      <c r="BY66" t="b">
        <f t="shared" si="22"/>
        <v>0</v>
      </c>
      <c r="BZ66" t="b">
        <f t="shared" si="22"/>
        <v>0</v>
      </c>
      <c r="CA66" t="b">
        <f t="shared" si="22"/>
        <v>0</v>
      </c>
      <c r="CB66" t="b">
        <f t="shared" si="22"/>
        <v>1</v>
      </c>
      <c r="CC66" t="b">
        <f t="shared" si="34"/>
        <v>1</v>
      </c>
      <c r="CD66">
        <f t="shared" si="24"/>
        <v>5</v>
      </c>
      <c r="CE66">
        <f t="shared" si="25"/>
        <v>7</v>
      </c>
      <c r="CF66">
        <f t="shared" si="14"/>
        <v>-2</v>
      </c>
      <c r="CG66">
        <f t="shared" si="26"/>
        <v>6</v>
      </c>
      <c r="CH66">
        <f t="shared" si="27"/>
        <v>7</v>
      </c>
      <c r="CI66">
        <f t="shared" si="28"/>
        <v>-1</v>
      </c>
      <c r="CJ66" s="4">
        <f t="shared" si="29"/>
        <v>-3</v>
      </c>
      <c r="CK66">
        <f t="shared" si="30"/>
        <v>-5</v>
      </c>
      <c r="CL66">
        <f t="shared" si="31"/>
        <v>-4</v>
      </c>
      <c r="CM66" s="15">
        <f t="shared" si="16"/>
        <v>0.16016198786472299</v>
      </c>
      <c r="CN66" t="b">
        <f t="shared" si="17"/>
        <v>0</v>
      </c>
      <c r="CO66" t="b">
        <f t="shared" si="18"/>
        <v>0</v>
      </c>
      <c r="CP66" t="b">
        <f t="shared" si="32"/>
        <v>1</v>
      </c>
      <c r="CQ66" t="b">
        <f t="shared" si="32"/>
        <v>0</v>
      </c>
      <c r="CR66">
        <f t="shared" si="33"/>
        <v>1</v>
      </c>
    </row>
    <row r="67" spans="1:96" x14ac:dyDescent="0.25">
      <c r="A67" t="s">
        <v>378</v>
      </c>
      <c r="B67" s="1" t="s">
        <v>374</v>
      </c>
      <c r="C67" t="s">
        <v>379</v>
      </c>
      <c r="D67" t="s">
        <v>92</v>
      </c>
      <c r="E67">
        <v>14012068633.755699</v>
      </c>
      <c r="F67" t="s">
        <v>258</v>
      </c>
      <c r="G67">
        <v>16</v>
      </c>
      <c r="H67">
        <v>67.9194249374479</v>
      </c>
      <c r="I67">
        <v>55.819029168320498</v>
      </c>
      <c r="J67">
        <v>41.5078100001382</v>
      </c>
      <c r="K67">
        <v>42.576678971121602</v>
      </c>
      <c r="L67">
        <v>38.060426530734397</v>
      </c>
      <c r="M67">
        <v>34.9160454614507</v>
      </c>
      <c r="N67">
        <v>32.374135262876699</v>
      </c>
      <c r="O67">
        <v>31.1181730671289</v>
      </c>
      <c r="P67">
        <v>29.471941016787898</v>
      </c>
      <c r="Q67">
        <v>27.726808388836101</v>
      </c>
      <c r="R67">
        <v>27.742073304797501</v>
      </c>
      <c r="S67">
        <v>26.5870658019773</v>
      </c>
      <c r="T67">
        <v>25.851840876634299</v>
      </c>
      <c r="U67">
        <v>62.6</v>
      </c>
      <c r="V67">
        <v>62.56</v>
      </c>
      <c r="W67">
        <v>63.225000000000001</v>
      </c>
      <c r="X67">
        <v>64.593333333333305</v>
      </c>
      <c r="Y67">
        <v>67.282499999999999</v>
      </c>
      <c r="Z67">
        <v>69.093000000000004</v>
      </c>
      <c r="AA67">
        <v>70.599166666666704</v>
      </c>
      <c r="AB67">
        <v>72.171250000000001</v>
      </c>
      <c r="AC67">
        <v>72.334999999999994</v>
      </c>
      <c r="AD67">
        <v>72.152083333333294</v>
      </c>
      <c r="AE67">
        <v>71.217267969062505</v>
      </c>
      <c r="AF67">
        <v>71.434973820555598</v>
      </c>
      <c r="AG67">
        <v>71.286069319749998</v>
      </c>
      <c r="AH67">
        <v>70.433179057708301</v>
      </c>
      <c r="AI67" t="s">
        <v>51</v>
      </c>
      <c r="AJ67">
        <v>0.96923565374444898</v>
      </c>
      <c r="AK67">
        <v>25.425237249127999</v>
      </c>
      <c r="AL67" s="1">
        <v>0.11754959563721799</v>
      </c>
      <c r="AM67">
        <v>0.52439485483051496</v>
      </c>
      <c r="AN67">
        <v>0.48094090553483598</v>
      </c>
      <c r="AO67">
        <v>66.389411477668602</v>
      </c>
      <c r="AP67">
        <v>63.225000000000001</v>
      </c>
      <c r="AQ67">
        <v>60.0605885223314</v>
      </c>
      <c r="AR67">
        <v>-2.16014791578176</v>
      </c>
      <c r="AS67">
        <v>67.849999999999994</v>
      </c>
      <c r="AT67">
        <v>-1.79902450320586</v>
      </c>
      <c r="AU67">
        <v>-4.8201133160220699</v>
      </c>
      <c r="AV67">
        <v>9.0836012861736197</v>
      </c>
      <c r="AW67">
        <v>-13.895939086294399</v>
      </c>
      <c r="AX67">
        <v>5.64104956900381</v>
      </c>
      <c r="AY67">
        <v>-1.41158550412012</v>
      </c>
      <c r="AZ67">
        <v>-12.2345544427893</v>
      </c>
      <c r="BA67">
        <v>108.78771674373201</v>
      </c>
      <c r="BB67">
        <v>547.23707086238596</v>
      </c>
      <c r="BC67">
        <v>3137.072970701</v>
      </c>
      <c r="BE67" t="b">
        <f t="shared" si="21"/>
        <v>0</v>
      </c>
      <c r="BF67" t="b">
        <f t="shared" si="21"/>
        <v>0</v>
      </c>
      <c r="BG67" t="b">
        <f t="shared" si="21"/>
        <v>1</v>
      </c>
      <c r="BH67" t="b">
        <f t="shared" si="20"/>
        <v>0</v>
      </c>
      <c r="BI67" t="b">
        <f t="shared" si="20"/>
        <v>0</v>
      </c>
      <c r="BJ67" t="b">
        <f t="shared" si="20"/>
        <v>0</v>
      </c>
      <c r="BK67" t="b">
        <f t="shared" si="20"/>
        <v>0</v>
      </c>
      <c r="BL67" t="b">
        <f t="shared" si="20"/>
        <v>0</v>
      </c>
      <c r="BM67" t="b">
        <f t="shared" si="20"/>
        <v>0</v>
      </c>
      <c r="BN67" t="b">
        <f t="shared" si="23"/>
        <v>1</v>
      </c>
      <c r="BO67" t="b">
        <f t="shared" si="23"/>
        <v>0</v>
      </c>
      <c r="BP67" t="b">
        <f t="shared" si="23"/>
        <v>0</v>
      </c>
      <c r="BQ67" t="b">
        <f t="shared" si="36"/>
        <v>1</v>
      </c>
      <c r="BR67" t="b">
        <f t="shared" si="37"/>
        <v>0</v>
      </c>
      <c r="BS67" t="b">
        <f t="shared" si="38"/>
        <v>0</v>
      </c>
      <c r="BT67" t="b">
        <f t="shared" si="35"/>
        <v>0</v>
      </c>
      <c r="BU67" t="b">
        <f t="shared" si="35"/>
        <v>0</v>
      </c>
      <c r="BV67" t="b">
        <f t="shared" si="35"/>
        <v>0</v>
      </c>
      <c r="BW67" t="b">
        <f t="shared" si="22"/>
        <v>0</v>
      </c>
      <c r="BX67" t="b">
        <f t="shared" si="22"/>
        <v>0</v>
      </c>
      <c r="BY67" t="b">
        <f t="shared" si="22"/>
        <v>1</v>
      </c>
      <c r="BZ67" t="b">
        <f t="shared" si="22"/>
        <v>1</v>
      </c>
      <c r="CA67" t="b">
        <f t="shared" si="22"/>
        <v>0</v>
      </c>
      <c r="CB67" t="b">
        <f t="shared" si="22"/>
        <v>1</v>
      </c>
      <c r="CC67" t="b">
        <f t="shared" si="34"/>
        <v>1</v>
      </c>
      <c r="CD67">
        <f t="shared" si="24"/>
        <v>2</v>
      </c>
      <c r="CE67">
        <f t="shared" si="25"/>
        <v>10</v>
      </c>
      <c r="CF67">
        <f t="shared" si="14"/>
        <v>-8</v>
      </c>
      <c r="CG67">
        <f t="shared" si="26"/>
        <v>5</v>
      </c>
      <c r="CH67">
        <f t="shared" si="27"/>
        <v>8</v>
      </c>
      <c r="CI67">
        <f t="shared" si="28"/>
        <v>-3</v>
      </c>
      <c r="CJ67" s="4">
        <f t="shared" si="29"/>
        <v>-11</v>
      </c>
      <c r="CK67">
        <f t="shared" si="30"/>
        <v>-19</v>
      </c>
      <c r="CL67">
        <f t="shared" si="31"/>
        <v>-14</v>
      </c>
      <c r="CM67" s="15">
        <f t="shared" si="16"/>
        <v>0.40684525919329695</v>
      </c>
      <c r="CN67" t="b">
        <f t="shared" si="17"/>
        <v>0</v>
      </c>
      <c r="CO67" t="b">
        <f t="shared" si="18"/>
        <v>0</v>
      </c>
      <c r="CP67" t="b">
        <f t="shared" si="32"/>
        <v>0</v>
      </c>
      <c r="CQ67" t="b">
        <f t="shared" si="32"/>
        <v>0</v>
      </c>
      <c r="CR67">
        <f t="shared" si="33"/>
        <v>0</v>
      </c>
    </row>
    <row r="68" spans="1:96" x14ac:dyDescent="0.25">
      <c r="A68" t="s">
        <v>380</v>
      </c>
      <c r="B68" s="1" t="s">
        <v>376</v>
      </c>
      <c r="C68" t="s">
        <v>381</v>
      </c>
      <c r="D68" t="s">
        <v>58</v>
      </c>
      <c r="E68">
        <v>28152264817.806599</v>
      </c>
      <c r="F68" t="s">
        <v>258</v>
      </c>
      <c r="G68">
        <v>60</v>
      </c>
      <c r="H68">
        <v>27.8179622965988</v>
      </c>
      <c r="I68">
        <v>24.842895382354101</v>
      </c>
      <c r="J68">
        <v>19.909445984506799</v>
      </c>
      <c r="K68">
        <v>17.163335476673002</v>
      </c>
      <c r="L68">
        <v>16.1697161226055</v>
      </c>
      <c r="M68">
        <v>16.7970731387584</v>
      </c>
      <c r="N68">
        <v>16.821878910528199</v>
      </c>
      <c r="O68">
        <v>17.4041873307429</v>
      </c>
      <c r="P68">
        <v>18.021629753321498</v>
      </c>
      <c r="Q68">
        <v>17.601445812760101</v>
      </c>
      <c r="R68">
        <v>19.620889356118401</v>
      </c>
      <c r="S68">
        <v>19.274692301018799</v>
      </c>
      <c r="T68">
        <v>18.243625230785899</v>
      </c>
      <c r="U68">
        <v>225.58</v>
      </c>
      <c r="V68">
        <v>223.65</v>
      </c>
      <c r="W68">
        <v>219.85499999999999</v>
      </c>
      <c r="X68">
        <v>216.893333333333</v>
      </c>
      <c r="Y68">
        <v>212.435</v>
      </c>
      <c r="Z68">
        <v>208.57400000000001</v>
      </c>
      <c r="AA68">
        <v>207.191666666667</v>
      </c>
      <c r="AB68">
        <v>204.57875000000001</v>
      </c>
      <c r="AC68">
        <v>203.24199999999999</v>
      </c>
      <c r="AD68">
        <v>203.166666666667</v>
      </c>
      <c r="AE68">
        <v>197.77250000000001</v>
      </c>
      <c r="AF68">
        <v>194.82499999999999</v>
      </c>
      <c r="AG68">
        <v>193.0575</v>
      </c>
      <c r="AH68">
        <v>190.28708333333299</v>
      </c>
      <c r="AI68" t="s">
        <v>51</v>
      </c>
      <c r="AJ68">
        <v>1.0803724279036</v>
      </c>
      <c r="AK68">
        <v>21.1692587126802</v>
      </c>
      <c r="AL68" s="1">
        <v>5.5950488689010001E-2</v>
      </c>
      <c r="AM68">
        <v>0.31501231703065402</v>
      </c>
      <c r="AN68">
        <v>0.64849813384177901</v>
      </c>
      <c r="AO68">
        <v>229.26552070822601</v>
      </c>
      <c r="AP68">
        <v>219.85499999999999</v>
      </c>
      <c r="AQ68">
        <v>210.444479291774</v>
      </c>
      <c r="AR68">
        <v>4.3601803090337397</v>
      </c>
      <c r="AS68">
        <v>233.1</v>
      </c>
      <c r="AT68">
        <v>11.7588961231985</v>
      </c>
      <c r="AU68">
        <v>20.741229944446602</v>
      </c>
      <c r="AV68">
        <v>8.4186046511627897</v>
      </c>
      <c r="AW68">
        <v>17.018072289156599</v>
      </c>
      <c r="AX68">
        <v>12.337349397590399</v>
      </c>
      <c r="AY68">
        <v>38.174273858921197</v>
      </c>
      <c r="AZ68">
        <v>71.691799484581196</v>
      </c>
      <c r="BA68">
        <v>154.291163382072</v>
      </c>
      <c r="BB68">
        <v>270.00037000037003</v>
      </c>
      <c r="BC68">
        <v>367.75966508407998</v>
      </c>
      <c r="BE68" t="b">
        <f t="shared" si="21"/>
        <v>0</v>
      </c>
      <c r="BF68" t="b">
        <f t="shared" si="21"/>
        <v>0</v>
      </c>
      <c r="BG68" t="b">
        <f t="shared" si="21"/>
        <v>0</v>
      </c>
      <c r="BH68" t="b">
        <f t="shared" si="20"/>
        <v>0</v>
      </c>
      <c r="BI68" t="b">
        <f t="shared" si="20"/>
        <v>1</v>
      </c>
      <c r="BJ68" t="b">
        <f t="shared" si="20"/>
        <v>1</v>
      </c>
      <c r="BK68" t="b">
        <f t="shared" si="20"/>
        <v>1</v>
      </c>
      <c r="BL68" t="b">
        <f t="shared" si="20"/>
        <v>1</v>
      </c>
      <c r="BM68" t="b">
        <f t="shared" si="20"/>
        <v>0</v>
      </c>
      <c r="BN68" t="b">
        <f t="shared" si="23"/>
        <v>1</v>
      </c>
      <c r="BO68" t="b">
        <f t="shared" si="23"/>
        <v>0</v>
      </c>
      <c r="BP68" t="b">
        <f t="shared" si="23"/>
        <v>0</v>
      </c>
      <c r="BQ68" t="b">
        <f t="shared" si="36"/>
        <v>1</v>
      </c>
      <c r="BR68" t="b">
        <f t="shared" si="37"/>
        <v>1</v>
      </c>
      <c r="BS68" t="b">
        <f t="shared" si="38"/>
        <v>1</v>
      </c>
      <c r="BT68" t="b">
        <f t="shared" si="35"/>
        <v>1</v>
      </c>
      <c r="BU68" t="b">
        <f t="shared" si="35"/>
        <v>1</v>
      </c>
      <c r="BV68" t="b">
        <f t="shared" si="35"/>
        <v>1</v>
      </c>
      <c r="BW68" t="b">
        <f t="shared" si="22"/>
        <v>1</v>
      </c>
      <c r="BX68" t="b">
        <f t="shared" si="22"/>
        <v>1</v>
      </c>
      <c r="BY68" t="b">
        <f t="shared" si="22"/>
        <v>1</v>
      </c>
      <c r="BZ68" t="b">
        <f t="shared" si="22"/>
        <v>1</v>
      </c>
      <c r="CA68" t="b">
        <f t="shared" si="22"/>
        <v>1</v>
      </c>
      <c r="CB68" t="b">
        <f t="shared" si="22"/>
        <v>1</v>
      </c>
      <c r="CC68" t="b">
        <f t="shared" si="34"/>
        <v>1</v>
      </c>
      <c r="CD68">
        <f t="shared" ref="CD68:CD98" si="39">COUNTIF(BE68:BP68,TRUE)</f>
        <v>5</v>
      </c>
      <c r="CE68">
        <f t="shared" ref="CE68:CE98" si="40">COUNTIF(BE68:BP68,FALSE)</f>
        <v>7</v>
      </c>
      <c r="CF68">
        <f t="shared" si="14"/>
        <v>-2</v>
      </c>
      <c r="CG68">
        <f t="shared" si="26"/>
        <v>13</v>
      </c>
      <c r="CH68">
        <f t="shared" si="27"/>
        <v>0</v>
      </c>
      <c r="CI68">
        <f t="shared" si="28"/>
        <v>13</v>
      </c>
      <c r="CJ68" s="4">
        <f t="shared" si="29"/>
        <v>11</v>
      </c>
      <c r="CK68">
        <f t="shared" si="30"/>
        <v>9</v>
      </c>
      <c r="CL68">
        <f t="shared" si="31"/>
        <v>24</v>
      </c>
      <c r="CM68" s="15">
        <f t="shared" si="16"/>
        <v>0.25906182834164404</v>
      </c>
      <c r="CN68" t="b">
        <f t="shared" si="17"/>
        <v>0</v>
      </c>
      <c r="CO68" t="b">
        <f t="shared" si="18"/>
        <v>0</v>
      </c>
      <c r="CP68" t="b">
        <f t="shared" si="32"/>
        <v>1</v>
      </c>
      <c r="CQ68" t="b">
        <f t="shared" si="32"/>
        <v>1</v>
      </c>
      <c r="CR68">
        <f t="shared" si="33"/>
        <v>2</v>
      </c>
    </row>
    <row r="69" spans="1:96" x14ac:dyDescent="0.25">
      <c r="A69" t="s">
        <v>382</v>
      </c>
      <c r="B69" s="1" t="s">
        <v>378</v>
      </c>
      <c r="C69" t="s">
        <v>383</v>
      </c>
      <c r="D69" t="s">
        <v>249</v>
      </c>
      <c r="E69">
        <v>17888736676.729</v>
      </c>
      <c r="F69" t="s">
        <v>258</v>
      </c>
      <c r="G69">
        <v>78</v>
      </c>
      <c r="H69">
        <v>14.3013491313354</v>
      </c>
      <c r="I69">
        <v>18.701477352093299</v>
      </c>
      <c r="J69">
        <v>17.5864187430589</v>
      </c>
      <c r="K69">
        <v>17.326723251119201</v>
      </c>
      <c r="L69">
        <v>17.9165022771003</v>
      </c>
      <c r="M69">
        <v>16.223097420919601</v>
      </c>
      <c r="N69">
        <v>15.8925849186229</v>
      </c>
      <c r="O69">
        <v>15.762269002418</v>
      </c>
      <c r="P69">
        <v>15.1455677465954</v>
      </c>
      <c r="Q69">
        <v>15.7263219766572</v>
      </c>
      <c r="R69">
        <v>16.397402234623801</v>
      </c>
      <c r="S69">
        <v>16.008530711689001</v>
      </c>
      <c r="T69">
        <v>16.286692096451802</v>
      </c>
      <c r="U69">
        <v>100.35</v>
      </c>
      <c r="V69">
        <v>100.72499999999999</v>
      </c>
      <c r="W69">
        <v>101.32</v>
      </c>
      <c r="X69">
        <v>100.981666666667</v>
      </c>
      <c r="Y69">
        <v>100.1425</v>
      </c>
      <c r="Z69">
        <v>99.55</v>
      </c>
      <c r="AA69">
        <v>99.405000000000001</v>
      </c>
      <c r="AB69">
        <v>99.056250000000006</v>
      </c>
      <c r="AC69">
        <v>97.876000000000005</v>
      </c>
      <c r="AD69">
        <v>96.376249999999999</v>
      </c>
      <c r="AE69">
        <v>92.606250000000003</v>
      </c>
      <c r="AF69">
        <v>91.6169444444444</v>
      </c>
      <c r="AG69">
        <v>90.578000000000003</v>
      </c>
      <c r="AH69">
        <v>89.323541666666699</v>
      </c>
      <c r="AI69" t="s">
        <v>51</v>
      </c>
      <c r="AJ69">
        <v>1.09905275011592</v>
      </c>
      <c r="AK69">
        <v>10.993281278373001</v>
      </c>
      <c r="AL69" s="1">
        <v>0.211731495837539</v>
      </c>
      <c r="AM69">
        <v>0.22734953957434101</v>
      </c>
      <c r="AN69">
        <v>0.31634617292778699</v>
      </c>
      <c r="AO69">
        <v>104.32123307992001</v>
      </c>
      <c r="AP69">
        <v>101.32</v>
      </c>
      <c r="AQ69">
        <v>98.318766920079696</v>
      </c>
      <c r="AR69">
        <v>0.33261950445060801</v>
      </c>
      <c r="AS69">
        <v>100.9</v>
      </c>
      <c r="AT69">
        <v>1.35610246107485</v>
      </c>
      <c r="AU69">
        <v>11.3957031508755</v>
      </c>
      <c r="AV69">
        <v>1.0515773660490899</v>
      </c>
      <c r="AW69">
        <v>0.49800796812748999</v>
      </c>
      <c r="AX69">
        <v>21.3469633193025</v>
      </c>
      <c r="AY69">
        <v>20.119047619047599</v>
      </c>
      <c r="AZ69">
        <v>16.409800049583801</v>
      </c>
      <c r="BA69">
        <v>83.510645493012007</v>
      </c>
      <c r="BB69" t="s">
        <v>55</v>
      </c>
      <c r="BC69" t="s">
        <v>55</v>
      </c>
      <c r="BE69" t="b">
        <f t="shared" si="21"/>
        <v>1</v>
      </c>
      <c r="BF69" t="b">
        <f t="shared" si="21"/>
        <v>0</v>
      </c>
      <c r="BG69" t="b">
        <f t="shared" si="21"/>
        <v>0</v>
      </c>
      <c r="BH69" t="b">
        <f t="shared" si="20"/>
        <v>1</v>
      </c>
      <c r="BI69" t="b">
        <f t="shared" si="20"/>
        <v>0</v>
      </c>
      <c r="BJ69" t="b">
        <f t="shared" si="20"/>
        <v>0</v>
      </c>
      <c r="BK69" t="b">
        <f t="shared" si="20"/>
        <v>0</v>
      </c>
      <c r="BL69" t="b">
        <f t="shared" si="20"/>
        <v>0</v>
      </c>
      <c r="BM69" t="b">
        <f t="shared" si="20"/>
        <v>1</v>
      </c>
      <c r="BN69" t="b">
        <f t="shared" si="23"/>
        <v>1</v>
      </c>
      <c r="BO69" t="b">
        <f t="shared" si="23"/>
        <v>0</v>
      </c>
      <c r="BP69" t="b">
        <f t="shared" si="23"/>
        <v>1</v>
      </c>
      <c r="BQ69" t="b">
        <f t="shared" si="36"/>
        <v>0</v>
      </c>
      <c r="BR69" t="b">
        <f t="shared" si="37"/>
        <v>0</v>
      </c>
      <c r="BS69" t="b">
        <f t="shared" si="38"/>
        <v>1</v>
      </c>
      <c r="BT69" t="b">
        <f t="shared" si="35"/>
        <v>1</v>
      </c>
      <c r="BU69" t="b">
        <f t="shared" si="35"/>
        <v>1</v>
      </c>
      <c r="BV69" t="b">
        <f t="shared" si="35"/>
        <v>1</v>
      </c>
      <c r="BW69" t="b">
        <f t="shared" si="22"/>
        <v>1</v>
      </c>
      <c r="BX69" t="b">
        <f t="shared" si="22"/>
        <v>1</v>
      </c>
      <c r="BY69" t="b">
        <f t="shared" si="22"/>
        <v>1</v>
      </c>
      <c r="BZ69" t="b">
        <f t="shared" si="22"/>
        <v>1</v>
      </c>
      <c r="CA69" t="b">
        <f t="shared" si="22"/>
        <v>1</v>
      </c>
      <c r="CB69" t="b">
        <f t="shared" si="22"/>
        <v>1</v>
      </c>
      <c r="CC69" t="b">
        <f t="shared" si="34"/>
        <v>1</v>
      </c>
      <c r="CD69">
        <f t="shared" si="39"/>
        <v>5</v>
      </c>
      <c r="CE69">
        <f t="shared" si="40"/>
        <v>7</v>
      </c>
      <c r="CF69">
        <f t="shared" ref="CF69:CF98" si="41">CD69-CE69</f>
        <v>-2</v>
      </c>
      <c r="CG69">
        <f t="shared" si="26"/>
        <v>11</v>
      </c>
      <c r="CH69">
        <f t="shared" si="27"/>
        <v>2</v>
      </c>
      <c r="CI69">
        <f t="shared" si="28"/>
        <v>9</v>
      </c>
      <c r="CJ69" s="4">
        <f t="shared" si="29"/>
        <v>7</v>
      </c>
      <c r="CK69">
        <f t="shared" si="30"/>
        <v>5</v>
      </c>
      <c r="CL69">
        <f t="shared" si="31"/>
        <v>16</v>
      </c>
      <c r="CM69" s="15">
        <f t="shared" ref="CM69:CM98" si="42">AM69-AL69</f>
        <v>1.5618043736802006E-2</v>
      </c>
      <c r="CN69" t="b">
        <f t="shared" ref="CN69:CN98" si="43">IF(AN69&lt;AL69,TRUE)</f>
        <v>0</v>
      </c>
      <c r="CO69" t="b">
        <f t="shared" ref="CO69:CO98" si="44">IF(AP69&gt;AS69,TRUE)</f>
        <v>1</v>
      </c>
      <c r="CP69" t="b">
        <f t="shared" si="32"/>
        <v>1</v>
      </c>
      <c r="CQ69" t="b">
        <f t="shared" si="32"/>
        <v>1</v>
      </c>
      <c r="CR69">
        <f t="shared" si="33"/>
        <v>2</v>
      </c>
    </row>
    <row r="70" spans="1:96" x14ac:dyDescent="0.25">
      <c r="A70" t="s">
        <v>384</v>
      </c>
      <c r="B70" s="1" t="s">
        <v>380</v>
      </c>
      <c r="C70" t="s">
        <v>385</v>
      </c>
      <c r="D70" t="s">
        <v>101</v>
      </c>
      <c r="E70">
        <v>22889880182.617802</v>
      </c>
      <c r="F70" t="s">
        <v>258</v>
      </c>
      <c r="G70">
        <v>85</v>
      </c>
      <c r="H70">
        <v>9.7643024559431506</v>
      </c>
      <c r="I70">
        <v>25.772192318432499</v>
      </c>
      <c r="J70">
        <v>21.492811954887401</v>
      </c>
      <c r="K70">
        <v>20.526375676734901</v>
      </c>
      <c r="L70">
        <v>18.387881933691201</v>
      </c>
      <c r="M70">
        <v>17.181628603121698</v>
      </c>
      <c r="N70">
        <v>16.948814607594802</v>
      </c>
      <c r="O70">
        <v>17.058876679818301</v>
      </c>
      <c r="P70">
        <v>17.381778083024798</v>
      </c>
      <c r="Q70">
        <v>16.750679894298202</v>
      </c>
      <c r="R70">
        <v>19.354889211252502</v>
      </c>
      <c r="S70">
        <v>18.610235529579501</v>
      </c>
      <c r="T70">
        <v>18.235515477674401</v>
      </c>
      <c r="U70">
        <v>124.84</v>
      </c>
      <c r="V70">
        <v>123.29</v>
      </c>
      <c r="W70">
        <v>119.6</v>
      </c>
      <c r="X70">
        <v>118.503333333333</v>
      </c>
      <c r="Y70">
        <v>118.455</v>
      </c>
      <c r="Z70">
        <v>118.336</v>
      </c>
      <c r="AA70">
        <v>118.32666666666699</v>
      </c>
      <c r="AB70">
        <v>118.40375</v>
      </c>
      <c r="AC70">
        <v>118.36</v>
      </c>
      <c r="AD70">
        <v>118.158333333333</v>
      </c>
      <c r="AE70">
        <v>114.88124999999999</v>
      </c>
      <c r="AF70">
        <v>112.96916666666699</v>
      </c>
      <c r="AG70">
        <v>110.79875</v>
      </c>
      <c r="AH70">
        <v>106.351666666667</v>
      </c>
      <c r="AI70" t="s">
        <v>51</v>
      </c>
      <c r="AJ70">
        <v>1.0680264894685201</v>
      </c>
      <c r="AK70">
        <v>32.829062020591003</v>
      </c>
      <c r="AL70" s="1">
        <v>0.102496901229732</v>
      </c>
      <c r="AM70">
        <v>0.42145241002989398</v>
      </c>
      <c r="AN70">
        <v>0.33914843197339101</v>
      </c>
      <c r="AO70">
        <v>128.331551981177</v>
      </c>
      <c r="AP70">
        <v>119.6</v>
      </c>
      <c r="AQ70">
        <v>110.868448018823</v>
      </c>
      <c r="AR70">
        <v>1.4331241933147101</v>
      </c>
      <c r="AS70">
        <v>125.9</v>
      </c>
      <c r="AT70">
        <v>6.3919686316928201</v>
      </c>
      <c r="AU70">
        <v>13.629440765351699</v>
      </c>
      <c r="AV70">
        <v>7.6988879384089</v>
      </c>
      <c r="AW70">
        <v>5.7983193277311003</v>
      </c>
      <c r="AX70">
        <v>14.9771689497717</v>
      </c>
      <c r="AY70">
        <v>51.961375980687997</v>
      </c>
      <c r="AZ70">
        <v>72.112098427887901</v>
      </c>
      <c r="BA70">
        <v>152.594195834251</v>
      </c>
      <c r="BB70" t="s">
        <v>55</v>
      </c>
      <c r="BC70" t="s">
        <v>55</v>
      </c>
      <c r="BE70" t="b">
        <f t="shared" si="21"/>
        <v>1</v>
      </c>
      <c r="BF70" t="b">
        <f t="shared" si="21"/>
        <v>0</v>
      </c>
      <c r="BG70" t="b">
        <f t="shared" si="21"/>
        <v>0</v>
      </c>
      <c r="BH70" t="b">
        <f t="shared" si="20"/>
        <v>0</v>
      </c>
      <c r="BI70" t="b">
        <f t="shared" si="20"/>
        <v>0</v>
      </c>
      <c r="BJ70" t="b">
        <f t="shared" si="20"/>
        <v>0</v>
      </c>
      <c r="BK70" t="b">
        <f t="shared" ref="BK70:BP98" si="45">IF(N70&lt;O70,TRUE)</f>
        <v>1</v>
      </c>
      <c r="BL70" t="b">
        <f t="shared" si="45"/>
        <v>1</v>
      </c>
      <c r="BM70" t="b">
        <f t="shared" si="45"/>
        <v>0</v>
      </c>
      <c r="BN70" t="b">
        <f t="shared" si="23"/>
        <v>1</v>
      </c>
      <c r="BO70" t="b">
        <f t="shared" si="23"/>
        <v>0</v>
      </c>
      <c r="BP70" t="b">
        <f t="shared" si="23"/>
        <v>0</v>
      </c>
      <c r="BQ70" t="b">
        <f t="shared" si="36"/>
        <v>1</v>
      </c>
      <c r="BR70" t="b">
        <f t="shared" si="37"/>
        <v>1</v>
      </c>
      <c r="BS70" t="b">
        <f t="shared" si="38"/>
        <v>1</v>
      </c>
      <c r="BT70" t="b">
        <f t="shared" si="35"/>
        <v>1</v>
      </c>
      <c r="BU70" t="b">
        <f t="shared" si="35"/>
        <v>1</v>
      </c>
      <c r="BV70" t="b">
        <f t="shared" si="35"/>
        <v>1</v>
      </c>
      <c r="BW70" t="b">
        <f t="shared" si="22"/>
        <v>0</v>
      </c>
      <c r="BX70" t="b">
        <f t="shared" si="22"/>
        <v>1</v>
      </c>
      <c r="BY70" t="b">
        <f t="shared" si="22"/>
        <v>1</v>
      </c>
      <c r="BZ70" t="b">
        <f t="shared" si="22"/>
        <v>1</v>
      </c>
      <c r="CA70" t="b">
        <f t="shared" si="22"/>
        <v>1</v>
      </c>
      <c r="CB70" t="b">
        <f t="shared" si="22"/>
        <v>1</v>
      </c>
      <c r="CC70" t="b">
        <f t="shared" si="34"/>
        <v>1</v>
      </c>
      <c r="CD70">
        <f t="shared" si="39"/>
        <v>4</v>
      </c>
      <c r="CE70">
        <f t="shared" si="40"/>
        <v>8</v>
      </c>
      <c r="CF70">
        <f t="shared" si="41"/>
        <v>-4</v>
      </c>
      <c r="CG70">
        <f t="shared" si="26"/>
        <v>12</v>
      </c>
      <c r="CH70">
        <f t="shared" si="27"/>
        <v>1</v>
      </c>
      <c r="CI70">
        <f t="shared" si="28"/>
        <v>11</v>
      </c>
      <c r="CJ70" s="4">
        <f t="shared" si="29"/>
        <v>7</v>
      </c>
      <c r="CK70">
        <f t="shared" si="30"/>
        <v>3</v>
      </c>
      <c r="CL70">
        <f t="shared" si="31"/>
        <v>18</v>
      </c>
      <c r="CM70" s="15">
        <f t="shared" si="42"/>
        <v>0.31895550880016199</v>
      </c>
      <c r="CN70" t="b">
        <f t="shared" si="43"/>
        <v>0</v>
      </c>
      <c r="CO70" t="b">
        <f t="shared" si="44"/>
        <v>0</v>
      </c>
      <c r="CP70" t="b">
        <f t="shared" si="32"/>
        <v>1</v>
      </c>
      <c r="CQ70" t="b">
        <f t="shared" si="32"/>
        <v>1</v>
      </c>
      <c r="CR70">
        <f t="shared" si="33"/>
        <v>2</v>
      </c>
    </row>
    <row r="71" spans="1:96" x14ac:dyDescent="0.25">
      <c r="A71" t="s">
        <v>386</v>
      </c>
      <c r="B71" s="1" t="s">
        <v>382</v>
      </c>
      <c r="C71" t="s">
        <v>387</v>
      </c>
      <c r="D71" t="s">
        <v>83</v>
      </c>
      <c r="E71">
        <v>35075872606.514603</v>
      </c>
      <c r="F71" t="s">
        <v>258</v>
      </c>
      <c r="G71">
        <v>96</v>
      </c>
      <c r="H71">
        <v>13.0173848536532</v>
      </c>
      <c r="I71">
        <v>12.371787993535101</v>
      </c>
      <c r="J71">
        <v>11.8900753950766</v>
      </c>
      <c r="K71">
        <v>11.305708024224399</v>
      </c>
      <c r="L71">
        <v>11.991995608111999</v>
      </c>
      <c r="M71">
        <v>16.434301186777201</v>
      </c>
      <c r="N71">
        <v>16.463870027517899</v>
      </c>
      <c r="O71">
        <v>16.553742147317902</v>
      </c>
      <c r="P71">
        <v>17.7128135785917</v>
      </c>
      <c r="Q71">
        <v>17.072827449359501</v>
      </c>
      <c r="R71">
        <v>17.890919162608601</v>
      </c>
      <c r="S71">
        <v>17.102463789562702</v>
      </c>
      <c r="T71">
        <v>16.8478330862871</v>
      </c>
      <c r="U71">
        <v>406</v>
      </c>
      <c r="V71">
        <v>399.35</v>
      </c>
      <c r="W71">
        <v>394.54</v>
      </c>
      <c r="X71">
        <v>387.62</v>
      </c>
      <c r="Y71">
        <v>380.9375</v>
      </c>
      <c r="Z71">
        <v>375.36200000000002</v>
      </c>
      <c r="AA71">
        <v>374.315</v>
      </c>
      <c r="AB71">
        <v>373.93624999999997</v>
      </c>
      <c r="AC71">
        <v>374.73599999999999</v>
      </c>
      <c r="AD71">
        <v>376.87666666666701</v>
      </c>
      <c r="AE71">
        <v>372.84937500000001</v>
      </c>
      <c r="AF71">
        <v>370.15444444444398</v>
      </c>
      <c r="AG71">
        <v>365.49099999999999</v>
      </c>
      <c r="AH71">
        <v>357.12541666666698</v>
      </c>
      <c r="AI71" t="s">
        <v>51</v>
      </c>
      <c r="AJ71">
        <v>1.0270075049727601</v>
      </c>
      <c r="AK71">
        <v>19.322155445809699</v>
      </c>
      <c r="AL71" s="1">
        <v>4.8390582980250001E-2</v>
      </c>
      <c r="AM71">
        <v>0.35710138587351098</v>
      </c>
      <c r="AN71">
        <v>0.56713013614559304</v>
      </c>
      <c r="AO71">
        <v>409.60856330245599</v>
      </c>
      <c r="AP71">
        <v>394.54</v>
      </c>
      <c r="AQ71">
        <v>379.47143669754399</v>
      </c>
      <c r="AR71">
        <v>7.3477522573849097</v>
      </c>
      <c r="AS71">
        <v>411.7</v>
      </c>
      <c r="AT71">
        <v>9.6807881458432092</v>
      </c>
      <c r="AU71">
        <v>12.6429925771086</v>
      </c>
      <c r="AV71">
        <v>9.9332443257676903</v>
      </c>
      <c r="AW71">
        <v>10.375335120643401</v>
      </c>
      <c r="AX71">
        <v>10.464180305876001</v>
      </c>
      <c r="AY71">
        <v>33.107015842224399</v>
      </c>
      <c r="AZ71">
        <v>62.086614173228298</v>
      </c>
      <c r="BA71">
        <v>73.274410774410796</v>
      </c>
      <c r="BB71">
        <v>112.435500515996</v>
      </c>
      <c r="BC71">
        <v>76.695278969957101</v>
      </c>
      <c r="BE71" t="b">
        <f t="shared" si="21"/>
        <v>0</v>
      </c>
      <c r="BF71" t="b">
        <f t="shared" si="21"/>
        <v>0</v>
      </c>
      <c r="BG71" t="b">
        <f t="shared" si="21"/>
        <v>0</v>
      </c>
      <c r="BH71" t="b">
        <f t="shared" si="21"/>
        <v>1</v>
      </c>
      <c r="BI71" t="b">
        <f t="shared" si="21"/>
        <v>1</v>
      </c>
      <c r="BJ71" t="b">
        <f t="shared" si="21"/>
        <v>1</v>
      </c>
      <c r="BK71" t="b">
        <f t="shared" si="45"/>
        <v>1</v>
      </c>
      <c r="BL71" t="b">
        <f t="shared" si="45"/>
        <v>1</v>
      </c>
      <c r="BM71" t="b">
        <f t="shared" si="45"/>
        <v>0</v>
      </c>
      <c r="BN71" t="b">
        <f t="shared" si="23"/>
        <v>1</v>
      </c>
      <c r="BO71" t="b">
        <f t="shared" si="23"/>
        <v>0</v>
      </c>
      <c r="BP71" t="b">
        <f t="shared" si="23"/>
        <v>0</v>
      </c>
      <c r="BQ71" t="b">
        <f t="shared" si="36"/>
        <v>1</v>
      </c>
      <c r="BR71" t="b">
        <f t="shared" si="37"/>
        <v>1</v>
      </c>
      <c r="BS71" t="b">
        <f t="shared" si="38"/>
        <v>1</v>
      </c>
      <c r="BT71" t="b">
        <f t="shared" si="35"/>
        <v>1</v>
      </c>
      <c r="BU71" t="b">
        <f t="shared" si="35"/>
        <v>1</v>
      </c>
      <c r="BV71" t="b">
        <f t="shared" si="35"/>
        <v>1</v>
      </c>
      <c r="BW71" t="b">
        <f t="shared" si="22"/>
        <v>1</v>
      </c>
      <c r="BX71" t="b">
        <f t="shared" si="22"/>
        <v>0</v>
      </c>
      <c r="BY71" t="b">
        <f t="shared" si="22"/>
        <v>0</v>
      </c>
      <c r="BZ71" t="b">
        <f t="shared" si="22"/>
        <v>1</v>
      </c>
      <c r="CA71" t="b">
        <f t="shared" si="22"/>
        <v>1</v>
      </c>
      <c r="CB71" t="b">
        <f t="shared" si="22"/>
        <v>1</v>
      </c>
      <c r="CC71" t="b">
        <f t="shared" si="34"/>
        <v>1</v>
      </c>
      <c r="CD71">
        <f t="shared" si="39"/>
        <v>6</v>
      </c>
      <c r="CE71">
        <f t="shared" si="40"/>
        <v>6</v>
      </c>
      <c r="CF71">
        <f t="shared" si="41"/>
        <v>0</v>
      </c>
      <c r="CG71">
        <f t="shared" si="26"/>
        <v>11</v>
      </c>
      <c r="CH71">
        <f t="shared" si="27"/>
        <v>2</v>
      </c>
      <c r="CI71">
        <f t="shared" si="28"/>
        <v>9</v>
      </c>
      <c r="CJ71" s="4">
        <f t="shared" si="29"/>
        <v>9</v>
      </c>
      <c r="CK71">
        <f t="shared" si="30"/>
        <v>9</v>
      </c>
      <c r="CL71">
        <f t="shared" si="31"/>
        <v>18</v>
      </c>
      <c r="CM71" s="15">
        <f t="shared" si="42"/>
        <v>0.30871080289326097</v>
      </c>
      <c r="CN71" t="b">
        <f t="shared" si="43"/>
        <v>0</v>
      </c>
      <c r="CO71" t="b">
        <f t="shared" si="44"/>
        <v>0</v>
      </c>
      <c r="CP71" t="b">
        <f t="shared" si="32"/>
        <v>1</v>
      </c>
      <c r="CQ71" t="b">
        <f t="shared" si="32"/>
        <v>1</v>
      </c>
      <c r="CR71">
        <f t="shared" si="33"/>
        <v>2</v>
      </c>
    </row>
    <row r="72" spans="1:96" x14ac:dyDescent="0.25">
      <c r="A72" t="s">
        <v>388</v>
      </c>
      <c r="B72" s="1" t="s">
        <v>384</v>
      </c>
      <c r="C72" t="s">
        <v>389</v>
      </c>
      <c r="D72" t="s">
        <v>92</v>
      </c>
      <c r="E72">
        <v>2389715185.20293</v>
      </c>
      <c r="F72" t="s">
        <v>258</v>
      </c>
      <c r="G72">
        <v>93</v>
      </c>
      <c r="H72">
        <v>67.295089658821396</v>
      </c>
      <c r="I72">
        <v>50.773920471798398</v>
      </c>
      <c r="J72">
        <v>74.738993001530801</v>
      </c>
      <c r="K72">
        <v>72.839119260464003</v>
      </c>
      <c r="L72">
        <v>64.531128539850599</v>
      </c>
      <c r="M72">
        <v>61.896412114377199</v>
      </c>
      <c r="N72">
        <v>61.354056856873598</v>
      </c>
      <c r="O72">
        <v>63.732189136660701</v>
      </c>
      <c r="P72">
        <v>62.674923020427997</v>
      </c>
      <c r="Q72">
        <v>59.471792596350902</v>
      </c>
      <c r="R72">
        <v>58.490093130239899</v>
      </c>
      <c r="S72">
        <v>65.422696053462403</v>
      </c>
      <c r="T72">
        <v>65.8691835345074</v>
      </c>
      <c r="U72">
        <v>263.7</v>
      </c>
      <c r="V72">
        <v>267.8</v>
      </c>
      <c r="W72">
        <v>272.2</v>
      </c>
      <c r="X72">
        <v>291.48333333333301</v>
      </c>
      <c r="Y72">
        <v>313.77499999999998</v>
      </c>
      <c r="Z72">
        <v>330.85</v>
      </c>
      <c r="AA72">
        <v>339.25</v>
      </c>
      <c r="AB72">
        <v>331.0625</v>
      </c>
      <c r="AC72">
        <v>314.94</v>
      </c>
      <c r="AD72">
        <v>298.125</v>
      </c>
      <c r="AE72">
        <v>273.37187499999999</v>
      </c>
      <c r="AF72">
        <v>262.27916666666698</v>
      </c>
      <c r="AG72">
        <v>252.42124999999999</v>
      </c>
      <c r="AH72">
        <v>227.07499999999999</v>
      </c>
      <c r="AI72" t="s">
        <v>51</v>
      </c>
      <c r="AJ72">
        <v>1.31070581418957</v>
      </c>
      <c r="AK72">
        <v>17.423391625220599</v>
      </c>
      <c r="AL72" s="1">
        <v>0.23651374292451699</v>
      </c>
      <c r="AM72">
        <v>0.24693056052687901</v>
      </c>
      <c r="AN72">
        <v>0.33409960861820598</v>
      </c>
      <c r="AO72">
        <v>298.24688081133701</v>
      </c>
      <c r="AP72">
        <v>272.2</v>
      </c>
      <c r="AQ72">
        <v>246.153119188663</v>
      </c>
      <c r="AR72">
        <v>-19.409253663615502</v>
      </c>
      <c r="AS72">
        <v>271.5</v>
      </c>
      <c r="AT72">
        <v>-17.938642889526999</v>
      </c>
      <c r="AU72">
        <v>7.55829788498394</v>
      </c>
      <c r="AV72">
        <v>-13.6724960254372</v>
      </c>
      <c r="AW72">
        <v>-13.8095238095238</v>
      </c>
      <c r="AX72">
        <v>44.414893617021299</v>
      </c>
      <c r="AY72">
        <v>332.669322709163</v>
      </c>
      <c r="AZ72">
        <v>689.24418604651203</v>
      </c>
      <c r="BA72">
        <v>898.161764705883</v>
      </c>
      <c r="BB72">
        <v>698.52941176470597</v>
      </c>
      <c r="BC72">
        <v>3952.2388059701502</v>
      </c>
      <c r="BE72" t="b">
        <f t="shared" si="21"/>
        <v>0</v>
      </c>
      <c r="BF72" t="b">
        <f t="shared" si="21"/>
        <v>1</v>
      </c>
      <c r="BG72" t="b">
        <f t="shared" si="21"/>
        <v>0</v>
      </c>
      <c r="BH72" t="b">
        <f t="shared" si="21"/>
        <v>0</v>
      </c>
      <c r="BI72" t="b">
        <f t="shared" si="21"/>
        <v>0</v>
      </c>
      <c r="BJ72" t="b">
        <f t="shared" si="21"/>
        <v>0</v>
      </c>
      <c r="BK72" t="b">
        <f t="shared" si="45"/>
        <v>1</v>
      </c>
      <c r="BL72" t="b">
        <f t="shared" si="45"/>
        <v>0</v>
      </c>
      <c r="BM72" t="b">
        <f t="shared" si="45"/>
        <v>0</v>
      </c>
      <c r="BN72" t="b">
        <f t="shared" si="23"/>
        <v>0</v>
      </c>
      <c r="BO72" t="b">
        <f t="shared" si="23"/>
        <v>1</v>
      </c>
      <c r="BP72" t="b">
        <f t="shared" si="23"/>
        <v>1</v>
      </c>
      <c r="BQ72" t="b">
        <f t="shared" si="36"/>
        <v>0</v>
      </c>
      <c r="BR72" t="b">
        <f t="shared" si="37"/>
        <v>0</v>
      </c>
      <c r="BS72" t="b">
        <f t="shared" si="38"/>
        <v>0</v>
      </c>
      <c r="BT72" t="b">
        <f t="shared" si="35"/>
        <v>0</v>
      </c>
      <c r="BU72" t="b">
        <f t="shared" si="35"/>
        <v>0</v>
      </c>
      <c r="BV72" t="b">
        <f t="shared" si="35"/>
        <v>0</v>
      </c>
      <c r="BW72" t="b">
        <f t="shared" si="22"/>
        <v>1</v>
      </c>
      <c r="BX72" t="b">
        <f t="shared" si="22"/>
        <v>1</v>
      </c>
      <c r="BY72" t="b">
        <f t="shared" si="22"/>
        <v>1</v>
      </c>
      <c r="BZ72" t="b">
        <f t="shared" si="22"/>
        <v>1</v>
      </c>
      <c r="CA72" t="b">
        <f t="shared" si="22"/>
        <v>1</v>
      </c>
      <c r="CB72" t="b">
        <f t="shared" si="22"/>
        <v>1</v>
      </c>
      <c r="CC72" t="b">
        <f t="shared" si="34"/>
        <v>1</v>
      </c>
      <c r="CD72">
        <f t="shared" si="39"/>
        <v>4</v>
      </c>
      <c r="CE72">
        <f t="shared" si="40"/>
        <v>8</v>
      </c>
      <c r="CF72">
        <f t="shared" si="41"/>
        <v>-4</v>
      </c>
      <c r="CG72">
        <f t="shared" si="26"/>
        <v>7</v>
      </c>
      <c r="CH72">
        <f t="shared" si="27"/>
        <v>6</v>
      </c>
      <c r="CI72">
        <f t="shared" si="28"/>
        <v>1</v>
      </c>
      <c r="CJ72" s="4">
        <f t="shared" si="29"/>
        <v>-3</v>
      </c>
      <c r="CK72">
        <f t="shared" si="30"/>
        <v>-7</v>
      </c>
      <c r="CL72">
        <f t="shared" si="31"/>
        <v>-2</v>
      </c>
      <c r="CM72" s="15">
        <f t="shared" si="42"/>
        <v>1.0416817602362016E-2</v>
      </c>
      <c r="CN72" t="b">
        <f t="shared" si="43"/>
        <v>0</v>
      </c>
      <c r="CO72" t="b">
        <f t="shared" si="44"/>
        <v>1</v>
      </c>
      <c r="CP72" t="b">
        <f t="shared" si="32"/>
        <v>0</v>
      </c>
      <c r="CQ72" t="b">
        <f t="shared" si="32"/>
        <v>1</v>
      </c>
      <c r="CR72">
        <f t="shared" si="33"/>
        <v>1</v>
      </c>
    </row>
    <row r="73" spans="1:96" x14ac:dyDescent="0.25">
      <c r="A73" t="s">
        <v>390</v>
      </c>
      <c r="B73" s="1" t="s">
        <v>386</v>
      </c>
      <c r="C73" t="s">
        <v>391</v>
      </c>
      <c r="D73" t="s">
        <v>61</v>
      </c>
      <c r="E73">
        <v>13456225984.0175</v>
      </c>
      <c r="F73" t="s">
        <v>258</v>
      </c>
      <c r="G73">
        <v>36</v>
      </c>
      <c r="H73">
        <v>7.8105275631750004</v>
      </c>
      <c r="I73">
        <v>13.280564692783599</v>
      </c>
      <c r="J73">
        <v>22.1643178863131</v>
      </c>
      <c r="K73">
        <v>21.144195285534899</v>
      </c>
      <c r="L73">
        <v>19.1188676342137</v>
      </c>
      <c r="M73">
        <v>18.2211564451556</v>
      </c>
      <c r="N73">
        <v>18.2728737374898</v>
      </c>
      <c r="O73">
        <v>17.6894994537614</v>
      </c>
      <c r="P73">
        <v>17.660142626058001</v>
      </c>
      <c r="Q73">
        <v>18.126930842378901</v>
      </c>
      <c r="R73">
        <v>21.219703430167701</v>
      </c>
      <c r="S73">
        <v>22.002238125891399</v>
      </c>
      <c r="T73">
        <v>21.016436418054202</v>
      </c>
      <c r="U73">
        <v>40.159999999999997</v>
      </c>
      <c r="V73">
        <v>40.337000000000003</v>
      </c>
      <c r="W73">
        <v>40.029499999999999</v>
      </c>
      <c r="X73">
        <v>39.603999999999999</v>
      </c>
      <c r="Y73">
        <v>39.046750000000003</v>
      </c>
      <c r="Z73">
        <v>38.781999999999996</v>
      </c>
      <c r="AA73">
        <v>38.872833333333297</v>
      </c>
      <c r="AB73">
        <v>38.966625000000001</v>
      </c>
      <c r="AC73">
        <v>39.4694</v>
      </c>
      <c r="AD73">
        <v>39.917583333333297</v>
      </c>
      <c r="AE73">
        <v>40.27225</v>
      </c>
      <c r="AF73">
        <v>40.637722222222202</v>
      </c>
      <c r="AG73">
        <v>41.249049999999997</v>
      </c>
      <c r="AH73">
        <v>41.267083333333403</v>
      </c>
      <c r="AI73" t="s">
        <v>51</v>
      </c>
      <c r="AJ73">
        <v>0.94019134986139097</v>
      </c>
      <c r="AK73">
        <v>17.153791637136798</v>
      </c>
      <c r="AL73" s="1">
        <v>0.19329303798618599</v>
      </c>
      <c r="AM73">
        <v>0.22940215111655701</v>
      </c>
      <c r="AN73">
        <v>0.30043792943546299</v>
      </c>
      <c r="AO73">
        <v>41.156948003235499</v>
      </c>
      <c r="AP73">
        <v>40.029499999999999</v>
      </c>
      <c r="AQ73">
        <v>38.902051996764499</v>
      </c>
      <c r="AR73">
        <v>0.45060084044313198</v>
      </c>
      <c r="AS73">
        <v>40.340000000000003</v>
      </c>
      <c r="AT73">
        <v>4.0173276262183402</v>
      </c>
      <c r="AU73">
        <v>-2.2038083301312699</v>
      </c>
      <c r="AV73">
        <v>3.9422829167740301</v>
      </c>
      <c r="AW73">
        <v>4.6433203631647402</v>
      </c>
      <c r="AX73">
        <v>-2.91215403128759</v>
      </c>
      <c r="AY73">
        <v>7.68820074746397</v>
      </c>
      <c r="AZ73">
        <v>-19.4005994005994</v>
      </c>
      <c r="BA73">
        <v>-15.3054797396599</v>
      </c>
      <c r="BB73">
        <v>-28.664898320070701</v>
      </c>
      <c r="BC73">
        <v>-56.271002710027098</v>
      </c>
      <c r="BE73" t="b">
        <f t="shared" si="21"/>
        <v>1</v>
      </c>
      <c r="BF73" t="b">
        <f t="shared" si="21"/>
        <v>1</v>
      </c>
      <c r="BG73" t="b">
        <f t="shared" si="21"/>
        <v>0</v>
      </c>
      <c r="BH73" t="b">
        <f t="shared" si="21"/>
        <v>0</v>
      </c>
      <c r="BI73" t="b">
        <f t="shared" si="21"/>
        <v>0</v>
      </c>
      <c r="BJ73" t="b">
        <f t="shared" si="21"/>
        <v>1</v>
      </c>
      <c r="BK73" t="b">
        <f t="shared" si="45"/>
        <v>0</v>
      </c>
      <c r="BL73" t="b">
        <f t="shared" si="45"/>
        <v>0</v>
      </c>
      <c r="BM73" t="b">
        <f t="shared" si="45"/>
        <v>1</v>
      </c>
      <c r="BN73" t="b">
        <f t="shared" si="23"/>
        <v>1</v>
      </c>
      <c r="BO73" t="b">
        <f t="shared" si="23"/>
        <v>1</v>
      </c>
      <c r="BP73" t="b">
        <f t="shared" si="23"/>
        <v>0</v>
      </c>
      <c r="BQ73" t="b">
        <f t="shared" si="36"/>
        <v>0</v>
      </c>
      <c r="BR73" t="b">
        <f t="shared" si="37"/>
        <v>1</v>
      </c>
      <c r="BS73" t="b">
        <f t="shared" si="38"/>
        <v>1</v>
      </c>
      <c r="BT73" t="b">
        <f t="shared" si="35"/>
        <v>1</v>
      </c>
      <c r="BU73" t="b">
        <f t="shared" si="35"/>
        <v>1</v>
      </c>
      <c r="BV73" t="b">
        <f t="shared" si="35"/>
        <v>0</v>
      </c>
      <c r="BW73" t="b">
        <f t="shared" si="22"/>
        <v>0</v>
      </c>
      <c r="BX73" t="b">
        <f t="shared" si="22"/>
        <v>0</v>
      </c>
      <c r="BY73" t="b">
        <f t="shared" si="22"/>
        <v>0</v>
      </c>
      <c r="BZ73" t="b">
        <f t="shared" si="22"/>
        <v>0</v>
      </c>
      <c r="CA73" t="b">
        <f t="shared" si="22"/>
        <v>0</v>
      </c>
      <c r="CB73" t="b">
        <f t="shared" si="22"/>
        <v>0</v>
      </c>
      <c r="CC73" t="b">
        <f t="shared" si="34"/>
        <v>0</v>
      </c>
      <c r="CD73">
        <f t="shared" si="39"/>
        <v>6</v>
      </c>
      <c r="CE73">
        <f t="shared" si="40"/>
        <v>6</v>
      </c>
      <c r="CF73">
        <f t="shared" si="41"/>
        <v>0</v>
      </c>
      <c r="CG73">
        <f t="shared" si="26"/>
        <v>4</v>
      </c>
      <c r="CH73">
        <f t="shared" si="27"/>
        <v>9</v>
      </c>
      <c r="CI73">
        <f t="shared" si="28"/>
        <v>-5</v>
      </c>
      <c r="CJ73" s="4">
        <f t="shared" si="29"/>
        <v>-5</v>
      </c>
      <c r="CK73">
        <f t="shared" si="30"/>
        <v>-5</v>
      </c>
      <c r="CL73">
        <f t="shared" si="31"/>
        <v>-10</v>
      </c>
      <c r="CM73" s="15">
        <f t="shared" si="42"/>
        <v>3.6109113130371018E-2</v>
      </c>
      <c r="CN73" t="b">
        <f t="shared" si="43"/>
        <v>0</v>
      </c>
      <c r="CO73" t="b">
        <f t="shared" si="44"/>
        <v>0</v>
      </c>
      <c r="CP73" t="b">
        <f t="shared" si="32"/>
        <v>1</v>
      </c>
      <c r="CQ73" t="b">
        <f t="shared" si="32"/>
        <v>0</v>
      </c>
      <c r="CR73">
        <f t="shared" si="33"/>
        <v>1</v>
      </c>
    </row>
    <row r="74" spans="1:96" x14ac:dyDescent="0.25">
      <c r="A74" t="s">
        <v>392</v>
      </c>
      <c r="B74" s="1" t="s">
        <v>388</v>
      </c>
      <c r="C74" t="s">
        <v>393</v>
      </c>
      <c r="D74" t="s">
        <v>54</v>
      </c>
      <c r="E74">
        <v>10223472714.504299</v>
      </c>
      <c r="F74" t="s">
        <v>258</v>
      </c>
      <c r="G74">
        <v>92</v>
      </c>
      <c r="H74">
        <v>19.355739492923099</v>
      </c>
      <c r="I74">
        <v>19.971897259089001</v>
      </c>
      <c r="J74">
        <v>30.6282295904142</v>
      </c>
      <c r="K74">
        <v>26.3489220811969</v>
      </c>
      <c r="L74">
        <v>23.3030807904514</v>
      </c>
      <c r="M74">
        <v>24.877997780769</v>
      </c>
      <c r="N74">
        <v>23.180219117103299</v>
      </c>
      <c r="O74">
        <v>21.330423860503998</v>
      </c>
      <c r="P74">
        <v>23.203094285934899</v>
      </c>
      <c r="Q74">
        <v>23.515809597994899</v>
      </c>
      <c r="R74">
        <v>23.432639559420899</v>
      </c>
      <c r="S74">
        <v>23.805697219631099</v>
      </c>
      <c r="T74">
        <v>22.439597184514898</v>
      </c>
      <c r="U74">
        <v>99.95</v>
      </c>
      <c r="V74">
        <v>102.27500000000001</v>
      </c>
      <c r="W74">
        <v>106.66249999999999</v>
      </c>
      <c r="X74">
        <v>107.8</v>
      </c>
      <c r="Y74">
        <v>108.31874999999999</v>
      </c>
      <c r="Z74">
        <v>108.175</v>
      </c>
      <c r="AA74">
        <v>108.9375</v>
      </c>
      <c r="AB74">
        <v>109.48125</v>
      </c>
      <c r="AC74">
        <v>110.16249999999999</v>
      </c>
      <c r="AD74">
        <v>110.01666666666701</v>
      </c>
      <c r="AE74">
        <v>106.3625</v>
      </c>
      <c r="AF74">
        <v>103.473611111111</v>
      </c>
      <c r="AG74">
        <v>100.875</v>
      </c>
      <c r="AH74">
        <v>96.688541666666694</v>
      </c>
      <c r="AI74" t="s">
        <v>51</v>
      </c>
      <c r="AJ74">
        <v>1.0723667905823999</v>
      </c>
      <c r="AK74">
        <v>12.363531423197101</v>
      </c>
      <c r="AL74" s="1">
        <v>0.28556568247089098</v>
      </c>
      <c r="AM74">
        <v>0.208086805171248</v>
      </c>
      <c r="AN74">
        <v>0.42358769719277101</v>
      </c>
      <c r="AO74">
        <v>117.10792363908701</v>
      </c>
      <c r="AP74">
        <v>106.66249999999999</v>
      </c>
      <c r="AQ74">
        <v>96.217076360912998</v>
      </c>
      <c r="AR74">
        <v>-1.96922373592917</v>
      </c>
      <c r="AS74">
        <v>99.25</v>
      </c>
      <c r="AT74">
        <v>-8.2505199907557198</v>
      </c>
      <c r="AU74">
        <v>-1.6109045848822801</v>
      </c>
      <c r="AV74">
        <v>-9.5671981776765396</v>
      </c>
      <c r="AW74">
        <v>-11.3839285714286</v>
      </c>
      <c r="AX74">
        <v>-2.2167487684729101</v>
      </c>
      <c r="AY74">
        <v>25.632911392405099</v>
      </c>
      <c r="AZ74" t="s">
        <v>55</v>
      </c>
      <c r="BA74" t="s">
        <v>55</v>
      </c>
      <c r="BB74" t="s">
        <v>55</v>
      </c>
      <c r="BC74" t="s">
        <v>55</v>
      </c>
      <c r="BE74" t="b">
        <f t="shared" si="21"/>
        <v>1</v>
      </c>
      <c r="BF74" t="b">
        <f t="shared" si="21"/>
        <v>1</v>
      </c>
      <c r="BG74" t="b">
        <f t="shared" si="21"/>
        <v>0</v>
      </c>
      <c r="BH74" t="b">
        <f t="shared" si="21"/>
        <v>0</v>
      </c>
      <c r="BI74" t="b">
        <f t="shared" si="21"/>
        <v>1</v>
      </c>
      <c r="BJ74" t="b">
        <f t="shared" si="21"/>
        <v>0</v>
      </c>
      <c r="BK74" t="b">
        <f t="shared" si="45"/>
        <v>0</v>
      </c>
      <c r="BL74" t="b">
        <f t="shared" si="45"/>
        <v>1</v>
      </c>
      <c r="BM74" t="b">
        <f t="shared" si="45"/>
        <v>1</v>
      </c>
      <c r="BN74" t="b">
        <f t="shared" si="23"/>
        <v>0</v>
      </c>
      <c r="BO74" t="b">
        <f t="shared" si="23"/>
        <v>1</v>
      </c>
      <c r="BP74" t="b">
        <f t="shared" si="23"/>
        <v>0</v>
      </c>
      <c r="BQ74" t="b">
        <f t="shared" si="36"/>
        <v>0</v>
      </c>
      <c r="BR74" t="b">
        <f t="shared" si="37"/>
        <v>0</v>
      </c>
      <c r="BS74" t="b">
        <f t="shared" si="38"/>
        <v>0</v>
      </c>
      <c r="BT74" t="b">
        <f t="shared" si="35"/>
        <v>0</v>
      </c>
      <c r="BU74" t="b">
        <f t="shared" si="35"/>
        <v>1</v>
      </c>
      <c r="BV74" t="b">
        <f t="shared" si="35"/>
        <v>0</v>
      </c>
      <c r="BW74" t="b">
        <f t="shared" si="22"/>
        <v>0</v>
      </c>
      <c r="BX74" t="b">
        <f t="shared" si="22"/>
        <v>0</v>
      </c>
      <c r="BY74" t="b">
        <f t="shared" si="22"/>
        <v>1</v>
      </c>
      <c r="BZ74" t="b">
        <f t="shared" si="22"/>
        <v>1</v>
      </c>
      <c r="CA74" t="b">
        <f t="shared" si="22"/>
        <v>1</v>
      </c>
      <c r="CB74" t="b">
        <f t="shared" si="22"/>
        <v>1</v>
      </c>
      <c r="CC74" t="b">
        <f t="shared" si="34"/>
        <v>1</v>
      </c>
      <c r="CD74">
        <f t="shared" si="39"/>
        <v>6</v>
      </c>
      <c r="CE74">
        <f t="shared" si="40"/>
        <v>6</v>
      </c>
      <c r="CF74">
        <f t="shared" si="41"/>
        <v>0</v>
      </c>
      <c r="CG74">
        <f t="shared" si="26"/>
        <v>6</v>
      </c>
      <c r="CH74">
        <f t="shared" si="27"/>
        <v>7</v>
      </c>
      <c r="CI74">
        <f t="shared" si="28"/>
        <v>-1</v>
      </c>
      <c r="CJ74" s="4">
        <f t="shared" si="29"/>
        <v>-1</v>
      </c>
      <c r="CK74">
        <f t="shared" si="30"/>
        <v>-1</v>
      </c>
      <c r="CL74">
        <f t="shared" si="31"/>
        <v>-2</v>
      </c>
      <c r="CM74" s="15">
        <f t="shared" si="42"/>
        <v>-7.7478877299642979E-2</v>
      </c>
      <c r="CN74" t="b">
        <f t="shared" si="43"/>
        <v>0</v>
      </c>
      <c r="CO74" t="b">
        <f t="shared" si="44"/>
        <v>1</v>
      </c>
      <c r="CP74" t="b">
        <f t="shared" si="32"/>
        <v>0</v>
      </c>
      <c r="CQ74" t="b">
        <f t="shared" si="32"/>
        <v>0</v>
      </c>
      <c r="CR74">
        <f t="shared" si="33"/>
        <v>0</v>
      </c>
    </row>
    <row r="75" spans="1:96" x14ac:dyDescent="0.25">
      <c r="A75" t="s">
        <v>394</v>
      </c>
      <c r="B75" s="1" t="s">
        <v>390</v>
      </c>
      <c r="C75" t="s">
        <v>395</v>
      </c>
      <c r="D75" t="s">
        <v>249</v>
      </c>
      <c r="E75">
        <v>29928200715.198601</v>
      </c>
      <c r="F75" t="s">
        <v>258</v>
      </c>
      <c r="G75">
        <v>43</v>
      </c>
      <c r="H75">
        <v>16.555544758363101</v>
      </c>
      <c r="I75">
        <v>14.133812040476601</v>
      </c>
      <c r="J75">
        <v>13.5022397051591</v>
      </c>
      <c r="K75">
        <v>13.7885778193208</v>
      </c>
      <c r="L75">
        <v>12.6176001481867</v>
      </c>
      <c r="M75">
        <v>12.6669330150582</v>
      </c>
      <c r="N75">
        <v>13.089950301453101</v>
      </c>
      <c r="O75">
        <v>13.4548662752319</v>
      </c>
      <c r="P75">
        <v>12.7809881139337</v>
      </c>
      <c r="Q75">
        <v>12.7592677397208</v>
      </c>
      <c r="R75">
        <v>14.3183264145395</v>
      </c>
      <c r="S75">
        <v>14.032068004784399</v>
      </c>
      <c r="T75">
        <v>14.490013155382499</v>
      </c>
      <c r="U75">
        <v>135.30000000000001</v>
      </c>
      <c r="V75">
        <v>137.51</v>
      </c>
      <c r="W75">
        <v>138.16499999999999</v>
      </c>
      <c r="X75">
        <v>138.33666666666701</v>
      </c>
      <c r="Y75">
        <v>138.79</v>
      </c>
      <c r="Z75">
        <v>138.91</v>
      </c>
      <c r="AA75">
        <v>139.12833333333299</v>
      </c>
      <c r="AB75">
        <v>139.73875000000001</v>
      </c>
      <c r="AC75">
        <v>140.44</v>
      </c>
      <c r="AD75">
        <v>141.441666666667</v>
      </c>
      <c r="AE75">
        <v>140.200625</v>
      </c>
      <c r="AF75">
        <v>140.27166666666699</v>
      </c>
      <c r="AG75">
        <v>140.1755</v>
      </c>
      <c r="AH75">
        <v>139.84375</v>
      </c>
      <c r="AI75" t="s">
        <v>51</v>
      </c>
      <c r="AJ75">
        <v>0.99097203148909696</v>
      </c>
      <c r="AK75">
        <v>26.6974059285034</v>
      </c>
      <c r="AL75" s="1">
        <v>0.34539144408647399</v>
      </c>
      <c r="AM75">
        <v>0.15604718620821501</v>
      </c>
      <c r="AN75">
        <v>0.27299201271660001</v>
      </c>
      <c r="AO75">
        <v>142.15662874025301</v>
      </c>
      <c r="AP75">
        <v>138.16499999999999</v>
      </c>
      <c r="AQ75">
        <v>134.173371259747</v>
      </c>
      <c r="AR75">
        <v>-0.51128116279692604</v>
      </c>
      <c r="AS75">
        <v>134.6</v>
      </c>
      <c r="AT75">
        <v>-3.1027283852854102</v>
      </c>
      <c r="AU75">
        <v>-3.97751390221545</v>
      </c>
      <c r="AV75">
        <v>-1.2472487160675101</v>
      </c>
      <c r="AW75">
        <v>-5.9399021663172604</v>
      </c>
      <c r="AX75">
        <v>-4.4034090909090997</v>
      </c>
      <c r="AY75">
        <v>-3.7195994277539501</v>
      </c>
      <c r="AZ75">
        <v>14.748508098891699</v>
      </c>
      <c r="BA75">
        <v>47.426067907995602</v>
      </c>
      <c r="BB75">
        <v>60.524746571258198</v>
      </c>
      <c r="BC75">
        <v>97.216117216117198</v>
      </c>
      <c r="BE75" t="b">
        <f t="shared" si="21"/>
        <v>0</v>
      </c>
      <c r="BF75" t="b">
        <f t="shared" si="21"/>
        <v>0</v>
      </c>
      <c r="BG75" t="b">
        <f t="shared" si="21"/>
        <v>1</v>
      </c>
      <c r="BH75" t="b">
        <f t="shared" si="21"/>
        <v>0</v>
      </c>
      <c r="BI75" t="b">
        <f t="shared" si="21"/>
        <v>1</v>
      </c>
      <c r="BJ75" t="b">
        <f t="shared" si="21"/>
        <v>1</v>
      </c>
      <c r="BK75" t="b">
        <f t="shared" si="45"/>
        <v>1</v>
      </c>
      <c r="BL75" t="b">
        <f t="shared" si="45"/>
        <v>0</v>
      </c>
      <c r="BM75" t="b">
        <f t="shared" si="45"/>
        <v>0</v>
      </c>
      <c r="BN75" t="b">
        <f t="shared" si="23"/>
        <v>1</v>
      </c>
      <c r="BO75" t="b">
        <f t="shared" si="23"/>
        <v>0</v>
      </c>
      <c r="BP75" t="b">
        <f t="shared" si="23"/>
        <v>1</v>
      </c>
      <c r="BQ75" t="b">
        <f t="shared" si="36"/>
        <v>0</v>
      </c>
      <c r="BR75" t="b">
        <f t="shared" si="37"/>
        <v>0</v>
      </c>
      <c r="BS75" t="b">
        <f t="shared" si="38"/>
        <v>0</v>
      </c>
      <c r="BT75" t="b">
        <f t="shared" si="35"/>
        <v>0</v>
      </c>
      <c r="BU75" t="b">
        <f t="shared" si="35"/>
        <v>0</v>
      </c>
      <c r="BV75" t="b">
        <f t="shared" si="35"/>
        <v>0</v>
      </c>
      <c r="BW75" t="b">
        <f t="shared" si="35"/>
        <v>0</v>
      </c>
      <c r="BX75" t="b">
        <f t="shared" si="35"/>
        <v>0</v>
      </c>
      <c r="BY75" t="b">
        <f t="shared" si="35"/>
        <v>0</v>
      </c>
      <c r="BZ75" t="b">
        <f t="shared" si="35"/>
        <v>1</v>
      </c>
      <c r="CA75" t="b">
        <f t="shared" si="35"/>
        <v>0</v>
      </c>
      <c r="CB75" t="b">
        <f t="shared" si="35"/>
        <v>1</v>
      </c>
      <c r="CC75" t="b">
        <f t="shared" si="34"/>
        <v>1</v>
      </c>
      <c r="CD75">
        <f t="shared" si="39"/>
        <v>6</v>
      </c>
      <c r="CE75">
        <f t="shared" si="40"/>
        <v>6</v>
      </c>
      <c r="CF75">
        <f t="shared" si="41"/>
        <v>0</v>
      </c>
      <c r="CG75">
        <f t="shared" si="26"/>
        <v>3</v>
      </c>
      <c r="CH75">
        <f t="shared" si="27"/>
        <v>10</v>
      </c>
      <c r="CI75">
        <f t="shared" si="28"/>
        <v>-7</v>
      </c>
      <c r="CJ75" s="4">
        <f t="shared" si="29"/>
        <v>-7</v>
      </c>
      <c r="CK75">
        <f t="shared" si="30"/>
        <v>-7</v>
      </c>
      <c r="CL75">
        <f t="shared" si="31"/>
        <v>-14</v>
      </c>
      <c r="CM75" s="15">
        <f t="shared" si="42"/>
        <v>-0.18934425787825898</v>
      </c>
      <c r="CN75" t="b">
        <f t="shared" si="43"/>
        <v>1</v>
      </c>
      <c r="CO75" t="b">
        <f t="shared" si="44"/>
        <v>1</v>
      </c>
      <c r="CP75" t="b">
        <f t="shared" si="32"/>
        <v>0</v>
      </c>
      <c r="CQ75" t="b">
        <f t="shared" si="32"/>
        <v>0</v>
      </c>
      <c r="CR75">
        <f t="shared" si="33"/>
        <v>0</v>
      </c>
    </row>
    <row r="76" spans="1:96" x14ac:dyDescent="0.25">
      <c r="A76" t="s">
        <v>396</v>
      </c>
      <c r="B76" s="1" t="s">
        <v>392</v>
      </c>
      <c r="C76" t="s">
        <v>397</v>
      </c>
      <c r="D76" t="s">
        <v>73</v>
      </c>
      <c r="E76">
        <v>28339397160.611698</v>
      </c>
      <c r="F76" t="s">
        <v>258</v>
      </c>
      <c r="G76">
        <v>42</v>
      </c>
      <c r="H76">
        <v>18.526428182747999</v>
      </c>
      <c r="I76">
        <v>14.7102203777499</v>
      </c>
      <c r="J76">
        <v>13.2338948203087</v>
      </c>
      <c r="K76">
        <v>12.2280325485868</v>
      </c>
      <c r="L76">
        <v>14.4194511047854</v>
      </c>
      <c r="M76">
        <v>16.026010557171801</v>
      </c>
      <c r="N76">
        <v>15.766686240465599</v>
      </c>
      <c r="O76">
        <v>15.5543837296097</v>
      </c>
      <c r="P76">
        <v>15.6172393124828</v>
      </c>
      <c r="Q76">
        <v>15.6174858207601</v>
      </c>
      <c r="R76">
        <v>15.9898704755438</v>
      </c>
      <c r="S76">
        <v>15.420588819152901</v>
      </c>
      <c r="T76">
        <v>15.1747185767078</v>
      </c>
      <c r="U76">
        <v>650</v>
      </c>
      <c r="V76">
        <v>645.85</v>
      </c>
      <c r="W76">
        <v>632.27499999999998</v>
      </c>
      <c r="X76">
        <v>621.85</v>
      </c>
      <c r="Y76">
        <v>614.01250000000005</v>
      </c>
      <c r="Z76">
        <v>608.47</v>
      </c>
      <c r="AA76">
        <v>606.70000000000005</v>
      </c>
      <c r="AB76">
        <v>606.91250000000002</v>
      </c>
      <c r="AC76">
        <v>613.245</v>
      </c>
      <c r="AD76">
        <v>617.76666666666699</v>
      </c>
      <c r="AE76">
        <v>615.52812500000005</v>
      </c>
      <c r="AF76">
        <v>613.35555555555595</v>
      </c>
      <c r="AG76">
        <v>611.04999999999995</v>
      </c>
      <c r="AH76">
        <v>606.44583333333298</v>
      </c>
      <c r="AI76" t="s">
        <v>51</v>
      </c>
      <c r="AJ76">
        <v>0.99577775959414105</v>
      </c>
      <c r="AK76">
        <v>22.7386304726496</v>
      </c>
      <c r="AL76" s="1">
        <v>4.7523034585884999E-2</v>
      </c>
      <c r="AM76">
        <v>0.47095656669956798</v>
      </c>
      <c r="AN76">
        <v>0.45934265528063001</v>
      </c>
      <c r="AO76">
        <v>663.08161454947594</v>
      </c>
      <c r="AP76">
        <v>632.27499999999998</v>
      </c>
      <c r="AQ76">
        <v>601.46838545052401</v>
      </c>
      <c r="AR76">
        <v>10.929200334007399</v>
      </c>
      <c r="AS76">
        <v>670</v>
      </c>
      <c r="AT76">
        <v>10.1122487550742</v>
      </c>
      <c r="AU76">
        <v>9.6473283692005705</v>
      </c>
      <c r="AV76">
        <v>11.019055509527799</v>
      </c>
      <c r="AW76">
        <v>11.388196176226099</v>
      </c>
      <c r="AX76">
        <v>5.5949566587864501</v>
      </c>
      <c r="AY76">
        <v>9.2094539527302395</v>
      </c>
      <c r="AZ76">
        <v>14.7260273972603</v>
      </c>
      <c r="BA76">
        <v>75.622542595019695</v>
      </c>
      <c r="BB76">
        <v>155.72519083969499</v>
      </c>
      <c r="BC76">
        <v>355.00848896434599</v>
      </c>
      <c r="BE76" t="b">
        <f t="shared" si="21"/>
        <v>0</v>
      </c>
      <c r="BF76" t="b">
        <f t="shared" si="21"/>
        <v>0</v>
      </c>
      <c r="BG76" t="b">
        <f t="shared" si="21"/>
        <v>0</v>
      </c>
      <c r="BH76" t="b">
        <f t="shared" si="21"/>
        <v>1</v>
      </c>
      <c r="BI76" t="b">
        <f t="shared" si="21"/>
        <v>1</v>
      </c>
      <c r="BJ76" t="b">
        <f t="shared" si="21"/>
        <v>0</v>
      </c>
      <c r="BK76" t="b">
        <f t="shared" si="45"/>
        <v>0</v>
      </c>
      <c r="BL76" t="b">
        <f t="shared" si="45"/>
        <v>1</v>
      </c>
      <c r="BM76" t="b">
        <f t="shared" si="45"/>
        <v>1</v>
      </c>
      <c r="BN76" t="b">
        <f t="shared" si="23"/>
        <v>1</v>
      </c>
      <c r="BO76" t="b">
        <f t="shared" si="23"/>
        <v>0</v>
      </c>
      <c r="BP76" t="b">
        <f t="shared" si="23"/>
        <v>0</v>
      </c>
      <c r="BQ76" t="b">
        <f t="shared" si="36"/>
        <v>1</v>
      </c>
      <c r="BR76" t="b">
        <f t="shared" si="37"/>
        <v>1</v>
      </c>
      <c r="BS76" t="b">
        <f t="shared" si="38"/>
        <v>1</v>
      </c>
      <c r="BT76" t="b">
        <f t="shared" si="35"/>
        <v>1</v>
      </c>
      <c r="BU76" t="b">
        <f t="shared" si="35"/>
        <v>1</v>
      </c>
      <c r="BV76" t="b">
        <f t="shared" si="35"/>
        <v>1</v>
      </c>
      <c r="BW76" t="b">
        <f t="shared" si="35"/>
        <v>0</v>
      </c>
      <c r="BX76" t="b">
        <f t="shared" si="35"/>
        <v>0</v>
      </c>
      <c r="BY76" t="b">
        <f t="shared" si="35"/>
        <v>0</v>
      </c>
      <c r="BZ76" t="b">
        <f t="shared" si="35"/>
        <v>1</v>
      </c>
      <c r="CA76" t="b">
        <f t="shared" si="35"/>
        <v>1</v>
      </c>
      <c r="CB76" t="b">
        <f t="shared" si="35"/>
        <v>1</v>
      </c>
      <c r="CC76" t="b">
        <f t="shared" si="34"/>
        <v>1</v>
      </c>
      <c r="CD76">
        <f t="shared" si="39"/>
        <v>5</v>
      </c>
      <c r="CE76">
        <f t="shared" si="40"/>
        <v>7</v>
      </c>
      <c r="CF76">
        <f t="shared" si="41"/>
        <v>-2</v>
      </c>
      <c r="CG76">
        <f t="shared" si="26"/>
        <v>10</v>
      </c>
      <c r="CH76">
        <f t="shared" si="27"/>
        <v>3</v>
      </c>
      <c r="CI76">
        <f t="shared" si="28"/>
        <v>7</v>
      </c>
      <c r="CJ76" s="4">
        <f t="shared" si="29"/>
        <v>5</v>
      </c>
      <c r="CK76">
        <f t="shared" si="30"/>
        <v>3</v>
      </c>
      <c r="CL76">
        <f t="shared" si="31"/>
        <v>12</v>
      </c>
      <c r="CM76" s="15">
        <f t="shared" si="42"/>
        <v>0.42343353211368295</v>
      </c>
      <c r="CN76" t="b">
        <f t="shared" si="43"/>
        <v>0</v>
      </c>
      <c r="CO76" t="b">
        <f t="shared" si="44"/>
        <v>0</v>
      </c>
      <c r="CP76" t="b">
        <f t="shared" si="32"/>
        <v>1</v>
      </c>
      <c r="CQ76" t="b">
        <f t="shared" si="32"/>
        <v>1</v>
      </c>
      <c r="CR76">
        <f t="shared" si="33"/>
        <v>2</v>
      </c>
    </row>
    <row r="77" spans="1:96" x14ac:dyDescent="0.25">
      <c r="A77" t="s">
        <v>398</v>
      </c>
      <c r="B77" s="1" t="s">
        <v>394</v>
      </c>
      <c r="C77" t="s">
        <v>399</v>
      </c>
      <c r="D77" t="s">
        <v>249</v>
      </c>
      <c r="E77">
        <v>12877650872.9363</v>
      </c>
      <c r="F77" t="s">
        <v>258</v>
      </c>
      <c r="G77">
        <v>37</v>
      </c>
      <c r="H77">
        <v>12.6934341666866</v>
      </c>
      <c r="I77">
        <v>12.054950402860699</v>
      </c>
      <c r="J77">
        <v>12.7623592007985</v>
      </c>
      <c r="K77">
        <v>12.9093430478474</v>
      </c>
      <c r="L77">
        <v>13.1443811402071</v>
      </c>
      <c r="M77">
        <v>12.4938608627444</v>
      </c>
      <c r="N77">
        <v>13.9068226660467</v>
      </c>
      <c r="O77">
        <v>15.042386482565201</v>
      </c>
      <c r="P77">
        <v>15.7163461822899</v>
      </c>
      <c r="Q77">
        <v>16.021033883320001</v>
      </c>
      <c r="R77">
        <v>17.938143419335798</v>
      </c>
      <c r="S77">
        <v>17.656603157836599</v>
      </c>
      <c r="T77">
        <v>17.731693762665699</v>
      </c>
      <c r="U77">
        <v>58.48</v>
      </c>
      <c r="V77">
        <v>58.46</v>
      </c>
      <c r="W77">
        <v>57.935000000000002</v>
      </c>
      <c r="X77">
        <v>57.015000000000001</v>
      </c>
      <c r="Y77">
        <v>56.191249999999997</v>
      </c>
      <c r="Z77">
        <v>55.581000000000003</v>
      </c>
      <c r="AA77">
        <v>55.3691666666667</v>
      </c>
      <c r="AB77">
        <v>55.011249999999997</v>
      </c>
      <c r="AC77">
        <v>54.661499999999997</v>
      </c>
      <c r="AD77">
        <v>54.3616666666667</v>
      </c>
      <c r="AE77">
        <v>53.514687500000001</v>
      </c>
      <c r="AF77">
        <v>53.317682175555603</v>
      </c>
      <c r="AG77">
        <v>53.388483268500103</v>
      </c>
      <c r="AH77">
        <v>53.556668101249997</v>
      </c>
      <c r="AI77" t="s">
        <v>51</v>
      </c>
      <c r="AJ77">
        <v>1.0410672226905799</v>
      </c>
      <c r="AK77">
        <v>13.5302519909018</v>
      </c>
      <c r="AL77" s="1">
        <v>0.12315148558903299</v>
      </c>
      <c r="AM77">
        <v>0.13935845753391701</v>
      </c>
      <c r="AN77">
        <v>0.37221636312975298</v>
      </c>
      <c r="AO77">
        <v>59.577893788414102</v>
      </c>
      <c r="AP77">
        <v>57.935000000000002</v>
      </c>
      <c r="AQ77">
        <v>56.292106211585903</v>
      </c>
      <c r="AR77">
        <v>0.93069071453397401</v>
      </c>
      <c r="AS77">
        <v>58.95</v>
      </c>
      <c r="AT77">
        <v>6.0614238678685401</v>
      </c>
      <c r="AU77">
        <v>10.417071980730601</v>
      </c>
      <c r="AV77">
        <v>6.02517985611511</v>
      </c>
      <c r="AW77">
        <v>9.1666666666666696</v>
      </c>
      <c r="AX77">
        <v>17.080436941410099</v>
      </c>
      <c r="AY77">
        <v>5.2123491741040304</v>
      </c>
      <c r="AZ77">
        <v>-6.6138451129076596</v>
      </c>
      <c r="BA77">
        <v>36.276176249263699</v>
      </c>
      <c r="BB77">
        <v>104.85666067207301</v>
      </c>
      <c r="BC77">
        <v>-18.212287646344599</v>
      </c>
      <c r="BE77" t="b">
        <f t="shared" si="21"/>
        <v>0</v>
      </c>
      <c r="BF77" t="b">
        <f t="shared" si="21"/>
        <v>1</v>
      </c>
      <c r="BG77" t="b">
        <f t="shared" si="21"/>
        <v>1</v>
      </c>
      <c r="BH77" t="b">
        <f t="shared" si="21"/>
        <v>1</v>
      </c>
      <c r="BI77" t="b">
        <f t="shared" si="21"/>
        <v>0</v>
      </c>
      <c r="BJ77" t="b">
        <f t="shared" si="21"/>
        <v>1</v>
      </c>
      <c r="BK77" t="b">
        <f t="shared" si="45"/>
        <v>1</v>
      </c>
      <c r="BL77" t="b">
        <f t="shared" si="45"/>
        <v>1</v>
      </c>
      <c r="BM77" t="b">
        <f t="shared" si="45"/>
        <v>1</v>
      </c>
      <c r="BN77" t="b">
        <f t="shared" si="23"/>
        <v>1</v>
      </c>
      <c r="BO77" t="b">
        <f t="shared" si="23"/>
        <v>0</v>
      </c>
      <c r="BP77" t="b">
        <f t="shared" si="23"/>
        <v>1</v>
      </c>
      <c r="BQ77" t="b">
        <f t="shared" si="36"/>
        <v>1</v>
      </c>
      <c r="BR77" t="b">
        <f t="shared" si="37"/>
        <v>1</v>
      </c>
      <c r="BS77" t="b">
        <f t="shared" si="38"/>
        <v>1</v>
      </c>
      <c r="BT77" t="b">
        <f t="shared" si="35"/>
        <v>1</v>
      </c>
      <c r="BU77" t="b">
        <f t="shared" si="35"/>
        <v>1</v>
      </c>
      <c r="BV77" t="b">
        <f t="shared" si="35"/>
        <v>1</v>
      </c>
      <c r="BW77" t="b">
        <f t="shared" si="35"/>
        <v>1</v>
      </c>
      <c r="BX77" t="b">
        <f t="shared" si="35"/>
        <v>1</v>
      </c>
      <c r="BY77" t="b">
        <f t="shared" si="35"/>
        <v>1</v>
      </c>
      <c r="BZ77" t="b">
        <f t="shared" si="35"/>
        <v>1</v>
      </c>
      <c r="CA77" t="b">
        <f t="shared" si="35"/>
        <v>1</v>
      </c>
      <c r="CB77" t="b">
        <f t="shared" si="35"/>
        <v>0</v>
      </c>
      <c r="CC77" t="b">
        <f t="shared" si="34"/>
        <v>0</v>
      </c>
      <c r="CD77">
        <f t="shared" si="39"/>
        <v>9</v>
      </c>
      <c r="CE77">
        <f t="shared" si="40"/>
        <v>3</v>
      </c>
      <c r="CF77">
        <f t="shared" si="41"/>
        <v>6</v>
      </c>
      <c r="CG77">
        <f t="shared" si="26"/>
        <v>11</v>
      </c>
      <c r="CH77">
        <f t="shared" si="27"/>
        <v>2</v>
      </c>
      <c r="CI77">
        <f t="shared" si="28"/>
        <v>9</v>
      </c>
      <c r="CJ77" s="4">
        <f t="shared" si="29"/>
        <v>15</v>
      </c>
      <c r="CK77">
        <f t="shared" si="30"/>
        <v>21</v>
      </c>
      <c r="CL77">
        <f t="shared" si="31"/>
        <v>24</v>
      </c>
      <c r="CM77" s="15">
        <f t="shared" si="42"/>
        <v>1.6206971944884019E-2</v>
      </c>
      <c r="CN77" t="b">
        <f t="shared" si="43"/>
        <v>0</v>
      </c>
      <c r="CO77" t="b">
        <f t="shared" si="44"/>
        <v>0</v>
      </c>
      <c r="CP77" t="b">
        <f t="shared" si="32"/>
        <v>1</v>
      </c>
      <c r="CQ77" t="b">
        <f t="shared" si="32"/>
        <v>1</v>
      </c>
      <c r="CR77">
        <f t="shared" si="33"/>
        <v>2</v>
      </c>
    </row>
    <row r="78" spans="1:96" x14ac:dyDescent="0.25">
      <c r="A78" t="s">
        <v>400</v>
      </c>
      <c r="B78" s="1" t="s">
        <v>396</v>
      </c>
      <c r="C78" t="s">
        <v>401</v>
      </c>
      <c r="D78" t="s">
        <v>61</v>
      </c>
      <c r="E78">
        <v>317323794132.966</v>
      </c>
      <c r="F78" t="s">
        <v>258</v>
      </c>
      <c r="G78">
        <v>93</v>
      </c>
      <c r="H78">
        <v>10.3506824666705</v>
      </c>
      <c r="I78">
        <v>11.028410112842201</v>
      </c>
      <c r="J78">
        <v>10.6506277882761</v>
      </c>
      <c r="K78">
        <v>10.6858404912405</v>
      </c>
      <c r="L78">
        <v>12.2892426115204</v>
      </c>
      <c r="M78">
        <v>12.563651329470501</v>
      </c>
      <c r="N78">
        <v>13.481474698757401</v>
      </c>
      <c r="O78">
        <v>13.9488702401101</v>
      </c>
      <c r="P78">
        <v>14.20714045167</v>
      </c>
      <c r="Q78">
        <v>13.873353445519101</v>
      </c>
      <c r="R78">
        <v>14.2619735857392</v>
      </c>
      <c r="S78">
        <v>13.741433458812301</v>
      </c>
      <c r="T78">
        <v>13.2978328841525</v>
      </c>
      <c r="U78">
        <v>404.06</v>
      </c>
      <c r="V78">
        <v>402.63</v>
      </c>
      <c r="W78">
        <v>402.73</v>
      </c>
      <c r="X78">
        <v>395.9</v>
      </c>
      <c r="Y78">
        <v>388.46749999999997</v>
      </c>
      <c r="Z78">
        <v>383.70400000000001</v>
      </c>
      <c r="AA78">
        <v>382.19833333333298</v>
      </c>
      <c r="AB78">
        <v>383.67124999999999</v>
      </c>
      <c r="AC78">
        <v>387.61799999999999</v>
      </c>
      <c r="AD78">
        <v>389.31333333333299</v>
      </c>
      <c r="AE78">
        <v>386.97812499999998</v>
      </c>
      <c r="AF78">
        <v>383.46222222222201</v>
      </c>
      <c r="AG78">
        <v>379.37799999999999</v>
      </c>
      <c r="AH78">
        <v>370.00083333333299</v>
      </c>
      <c r="AI78" t="s">
        <v>51</v>
      </c>
      <c r="AJ78">
        <v>1.0114028752326201</v>
      </c>
      <c r="AK78">
        <v>26.1784784348147</v>
      </c>
      <c r="AL78" s="1">
        <v>9.5842493144638996E-2</v>
      </c>
      <c r="AM78">
        <v>0.28038407121759701</v>
      </c>
      <c r="AN78">
        <v>0.494060807982029</v>
      </c>
      <c r="AO78">
        <v>408.10590922542201</v>
      </c>
      <c r="AP78">
        <v>402.73</v>
      </c>
      <c r="AQ78">
        <v>397.35409077457803</v>
      </c>
      <c r="AR78">
        <v>5.9169926499352696</v>
      </c>
      <c r="AS78">
        <v>407.6</v>
      </c>
      <c r="AT78">
        <v>6.2277171986739903</v>
      </c>
      <c r="AU78">
        <v>7.4390186041362298</v>
      </c>
      <c r="AV78">
        <v>5.3774560496380603</v>
      </c>
      <c r="AW78">
        <v>7.1222076215505998</v>
      </c>
      <c r="AX78">
        <v>1.9000000000000099</v>
      </c>
      <c r="AY78">
        <v>28.4183994959042</v>
      </c>
      <c r="AZ78">
        <v>32.208887447291602</v>
      </c>
      <c r="BA78">
        <v>68.290668868703605</v>
      </c>
      <c r="BB78">
        <v>187.04225352112701</v>
      </c>
      <c r="BC78">
        <v>165.53745928338799</v>
      </c>
      <c r="BE78" t="b">
        <f t="shared" si="21"/>
        <v>1</v>
      </c>
      <c r="BF78" t="b">
        <f t="shared" si="21"/>
        <v>0</v>
      </c>
      <c r="BG78" t="b">
        <f t="shared" si="21"/>
        <v>1</v>
      </c>
      <c r="BH78" t="b">
        <f t="shared" si="21"/>
        <v>1</v>
      </c>
      <c r="BI78" t="b">
        <f t="shared" si="21"/>
        <v>1</v>
      </c>
      <c r="BJ78" t="b">
        <f t="shared" si="21"/>
        <v>1</v>
      </c>
      <c r="BK78" t="b">
        <f t="shared" si="45"/>
        <v>1</v>
      </c>
      <c r="BL78" t="b">
        <f t="shared" si="45"/>
        <v>1</v>
      </c>
      <c r="BM78" t="b">
        <f t="shared" si="45"/>
        <v>0</v>
      </c>
      <c r="BN78" t="b">
        <f t="shared" si="23"/>
        <v>1</v>
      </c>
      <c r="BO78" t="b">
        <f t="shared" si="23"/>
        <v>0</v>
      </c>
      <c r="BP78" t="b">
        <f t="shared" si="23"/>
        <v>0</v>
      </c>
      <c r="BQ78" t="b">
        <f t="shared" si="36"/>
        <v>1</v>
      </c>
      <c r="BR78" t="b">
        <f t="shared" si="37"/>
        <v>0</v>
      </c>
      <c r="BS78" t="b">
        <f t="shared" si="38"/>
        <v>1</v>
      </c>
      <c r="BT78" t="b">
        <f t="shared" si="35"/>
        <v>1</v>
      </c>
      <c r="BU78" t="b">
        <f t="shared" si="35"/>
        <v>1</v>
      </c>
      <c r="BV78" t="b">
        <f t="shared" si="35"/>
        <v>1</v>
      </c>
      <c r="BW78" t="b">
        <f t="shared" si="35"/>
        <v>0</v>
      </c>
      <c r="BX78" t="b">
        <f t="shared" si="35"/>
        <v>0</v>
      </c>
      <c r="BY78" t="b">
        <f t="shared" si="35"/>
        <v>0</v>
      </c>
      <c r="BZ78" t="b">
        <f t="shared" si="35"/>
        <v>1</v>
      </c>
      <c r="CA78" t="b">
        <f t="shared" si="35"/>
        <v>1</v>
      </c>
      <c r="CB78" t="b">
        <f t="shared" si="35"/>
        <v>1</v>
      </c>
      <c r="CC78" t="b">
        <f t="shared" si="34"/>
        <v>1</v>
      </c>
      <c r="CD78">
        <f t="shared" si="39"/>
        <v>8</v>
      </c>
      <c r="CE78">
        <f t="shared" si="40"/>
        <v>4</v>
      </c>
      <c r="CF78">
        <f t="shared" si="41"/>
        <v>4</v>
      </c>
      <c r="CG78">
        <f t="shared" si="26"/>
        <v>9</v>
      </c>
      <c r="CH78">
        <f t="shared" si="27"/>
        <v>4</v>
      </c>
      <c r="CI78">
        <f t="shared" si="28"/>
        <v>5</v>
      </c>
      <c r="CJ78" s="4">
        <f t="shared" si="29"/>
        <v>9</v>
      </c>
      <c r="CK78">
        <f t="shared" si="30"/>
        <v>13</v>
      </c>
      <c r="CL78">
        <f t="shared" si="31"/>
        <v>14</v>
      </c>
      <c r="CM78" s="15">
        <f t="shared" si="42"/>
        <v>0.18454157807295801</v>
      </c>
      <c r="CN78" t="b">
        <f t="shared" si="43"/>
        <v>0</v>
      </c>
      <c r="CO78" t="b">
        <f t="shared" si="44"/>
        <v>0</v>
      </c>
      <c r="CP78" t="b">
        <f t="shared" si="32"/>
        <v>1</v>
      </c>
      <c r="CQ78" t="b">
        <f t="shared" si="32"/>
        <v>1</v>
      </c>
      <c r="CR78">
        <f t="shared" si="33"/>
        <v>2</v>
      </c>
    </row>
    <row r="79" spans="1:96" x14ac:dyDescent="0.25">
      <c r="A79" t="s">
        <v>402</v>
      </c>
      <c r="B79" s="1" t="s">
        <v>398</v>
      </c>
      <c r="C79" t="s">
        <v>403</v>
      </c>
      <c r="D79" t="s">
        <v>54</v>
      </c>
      <c r="E79">
        <v>18186561900</v>
      </c>
      <c r="F79" t="s">
        <v>258</v>
      </c>
      <c r="G79">
        <v>98</v>
      </c>
      <c r="H79">
        <v>27.6964162486784</v>
      </c>
      <c r="I79">
        <v>23.465685277198101</v>
      </c>
      <c r="J79">
        <v>19.207848413809899</v>
      </c>
      <c r="K79">
        <v>28.103084800061598</v>
      </c>
      <c r="L79">
        <v>27.184908656136098</v>
      </c>
      <c r="M79">
        <v>26.3228646060921</v>
      </c>
      <c r="N79">
        <v>25.533208995221699</v>
      </c>
      <c r="O79">
        <v>23.458933532205901</v>
      </c>
      <c r="P79">
        <v>21.9483525042127</v>
      </c>
      <c r="Q79">
        <v>21.0043532066348</v>
      </c>
      <c r="R79">
        <v>22.202700522920999</v>
      </c>
      <c r="S79">
        <v>22.107616330879999</v>
      </c>
      <c r="T79">
        <v>21.322665196566799</v>
      </c>
      <c r="U79">
        <v>182.9</v>
      </c>
      <c r="V79">
        <v>180.79</v>
      </c>
      <c r="W79">
        <v>178.62</v>
      </c>
      <c r="X79">
        <v>175.01666666666699</v>
      </c>
      <c r="Y79">
        <v>170.25</v>
      </c>
      <c r="Z79">
        <v>167.126</v>
      </c>
      <c r="AA79">
        <v>165.59833333333299</v>
      </c>
      <c r="AB79">
        <v>164.34</v>
      </c>
      <c r="AC79">
        <v>163.84899999999999</v>
      </c>
      <c r="AD79">
        <v>163.419166666667</v>
      </c>
      <c r="AE79">
        <v>160.25312500000001</v>
      </c>
      <c r="AF79">
        <v>158.610555555556</v>
      </c>
      <c r="AG79">
        <v>156.804</v>
      </c>
      <c r="AH79">
        <v>152.931041666667</v>
      </c>
      <c r="AI79" t="s">
        <v>51</v>
      </c>
      <c r="AJ79">
        <v>1.0658274023621801</v>
      </c>
      <c r="AK79">
        <v>22.0826697456997</v>
      </c>
      <c r="AL79" s="1">
        <v>0.375947460807462</v>
      </c>
      <c r="AM79">
        <v>0.20115285952002401</v>
      </c>
      <c r="AN79">
        <v>0.57059983104475398</v>
      </c>
      <c r="AO79">
        <v>184.93049918786099</v>
      </c>
      <c r="AP79">
        <v>178.62</v>
      </c>
      <c r="AQ79">
        <v>172.30950081213899</v>
      </c>
      <c r="AR79">
        <v>4.3877192888589098</v>
      </c>
      <c r="AS79">
        <v>180</v>
      </c>
      <c r="AT79">
        <v>7.7031700633054996</v>
      </c>
      <c r="AU79">
        <v>14.792989974745501</v>
      </c>
      <c r="AV79">
        <v>1.6949152542372901</v>
      </c>
      <c r="AW79">
        <v>13.780025284450099</v>
      </c>
      <c r="AX79">
        <v>14.6496815286624</v>
      </c>
      <c r="AY79">
        <v>34.5794392523364</v>
      </c>
      <c r="AZ79">
        <v>69.811320754717002</v>
      </c>
      <c r="BA79" t="s">
        <v>55</v>
      </c>
      <c r="BB79" t="s">
        <v>55</v>
      </c>
      <c r="BC79" t="s">
        <v>55</v>
      </c>
      <c r="BE79" t="b">
        <f t="shared" si="21"/>
        <v>0</v>
      </c>
      <c r="BF79" t="b">
        <f t="shared" si="21"/>
        <v>0</v>
      </c>
      <c r="BG79" t="b">
        <f t="shared" si="21"/>
        <v>1</v>
      </c>
      <c r="BH79" t="b">
        <f t="shared" si="21"/>
        <v>0</v>
      </c>
      <c r="BI79" t="b">
        <f t="shared" si="21"/>
        <v>0</v>
      </c>
      <c r="BJ79" t="b">
        <f t="shared" si="21"/>
        <v>0</v>
      </c>
      <c r="BK79" t="b">
        <f t="shared" si="45"/>
        <v>0</v>
      </c>
      <c r="BL79" t="b">
        <f t="shared" si="45"/>
        <v>0</v>
      </c>
      <c r="BM79" t="b">
        <f t="shared" si="45"/>
        <v>0</v>
      </c>
      <c r="BN79" t="b">
        <f t="shared" si="23"/>
        <v>1</v>
      </c>
      <c r="BO79" t="b">
        <f t="shared" si="23"/>
        <v>0</v>
      </c>
      <c r="BP79" t="b">
        <f t="shared" si="23"/>
        <v>0</v>
      </c>
      <c r="BQ79" t="b">
        <f t="shared" ref="BQ79:BQ98" si="46">IF(U79&gt;V79,TRUE)</f>
        <v>1</v>
      </c>
      <c r="BR79" t="b">
        <f t="shared" ref="BR79:BR98" si="47">IF(V79&gt;W79,TRUE)</f>
        <v>1</v>
      </c>
      <c r="BS79" t="b">
        <f t="shared" ref="BS79:BS98" si="48">IF(W79&gt;X79,TRUE)</f>
        <v>1</v>
      </c>
      <c r="BT79" t="b">
        <f t="shared" si="35"/>
        <v>1</v>
      </c>
      <c r="BU79" t="b">
        <f t="shared" si="35"/>
        <v>1</v>
      </c>
      <c r="BV79" t="b">
        <f t="shared" si="35"/>
        <v>1</v>
      </c>
      <c r="BW79" t="b">
        <f t="shared" si="35"/>
        <v>1</v>
      </c>
      <c r="BX79" t="b">
        <f t="shared" si="35"/>
        <v>1</v>
      </c>
      <c r="BY79" t="b">
        <f t="shared" si="35"/>
        <v>1</v>
      </c>
      <c r="BZ79" t="b">
        <f t="shared" si="35"/>
        <v>1</v>
      </c>
      <c r="CA79" t="b">
        <f t="shared" si="35"/>
        <v>1</v>
      </c>
      <c r="CB79" t="b">
        <f t="shared" si="35"/>
        <v>1</v>
      </c>
      <c r="CC79" t="b">
        <f t="shared" si="34"/>
        <v>1</v>
      </c>
      <c r="CD79">
        <f t="shared" si="39"/>
        <v>2</v>
      </c>
      <c r="CE79">
        <f t="shared" si="40"/>
        <v>10</v>
      </c>
      <c r="CF79">
        <f t="shared" si="41"/>
        <v>-8</v>
      </c>
      <c r="CG79">
        <f t="shared" si="26"/>
        <v>13</v>
      </c>
      <c r="CH79">
        <f t="shared" si="27"/>
        <v>0</v>
      </c>
      <c r="CI79">
        <f t="shared" si="28"/>
        <v>13</v>
      </c>
      <c r="CJ79" s="4">
        <f t="shared" si="29"/>
        <v>5</v>
      </c>
      <c r="CK79">
        <f t="shared" si="30"/>
        <v>-3</v>
      </c>
      <c r="CL79">
        <f t="shared" si="31"/>
        <v>18</v>
      </c>
      <c r="CM79" s="15">
        <f t="shared" si="42"/>
        <v>-0.17479460128743798</v>
      </c>
      <c r="CN79" t="b">
        <f t="shared" si="43"/>
        <v>0</v>
      </c>
      <c r="CO79" t="b">
        <f t="shared" si="44"/>
        <v>0</v>
      </c>
      <c r="CP79" t="b">
        <f t="shared" si="32"/>
        <v>1</v>
      </c>
      <c r="CQ79" t="b">
        <f t="shared" si="32"/>
        <v>1</v>
      </c>
      <c r="CR79">
        <f t="shared" si="33"/>
        <v>2</v>
      </c>
    </row>
    <row r="80" spans="1:96" x14ac:dyDescent="0.25">
      <c r="A80" t="s">
        <v>404</v>
      </c>
      <c r="B80" s="1" t="s">
        <v>400</v>
      </c>
      <c r="C80" t="s">
        <v>405</v>
      </c>
      <c r="D80" t="s">
        <v>61</v>
      </c>
      <c r="E80">
        <v>97335100619.026794</v>
      </c>
      <c r="F80" t="s">
        <v>258</v>
      </c>
      <c r="G80">
        <v>92</v>
      </c>
      <c r="H80">
        <v>15.479416065652099</v>
      </c>
      <c r="I80">
        <v>14.2338614956267</v>
      </c>
      <c r="J80">
        <v>12.9272717027639</v>
      </c>
      <c r="K80">
        <v>11.757071185853899</v>
      </c>
      <c r="L80">
        <v>11.5931640534299</v>
      </c>
      <c r="M80">
        <v>12.1556703016666</v>
      </c>
      <c r="N80">
        <v>12.909969818999</v>
      </c>
      <c r="O80">
        <v>13.205704831478901</v>
      </c>
      <c r="P80">
        <v>14.031112767478</v>
      </c>
      <c r="Q80">
        <v>14.2805453516971</v>
      </c>
      <c r="R80">
        <v>13.962467205328499</v>
      </c>
      <c r="S80">
        <v>13.9266339880384</v>
      </c>
      <c r="T80">
        <v>13.6426337842351</v>
      </c>
      <c r="U80">
        <v>225.2</v>
      </c>
      <c r="V80">
        <v>222.73</v>
      </c>
      <c r="W80">
        <v>222.185</v>
      </c>
      <c r="X80">
        <v>219.36</v>
      </c>
      <c r="Y80">
        <v>216.01</v>
      </c>
      <c r="Z80">
        <v>212.99199999999999</v>
      </c>
      <c r="AA80">
        <v>212.15</v>
      </c>
      <c r="AB80">
        <v>211.76</v>
      </c>
      <c r="AC80">
        <v>213.29900000000001</v>
      </c>
      <c r="AD80">
        <v>214.40333333333299</v>
      </c>
      <c r="AE80">
        <v>213.08937499999999</v>
      </c>
      <c r="AF80">
        <v>210.726666666667</v>
      </c>
      <c r="AG80">
        <v>207.73599999999999</v>
      </c>
      <c r="AH80">
        <v>202.324166666667</v>
      </c>
      <c r="AI80" t="s">
        <v>51</v>
      </c>
      <c r="AJ80">
        <v>1.0253013440135601</v>
      </c>
      <c r="AK80">
        <v>9.6824107111315207</v>
      </c>
      <c r="AL80" s="1">
        <v>8.2214280764362005E-2</v>
      </c>
      <c r="AM80">
        <v>0.38688786105945699</v>
      </c>
      <c r="AN80">
        <v>0.46700079959003199</v>
      </c>
      <c r="AO80">
        <v>227.62789445056899</v>
      </c>
      <c r="AP80">
        <v>222.185</v>
      </c>
      <c r="AQ80">
        <v>216.74210554943099</v>
      </c>
      <c r="AR80">
        <v>2.9859089655279001</v>
      </c>
      <c r="AS80">
        <v>228.4</v>
      </c>
      <c r="AT80">
        <v>7.2340745192308198</v>
      </c>
      <c r="AU80">
        <v>9.9472407286171496</v>
      </c>
      <c r="AV80">
        <v>7.1294559099437196</v>
      </c>
      <c r="AW80">
        <v>9.1256569517439097</v>
      </c>
      <c r="AX80">
        <v>3.53581142339076</v>
      </c>
      <c r="AY80">
        <v>32.482598607888598</v>
      </c>
      <c r="AZ80">
        <v>38.929440389294399</v>
      </c>
      <c r="BA80">
        <v>73.5562310030395</v>
      </c>
      <c r="BB80">
        <v>133.299284984678</v>
      </c>
      <c r="BC80">
        <v>67.941176470588204</v>
      </c>
      <c r="BE80" t="b">
        <f t="shared" si="21"/>
        <v>0</v>
      </c>
      <c r="BF80" t="b">
        <f t="shared" si="21"/>
        <v>0</v>
      </c>
      <c r="BG80" t="b">
        <f t="shared" si="21"/>
        <v>0</v>
      </c>
      <c r="BH80" t="b">
        <f t="shared" si="21"/>
        <v>0</v>
      </c>
      <c r="BI80" t="b">
        <f t="shared" si="21"/>
        <v>1</v>
      </c>
      <c r="BJ80" t="b">
        <f t="shared" si="21"/>
        <v>1</v>
      </c>
      <c r="BK80" t="b">
        <f t="shared" si="45"/>
        <v>1</v>
      </c>
      <c r="BL80" t="b">
        <f t="shared" si="45"/>
        <v>1</v>
      </c>
      <c r="BM80" t="b">
        <f t="shared" si="45"/>
        <v>1</v>
      </c>
      <c r="BN80" t="b">
        <f t="shared" si="23"/>
        <v>0</v>
      </c>
      <c r="BO80" t="b">
        <f t="shared" si="23"/>
        <v>0</v>
      </c>
      <c r="BP80" t="b">
        <f t="shared" si="23"/>
        <v>0</v>
      </c>
      <c r="BQ80" t="b">
        <f t="shared" si="46"/>
        <v>1</v>
      </c>
      <c r="BR80" t="b">
        <f t="shared" si="47"/>
        <v>1</v>
      </c>
      <c r="BS80" t="b">
        <f t="shared" si="48"/>
        <v>1</v>
      </c>
      <c r="BT80" t="b">
        <f t="shared" si="35"/>
        <v>1</v>
      </c>
      <c r="BU80" t="b">
        <f t="shared" si="35"/>
        <v>1</v>
      </c>
      <c r="BV80" t="b">
        <f t="shared" si="35"/>
        <v>1</v>
      </c>
      <c r="BW80" t="b">
        <f t="shared" si="35"/>
        <v>1</v>
      </c>
      <c r="BX80" t="b">
        <f t="shared" si="35"/>
        <v>0</v>
      </c>
      <c r="BY80" t="b">
        <f t="shared" si="35"/>
        <v>0</v>
      </c>
      <c r="BZ80" t="b">
        <f t="shared" si="35"/>
        <v>1</v>
      </c>
      <c r="CA80" t="b">
        <f t="shared" si="35"/>
        <v>1</v>
      </c>
      <c r="CB80" t="b">
        <f t="shared" si="35"/>
        <v>1</v>
      </c>
      <c r="CC80" t="b">
        <f t="shared" si="34"/>
        <v>1</v>
      </c>
      <c r="CD80">
        <f t="shared" si="39"/>
        <v>5</v>
      </c>
      <c r="CE80">
        <f t="shared" si="40"/>
        <v>7</v>
      </c>
      <c r="CF80">
        <f t="shared" si="41"/>
        <v>-2</v>
      </c>
      <c r="CG80">
        <f t="shared" si="26"/>
        <v>11</v>
      </c>
      <c r="CH80">
        <f t="shared" si="27"/>
        <v>2</v>
      </c>
      <c r="CI80">
        <f t="shared" si="28"/>
        <v>9</v>
      </c>
      <c r="CJ80" s="4">
        <f t="shared" si="29"/>
        <v>7</v>
      </c>
      <c r="CK80">
        <f t="shared" si="30"/>
        <v>5</v>
      </c>
      <c r="CL80">
        <f t="shared" si="31"/>
        <v>16</v>
      </c>
      <c r="CM80" s="15">
        <f t="shared" si="42"/>
        <v>0.304673580295095</v>
      </c>
      <c r="CN80" t="b">
        <f t="shared" si="43"/>
        <v>0</v>
      </c>
      <c r="CO80" t="b">
        <f t="shared" si="44"/>
        <v>0</v>
      </c>
      <c r="CP80" t="b">
        <f t="shared" si="32"/>
        <v>1</v>
      </c>
      <c r="CQ80" t="b">
        <f t="shared" si="32"/>
        <v>1</v>
      </c>
      <c r="CR80">
        <f t="shared" si="33"/>
        <v>2</v>
      </c>
    </row>
    <row r="81" spans="1:96" x14ac:dyDescent="0.25">
      <c r="A81" t="s">
        <v>406</v>
      </c>
      <c r="B81" s="1" t="s">
        <v>402</v>
      </c>
      <c r="C81" t="s">
        <v>407</v>
      </c>
      <c r="D81" t="s">
        <v>92</v>
      </c>
      <c r="E81">
        <v>10063090744.6611</v>
      </c>
      <c r="F81" t="s">
        <v>258</v>
      </c>
      <c r="G81">
        <v>56</v>
      </c>
      <c r="H81">
        <v>30.439507562530999</v>
      </c>
      <c r="I81">
        <v>61.637512305989198</v>
      </c>
      <c r="J81">
        <v>53.504076679304603</v>
      </c>
      <c r="K81">
        <v>59.493757293466402</v>
      </c>
      <c r="L81">
        <v>65.052270666626796</v>
      </c>
      <c r="M81">
        <v>58.936901425614998</v>
      </c>
      <c r="N81">
        <v>55.452718380873797</v>
      </c>
      <c r="O81">
        <v>51.160734890214798</v>
      </c>
      <c r="P81">
        <v>47.167071842763299</v>
      </c>
      <c r="Q81">
        <v>44.317721573349601</v>
      </c>
      <c r="R81">
        <v>43.195827303926997</v>
      </c>
      <c r="S81">
        <v>41.338111798083503</v>
      </c>
      <c r="T81">
        <v>38.614944519930901</v>
      </c>
      <c r="U81">
        <v>99.25</v>
      </c>
      <c r="V81">
        <v>102.27500000000001</v>
      </c>
      <c r="W81">
        <v>107.58750000000001</v>
      </c>
      <c r="X81">
        <v>106.916666666667</v>
      </c>
      <c r="Y81">
        <v>101.35</v>
      </c>
      <c r="Z81">
        <v>95.87</v>
      </c>
      <c r="AA81">
        <v>92.7916666666667</v>
      </c>
      <c r="AB81">
        <v>90.674999999999997</v>
      </c>
      <c r="AC81">
        <v>88.352500000000006</v>
      </c>
      <c r="AD81">
        <v>88.493750000000006</v>
      </c>
      <c r="AE81">
        <v>88.895312500000003</v>
      </c>
      <c r="AF81">
        <v>90.391666666666694</v>
      </c>
      <c r="AG81">
        <v>91.66</v>
      </c>
      <c r="AH81">
        <v>92.597916666666706</v>
      </c>
      <c r="AI81" t="s">
        <v>51</v>
      </c>
      <c r="AJ81">
        <v>1.0459306131355</v>
      </c>
      <c r="AK81">
        <v>12.5177715808209</v>
      </c>
      <c r="AL81" s="1">
        <v>0.23982463200901999</v>
      </c>
      <c r="AM81">
        <v>0.20451987153037701</v>
      </c>
      <c r="AN81">
        <v>0.51901059328152699</v>
      </c>
      <c r="AO81">
        <v>120.379367533711</v>
      </c>
      <c r="AP81">
        <v>107.58750000000001</v>
      </c>
      <c r="AQ81">
        <v>94.795632466289504</v>
      </c>
      <c r="AR81">
        <v>1.90538436720542</v>
      </c>
      <c r="AS81">
        <v>102.75</v>
      </c>
      <c r="AT81">
        <v>7.1763846875977801</v>
      </c>
      <c r="AU81">
        <v>12.0990617499455</v>
      </c>
      <c r="AV81">
        <v>-6.8027210884353702</v>
      </c>
      <c r="AW81">
        <v>19.130434782608699</v>
      </c>
      <c r="AX81">
        <v>17.765042979942699</v>
      </c>
      <c r="AY81">
        <v>5.6555269922879203</v>
      </c>
      <c r="AZ81">
        <v>83.482142857142904</v>
      </c>
      <c r="BA81">
        <v>449.46524064171098</v>
      </c>
      <c r="BB81">
        <v>1064.77231988581</v>
      </c>
      <c r="BC81">
        <v>198.93381653163399</v>
      </c>
      <c r="BE81" t="b">
        <f t="shared" si="21"/>
        <v>1</v>
      </c>
      <c r="BF81" t="b">
        <f t="shared" si="21"/>
        <v>0</v>
      </c>
      <c r="BG81" t="b">
        <f t="shared" si="21"/>
        <v>1</v>
      </c>
      <c r="BH81" t="b">
        <f t="shared" si="21"/>
        <v>1</v>
      </c>
      <c r="BI81" t="b">
        <f t="shared" si="21"/>
        <v>0</v>
      </c>
      <c r="BJ81" t="b">
        <f t="shared" si="21"/>
        <v>0</v>
      </c>
      <c r="BK81" t="b">
        <f t="shared" si="45"/>
        <v>0</v>
      </c>
      <c r="BL81" t="b">
        <f t="shared" si="45"/>
        <v>0</v>
      </c>
      <c r="BM81" t="b">
        <f t="shared" si="45"/>
        <v>0</v>
      </c>
      <c r="BN81" t="b">
        <f t="shared" si="23"/>
        <v>0</v>
      </c>
      <c r="BO81" t="b">
        <f t="shared" si="23"/>
        <v>0</v>
      </c>
      <c r="BP81" t="b">
        <f t="shared" si="23"/>
        <v>0</v>
      </c>
      <c r="BQ81" t="b">
        <f t="shared" si="46"/>
        <v>0</v>
      </c>
      <c r="BR81" t="b">
        <f t="shared" si="47"/>
        <v>0</v>
      </c>
      <c r="BS81" t="b">
        <f t="shared" si="48"/>
        <v>1</v>
      </c>
      <c r="BT81" t="b">
        <f t="shared" si="35"/>
        <v>1</v>
      </c>
      <c r="BU81" t="b">
        <f t="shared" si="35"/>
        <v>1</v>
      </c>
      <c r="BV81" t="b">
        <f t="shared" si="35"/>
        <v>1</v>
      </c>
      <c r="BW81" t="b">
        <f t="shared" si="35"/>
        <v>1</v>
      </c>
      <c r="BX81" t="b">
        <f t="shared" si="35"/>
        <v>1</v>
      </c>
      <c r="BY81" t="b">
        <f t="shared" si="35"/>
        <v>0</v>
      </c>
      <c r="BZ81" t="b">
        <f t="shared" si="35"/>
        <v>0</v>
      </c>
      <c r="CA81" t="b">
        <f t="shared" si="35"/>
        <v>0</v>
      </c>
      <c r="CB81" t="b">
        <f t="shared" si="35"/>
        <v>0</v>
      </c>
      <c r="CC81" t="b">
        <f t="shared" si="34"/>
        <v>0</v>
      </c>
      <c r="CD81">
        <f t="shared" si="39"/>
        <v>3</v>
      </c>
      <c r="CE81">
        <f t="shared" si="40"/>
        <v>9</v>
      </c>
      <c r="CF81">
        <f t="shared" si="41"/>
        <v>-6</v>
      </c>
      <c r="CG81">
        <f t="shared" si="26"/>
        <v>6</v>
      </c>
      <c r="CH81">
        <f t="shared" si="27"/>
        <v>7</v>
      </c>
      <c r="CI81">
        <f t="shared" si="28"/>
        <v>-1</v>
      </c>
      <c r="CJ81" s="4">
        <f t="shared" si="29"/>
        <v>-7</v>
      </c>
      <c r="CK81">
        <f t="shared" si="30"/>
        <v>-13</v>
      </c>
      <c r="CL81">
        <f t="shared" si="31"/>
        <v>-8</v>
      </c>
      <c r="CM81" s="15">
        <f t="shared" si="42"/>
        <v>-3.5304760478642977E-2</v>
      </c>
      <c r="CN81" t="b">
        <f t="shared" si="43"/>
        <v>0</v>
      </c>
      <c r="CO81" t="b">
        <f t="shared" si="44"/>
        <v>1</v>
      </c>
      <c r="CP81" t="b">
        <f t="shared" si="32"/>
        <v>1</v>
      </c>
      <c r="CQ81" t="b">
        <f t="shared" si="32"/>
        <v>1</v>
      </c>
      <c r="CR81">
        <f t="shared" si="33"/>
        <v>2</v>
      </c>
    </row>
    <row r="82" spans="1:96" x14ac:dyDescent="0.25">
      <c r="A82" t="s">
        <v>408</v>
      </c>
      <c r="B82" s="1" t="s">
        <v>404</v>
      </c>
      <c r="C82" t="s">
        <v>409</v>
      </c>
      <c r="D82" t="s">
        <v>249</v>
      </c>
      <c r="E82">
        <v>15190164214.529699</v>
      </c>
      <c r="F82" t="s">
        <v>258</v>
      </c>
      <c r="G82">
        <v>77</v>
      </c>
      <c r="H82">
        <v>21.018038876582001</v>
      </c>
      <c r="I82">
        <v>17.151420999535802</v>
      </c>
      <c r="J82">
        <v>13.7529731159579</v>
      </c>
      <c r="K82">
        <v>13.7710081228873</v>
      </c>
      <c r="L82">
        <v>14.766371420408101</v>
      </c>
      <c r="M82">
        <v>13.856164960676301</v>
      </c>
      <c r="N82">
        <v>14.081638210015999</v>
      </c>
      <c r="O82">
        <v>15.9809465136452</v>
      </c>
      <c r="P82">
        <v>15.9968264480922</v>
      </c>
      <c r="Q82">
        <v>16.228590753416</v>
      </c>
      <c r="R82">
        <v>17.3312316747345</v>
      </c>
      <c r="S82">
        <v>16.871763815058699</v>
      </c>
      <c r="T82">
        <v>16.977831545808598</v>
      </c>
      <c r="U82">
        <v>200.3</v>
      </c>
      <c r="V82">
        <v>202.97</v>
      </c>
      <c r="W82">
        <v>202.77</v>
      </c>
      <c r="X82">
        <v>200.19333333333299</v>
      </c>
      <c r="Y82">
        <v>197.715</v>
      </c>
      <c r="Z82">
        <v>196.578</v>
      </c>
      <c r="AA82">
        <v>196.65666666666701</v>
      </c>
      <c r="AB82">
        <v>196.61125000000001</v>
      </c>
      <c r="AC82">
        <v>193.495</v>
      </c>
      <c r="AD82">
        <v>191.18916666666701</v>
      </c>
      <c r="AE82">
        <v>186.73500000000001</v>
      </c>
      <c r="AF82">
        <v>185.63833333333301</v>
      </c>
      <c r="AG82">
        <v>183.7165</v>
      </c>
      <c r="AH82">
        <v>180.52041666666699</v>
      </c>
      <c r="AI82" t="s">
        <v>51</v>
      </c>
      <c r="AJ82">
        <v>1.07000732106262</v>
      </c>
      <c r="AK82">
        <v>12.1792056704804</v>
      </c>
      <c r="AL82" s="1">
        <v>0.34087719240791597</v>
      </c>
      <c r="AM82">
        <v>5.9472982191286002E-2</v>
      </c>
      <c r="AN82">
        <v>0.48805633875542398</v>
      </c>
      <c r="AO82">
        <v>208.31007220170099</v>
      </c>
      <c r="AP82">
        <v>202.77</v>
      </c>
      <c r="AQ82">
        <v>197.229927798299</v>
      </c>
      <c r="AR82">
        <v>2.0648878318869199</v>
      </c>
      <c r="AS82">
        <v>197.6</v>
      </c>
      <c r="AT82">
        <v>0.51989541047323695</v>
      </c>
      <c r="AU82">
        <v>7.5570240016547698</v>
      </c>
      <c r="AV82">
        <v>1.75077239958806</v>
      </c>
      <c r="AW82">
        <v>-0.40322580645161898</v>
      </c>
      <c r="AX82">
        <v>13.4328358208955</v>
      </c>
      <c r="AY82">
        <v>14.3518518518518</v>
      </c>
      <c r="AZ82">
        <v>20.487804878048799</v>
      </c>
      <c r="BA82">
        <v>60.3245436105477</v>
      </c>
      <c r="BB82">
        <v>96.616915422885597</v>
      </c>
      <c r="BC82">
        <v>223.93442622950801</v>
      </c>
      <c r="BE82" t="b">
        <f t="shared" si="21"/>
        <v>0</v>
      </c>
      <c r="BF82" t="b">
        <f t="shared" si="21"/>
        <v>0</v>
      </c>
      <c r="BG82" t="b">
        <f t="shared" si="21"/>
        <v>1</v>
      </c>
      <c r="BH82" t="b">
        <f t="shared" si="21"/>
        <v>1</v>
      </c>
      <c r="BI82" t="b">
        <f t="shared" si="21"/>
        <v>0</v>
      </c>
      <c r="BJ82" t="b">
        <f t="shared" si="21"/>
        <v>1</v>
      </c>
      <c r="BK82" t="b">
        <f t="shared" si="45"/>
        <v>1</v>
      </c>
      <c r="BL82" t="b">
        <f t="shared" si="45"/>
        <v>1</v>
      </c>
      <c r="BM82" t="b">
        <f t="shared" si="45"/>
        <v>1</v>
      </c>
      <c r="BN82" t="b">
        <f t="shared" si="23"/>
        <v>1</v>
      </c>
      <c r="BO82" t="b">
        <f t="shared" si="23"/>
        <v>0</v>
      </c>
      <c r="BP82" t="b">
        <f t="shared" si="23"/>
        <v>1</v>
      </c>
      <c r="BQ82" t="b">
        <f t="shared" si="46"/>
        <v>0</v>
      </c>
      <c r="BR82" t="b">
        <f t="shared" si="47"/>
        <v>1</v>
      </c>
      <c r="BS82" t="b">
        <f t="shared" si="48"/>
        <v>1</v>
      </c>
      <c r="BT82" t="b">
        <f t="shared" si="35"/>
        <v>1</v>
      </c>
      <c r="BU82" t="b">
        <f t="shared" si="35"/>
        <v>1</v>
      </c>
      <c r="BV82" t="b">
        <f t="shared" si="35"/>
        <v>0</v>
      </c>
      <c r="BW82" t="b">
        <f t="shared" si="35"/>
        <v>1</v>
      </c>
      <c r="BX82" t="b">
        <f t="shared" si="35"/>
        <v>1</v>
      </c>
      <c r="BY82" t="b">
        <f t="shared" si="35"/>
        <v>1</v>
      </c>
      <c r="BZ82" t="b">
        <f t="shared" si="35"/>
        <v>1</v>
      </c>
      <c r="CA82" t="b">
        <f t="shared" si="35"/>
        <v>1</v>
      </c>
      <c r="CB82" t="b">
        <f t="shared" si="35"/>
        <v>1</v>
      </c>
      <c r="CC82" t="b">
        <f t="shared" si="34"/>
        <v>1</v>
      </c>
      <c r="CD82">
        <f t="shared" si="39"/>
        <v>8</v>
      </c>
      <c r="CE82">
        <f t="shared" si="40"/>
        <v>4</v>
      </c>
      <c r="CF82">
        <f t="shared" si="41"/>
        <v>4</v>
      </c>
      <c r="CG82">
        <f t="shared" si="26"/>
        <v>11</v>
      </c>
      <c r="CH82">
        <f t="shared" si="27"/>
        <v>2</v>
      </c>
      <c r="CI82">
        <f t="shared" si="28"/>
        <v>9</v>
      </c>
      <c r="CJ82" s="4">
        <f t="shared" si="29"/>
        <v>13</v>
      </c>
      <c r="CK82">
        <f t="shared" si="30"/>
        <v>17</v>
      </c>
      <c r="CL82">
        <f t="shared" si="31"/>
        <v>22</v>
      </c>
      <c r="CM82" s="15">
        <f t="shared" si="42"/>
        <v>-0.28140421021662998</v>
      </c>
      <c r="CN82" t="b">
        <f t="shared" si="43"/>
        <v>0</v>
      </c>
      <c r="CO82" t="b">
        <f t="shared" si="44"/>
        <v>1</v>
      </c>
      <c r="CP82" t="b">
        <f t="shared" si="32"/>
        <v>1</v>
      </c>
      <c r="CQ82" t="b">
        <f t="shared" si="32"/>
        <v>1</v>
      </c>
      <c r="CR82">
        <f t="shared" si="33"/>
        <v>2</v>
      </c>
    </row>
    <row r="83" spans="1:96" x14ac:dyDescent="0.25">
      <c r="A83" t="s">
        <v>410</v>
      </c>
      <c r="B83" s="1" t="s">
        <v>406</v>
      </c>
      <c r="C83" t="s">
        <v>411</v>
      </c>
      <c r="D83" t="s">
        <v>49</v>
      </c>
      <c r="E83">
        <v>7538420065.4152098</v>
      </c>
      <c r="F83" t="s">
        <v>258</v>
      </c>
      <c r="G83">
        <v>31</v>
      </c>
      <c r="H83">
        <v>91.119708923878704</v>
      </c>
      <c r="I83">
        <v>69.415872364447097</v>
      </c>
      <c r="J83">
        <v>52.096963192665399</v>
      </c>
      <c r="K83">
        <v>49.770271594858499</v>
      </c>
      <c r="L83">
        <v>47.963711181063303</v>
      </c>
      <c r="M83">
        <v>46.833297701953001</v>
      </c>
      <c r="N83">
        <v>45.949562869220998</v>
      </c>
      <c r="O83">
        <v>53.145617611602702</v>
      </c>
      <c r="P83">
        <v>59.810867960927901</v>
      </c>
      <c r="Q83">
        <v>59.058324294382302</v>
      </c>
      <c r="R83">
        <v>56.720935413160198</v>
      </c>
      <c r="S83">
        <v>53.260175398554502</v>
      </c>
      <c r="T83">
        <v>48.460536731018102</v>
      </c>
      <c r="U83">
        <v>204.3</v>
      </c>
      <c r="V83">
        <v>199.6</v>
      </c>
      <c r="W83">
        <v>204.95</v>
      </c>
      <c r="X83">
        <v>206.01666666666699</v>
      </c>
      <c r="Y83">
        <v>198.73750000000001</v>
      </c>
      <c r="Z83">
        <v>192.84</v>
      </c>
      <c r="AA83">
        <v>190.65833333333299</v>
      </c>
      <c r="AB83">
        <v>189.75</v>
      </c>
      <c r="AC83">
        <v>194.1</v>
      </c>
      <c r="AD83">
        <v>189.45625000000001</v>
      </c>
      <c r="AE83">
        <v>173.734375</v>
      </c>
      <c r="AF83">
        <v>166.486111111111</v>
      </c>
      <c r="AG83">
        <v>161.29750000000001</v>
      </c>
      <c r="AH83">
        <v>153.98229166666701</v>
      </c>
      <c r="AI83" t="s">
        <v>51</v>
      </c>
      <c r="AJ83">
        <v>1.1955547978115</v>
      </c>
      <c r="AK83">
        <v>-48.734416320362698</v>
      </c>
      <c r="AL83" s="1">
        <v>0.193491508330707</v>
      </c>
      <c r="AM83">
        <v>0.40476663001192298</v>
      </c>
      <c r="AN83">
        <v>0.47436900133231402</v>
      </c>
      <c r="AO83">
        <v>224.74621175881899</v>
      </c>
      <c r="AP83">
        <v>204.95</v>
      </c>
      <c r="AQ83">
        <v>185.15378824118099</v>
      </c>
      <c r="AR83">
        <v>1.47205943149215</v>
      </c>
      <c r="AS83">
        <v>215</v>
      </c>
      <c r="AT83">
        <v>11.491391827421699</v>
      </c>
      <c r="AU83">
        <v>33.2940684139556</v>
      </c>
      <c r="AV83">
        <v>1.1764705882352899</v>
      </c>
      <c r="AW83">
        <v>21.468926553672301</v>
      </c>
      <c r="AX83">
        <v>62.264150943396203</v>
      </c>
      <c r="AY83">
        <v>194.52054794520501</v>
      </c>
      <c r="AZ83">
        <v>559.509202453988</v>
      </c>
      <c r="BA83">
        <v>770.67080204250499</v>
      </c>
      <c r="BB83">
        <v>8661.0966374195104</v>
      </c>
      <c r="BC83">
        <v>3089.2345946207902</v>
      </c>
      <c r="BE83" t="b">
        <f t="shared" si="21"/>
        <v>0</v>
      </c>
      <c r="BF83" t="b">
        <f t="shared" si="21"/>
        <v>0</v>
      </c>
      <c r="BG83" t="b">
        <f t="shared" si="21"/>
        <v>0</v>
      </c>
      <c r="BH83" t="b">
        <f t="shared" si="21"/>
        <v>0</v>
      </c>
      <c r="BI83" t="b">
        <f t="shared" si="21"/>
        <v>0</v>
      </c>
      <c r="BJ83" t="b">
        <f t="shared" si="21"/>
        <v>0</v>
      </c>
      <c r="BK83" t="b">
        <f t="shared" si="45"/>
        <v>1</v>
      </c>
      <c r="BL83" t="b">
        <f t="shared" si="45"/>
        <v>1</v>
      </c>
      <c r="BM83" t="b">
        <f t="shared" si="45"/>
        <v>0</v>
      </c>
      <c r="BN83" t="b">
        <f t="shared" si="23"/>
        <v>0</v>
      </c>
      <c r="BO83" t="b">
        <f t="shared" si="23"/>
        <v>0</v>
      </c>
      <c r="BP83" t="b">
        <f t="shared" si="23"/>
        <v>0</v>
      </c>
      <c r="BQ83" t="b">
        <f t="shared" si="46"/>
        <v>1</v>
      </c>
      <c r="BR83" t="b">
        <f t="shared" si="47"/>
        <v>0</v>
      </c>
      <c r="BS83" t="b">
        <f t="shared" si="48"/>
        <v>0</v>
      </c>
      <c r="BT83" t="b">
        <f t="shared" si="35"/>
        <v>1</v>
      </c>
      <c r="BU83" t="b">
        <f t="shared" si="35"/>
        <v>1</v>
      </c>
      <c r="BV83" t="b">
        <f t="shared" si="35"/>
        <v>1</v>
      </c>
      <c r="BW83" t="b">
        <f t="shared" si="35"/>
        <v>1</v>
      </c>
      <c r="BX83" t="b">
        <f t="shared" si="35"/>
        <v>0</v>
      </c>
      <c r="BY83" t="b">
        <f t="shared" si="35"/>
        <v>1</v>
      </c>
      <c r="BZ83" t="b">
        <f t="shared" si="35"/>
        <v>1</v>
      </c>
      <c r="CA83" t="b">
        <f t="shared" si="35"/>
        <v>1</v>
      </c>
      <c r="CB83" t="b">
        <f t="shared" si="35"/>
        <v>1</v>
      </c>
      <c r="CC83" t="b">
        <f t="shared" si="34"/>
        <v>1</v>
      </c>
      <c r="CD83">
        <f t="shared" si="39"/>
        <v>2</v>
      </c>
      <c r="CE83">
        <f t="shared" si="40"/>
        <v>10</v>
      </c>
      <c r="CF83">
        <f t="shared" si="41"/>
        <v>-8</v>
      </c>
      <c r="CG83">
        <f t="shared" si="26"/>
        <v>10</v>
      </c>
      <c r="CH83">
        <f t="shared" si="27"/>
        <v>3</v>
      </c>
      <c r="CI83">
        <f t="shared" si="28"/>
        <v>7</v>
      </c>
      <c r="CJ83" s="4">
        <f t="shared" si="29"/>
        <v>-1</v>
      </c>
      <c r="CK83">
        <f t="shared" si="30"/>
        <v>-9</v>
      </c>
      <c r="CL83">
        <f t="shared" si="31"/>
        <v>6</v>
      </c>
      <c r="CM83" s="15">
        <f t="shared" si="42"/>
        <v>0.21127512168121598</v>
      </c>
      <c r="CN83" t="b">
        <f t="shared" si="43"/>
        <v>0</v>
      </c>
      <c r="CO83" t="b">
        <f t="shared" si="44"/>
        <v>0</v>
      </c>
      <c r="CP83" t="b">
        <f t="shared" si="32"/>
        <v>1</v>
      </c>
      <c r="CQ83" t="b">
        <f t="shared" si="32"/>
        <v>1</v>
      </c>
      <c r="CR83">
        <f t="shared" si="33"/>
        <v>2</v>
      </c>
    </row>
    <row r="84" spans="1:96" x14ac:dyDescent="0.25">
      <c r="A84" t="s">
        <v>412</v>
      </c>
      <c r="B84" s="1" t="s">
        <v>408</v>
      </c>
      <c r="C84" t="s">
        <v>413</v>
      </c>
      <c r="D84" t="s">
        <v>83</v>
      </c>
      <c r="E84">
        <v>6382172513.5344</v>
      </c>
      <c r="F84" t="s">
        <v>258</v>
      </c>
      <c r="G84">
        <v>27</v>
      </c>
      <c r="H84">
        <v>65.058383352635502</v>
      </c>
      <c r="I84">
        <v>47.488514371940902</v>
      </c>
      <c r="J84">
        <v>35.040727829779897</v>
      </c>
      <c r="K84">
        <v>32.492306556024502</v>
      </c>
      <c r="L84">
        <v>30.5957035204909</v>
      </c>
      <c r="M84">
        <v>29.979815265219202</v>
      </c>
      <c r="N84">
        <v>29.448394966650699</v>
      </c>
      <c r="O84">
        <v>27.309534268550401</v>
      </c>
      <c r="P84">
        <v>26.673488006324099</v>
      </c>
      <c r="Q84">
        <v>25.466177954949799</v>
      </c>
      <c r="R84">
        <v>26.2972301279076</v>
      </c>
      <c r="S84">
        <v>25.605342944633001</v>
      </c>
      <c r="T84">
        <v>28.504967082611799</v>
      </c>
      <c r="U84">
        <v>84.4</v>
      </c>
      <c r="V84">
        <v>86.674999999999997</v>
      </c>
      <c r="W84">
        <v>88.674999999999997</v>
      </c>
      <c r="X84">
        <v>89.566666666666706</v>
      </c>
      <c r="Y84">
        <v>89.662499999999994</v>
      </c>
      <c r="Z84">
        <v>89.28</v>
      </c>
      <c r="AA84">
        <v>89.387500000000003</v>
      </c>
      <c r="AB84">
        <v>88.371875000000003</v>
      </c>
      <c r="AC84">
        <v>86.855000000000004</v>
      </c>
      <c r="AD84">
        <v>86.360416666666694</v>
      </c>
      <c r="AE84">
        <v>85.895312500000003</v>
      </c>
      <c r="AF84">
        <v>85.543055555555597</v>
      </c>
      <c r="AG84">
        <v>86.34375</v>
      </c>
      <c r="AH84">
        <v>86.3489583333333</v>
      </c>
      <c r="AI84" t="s">
        <v>51</v>
      </c>
      <c r="AJ84">
        <v>1.03400651465798</v>
      </c>
      <c r="AK84">
        <v>10.466556564822501</v>
      </c>
      <c r="AL84" s="1">
        <v>0.44704622924021797</v>
      </c>
      <c r="AM84">
        <v>5.8982951060602001E-2</v>
      </c>
      <c r="AN84">
        <v>0.374085893608056</v>
      </c>
      <c r="AO84">
        <v>94.629200198179603</v>
      </c>
      <c r="AP84">
        <v>88.674999999999997</v>
      </c>
      <c r="AQ84">
        <v>82.720799801820405</v>
      </c>
      <c r="AR84">
        <v>-0.86103383536940403</v>
      </c>
      <c r="AS84">
        <v>84.5</v>
      </c>
      <c r="AT84">
        <v>-5.3539426523297502</v>
      </c>
      <c r="AU84">
        <v>-2.1353601158161402</v>
      </c>
      <c r="AV84">
        <v>-7.6502732240437101</v>
      </c>
      <c r="AW84">
        <v>-4.7887323943661997</v>
      </c>
      <c r="AX84">
        <v>-2.02898550724638</v>
      </c>
      <c r="AY84">
        <v>-1.16959064327485</v>
      </c>
      <c r="AZ84">
        <v>39.669421487603302</v>
      </c>
      <c r="BA84">
        <v>98.823529411764696</v>
      </c>
      <c r="BB84" t="s">
        <v>55</v>
      </c>
      <c r="BC84" t="s">
        <v>55</v>
      </c>
      <c r="BE84" t="b">
        <f t="shared" si="21"/>
        <v>0</v>
      </c>
      <c r="BF84" t="b">
        <f t="shared" si="21"/>
        <v>0</v>
      </c>
      <c r="BG84" t="b">
        <f t="shared" si="21"/>
        <v>0</v>
      </c>
      <c r="BH84" t="b">
        <f t="shared" si="21"/>
        <v>0</v>
      </c>
      <c r="BI84" t="b">
        <f t="shared" si="21"/>
        <v>0</v>
      </c>
      <c r="BJ84" t="b">
        <f t="shared" si="21"/>
        <v>0</v>
      </c>
      <c r="BK84" t="b">
        <f t="shared" si="45"/>
        <v>0</v>
      </c>
      <c r="BL84" t="b">
        <f t="shared" si="45"/>
        <v>0</v>
      </c>
      <c r="BM84" t="b">
        <f t="shared" si="45"/>
        <v>0</v>
      </c>
      <c r="BN84" t="b">
        <f t="shared" si="23"/>
        <v>1</v>
      </c>
      <c r="BO84" t="b">
        <f t="shared" si="23"/>
        <v>0</v>
      </c>
      <c r="BP84" t="b">
        <f t="shared" si="23"/>
        <v>1</v>
      </c>
      <c r="BQ84" t="b">
        <f t="shared" si="46"/>
        <v>0</v>
      </c>
      <c r="BR84" t="b">
        <f t="shared" si="47"/>
        <v>0</v>
      </c>
      <c r="BS84" t="b">
        <f t="shared" si="48"/>
        <v>0</v>
      </c>
      <c r="BT84" t="b">
        <f t="shared" si="35"/>
        <v>0</v>
      </c>
      <c r="BU84" t="b">
        <f t="shared" si="35"/>
        <v>1</v>
      </c>
      <c r="BV84" t="b">
        <f t="shared" si="35"/>
        <v>0</v>
      </c>
      <c r="BW84" t="b">
        <f t="shared" si="35"/>
        <v>1</v>
      </c>
      <c r="BX84" t="b">
        <f t="shared" si="35"/>
        <v>1</v>
      </c>
      <c r="BY84" t="b">
        <f t="shared" si="35"/>
        <v>1</v>
      </c>
      <c r="BZ84" t="b">
        <f t="shared" si="35"/>
        <v>1</v>
      </c>
      <c r="CA84" t="b">
        <f t="shared" si="35"/>
        <v>1</v>
      </c>
      <c r="CB84" t="b">
        <f t="shared" si="35"/>
        <v>0</v>
      </c>
      <c r="CC84" t="b">
        <f t="shared" si="34"/>
        <v>0</v>
      </c>
      <c r="CD84">
        <f t="shared" si="39"/>
        <v>2</v>
      </c>
      <c r="CE84">
        <f t="shared" si="40"/>
        <v>10</v>
      </c>
      <c r="CF84">
        <f t="shared" si="41"/>
        <v>-8</v>
      </c>
      <c r="CG84">
        <f t="shared" si="26"/>
        <v>6</v>
      </c>
      <c r="CH84">
        <f t="shared" si="27"/>
        <v>7</v>
      </c>
      <c r="CI84">
        <f t="shared" si="28"/>
        <v>-1</v>
      </c>
      <c r="CJ84" s="4">
        <f t="shared" si="29"/>
        <v>-9</v>
      </c>
      <c r="CK84">
        <f t="shared" si="30"/>
        <v>-17</v>
      </c>
      <c r="CL84">
        <f t="shared" si="31"/>
        <v>-10</v>
      </c>
      <c r="CM84" s="15">
        <f t="shared" si="42"/>
        <v>-0.38806327817961594</v>
      </c>
      <c r="CN84" t="b">
        <f t="shared" si="43"/>
        <v>1</v>
      </c>
      <c r="CO84" t="b">
        <f t="shared" si="44"/>
        <v>1</v>
      </c>
      <c r="CP84" t="b">
        <f t="shared" si="32"/>
        <v>0</v>
      </c>
      <c r="CQ84" t="b">
        <f t="shared" si="32"/>
        <v>0</v>
      </c>
      <c r="CR84">
        <f t="shared" si="33"/>
        <v>0</v>
      </c>
    </row>
    <row r="85" spans="1:96" x14ac:dyDescent="0.25">
      <c r="A85" t="s">
        <v>414</v>
      </c>
      <c r="B85" s="1" t="s">
        <v>410</v>
      </c>
      <c r="C85" t="s">
        <v>415</v>
      </c>
      <c r="D85" t="s">
        <v>54</v>
      </c>
      <c r="E85">
        <v>12317020781.4606</v>
      </c>
      <c r="F85" t="s">
        <v>258</v>
      </c>
      <c r="G85">
        <v>37</v>
      </c>
      <c r="H85">
        <v>45.278967492318898</v>
      </c>
      <c r="I85">
        <v>36.580304479182601</v>
      </c>
      <c r="J85">
        <v>28.1698532083008</v>
      </c>
      <c r="K85">
        <v>25.133845220373399</v>
      </c>
      <c r="L85">
        <v>25.426189740276801</v>
      </c>
      <c r="M85">
        <v>23.549497924716601</v>
      </c>
      <c r="N85">
        <v>23.7781971945263</v>
      </c>
      <c r="O85">
        <v>22.5110584523322</v>
      </c>
      <c r="P85">
        <v>23.333862068911699</v>
      </c>
      <c r="Q85">
        <v>22.083449503307701</v>
      </c>
      <c r="R85">
        <v>23.721005613032201</v>
      </c>
      <c r="S85">
        <v>22.3685016257845</v>
      </c>
      <c r="T85">
        <v>22.761076597947302</v>
      </c>
      <c r="U85">
        <v>73.64</v>
      </c>
      <c r="V85">
        <v>75.099999999999994</v>
      </c>
      <c r="W85">
        <v>76.882499999999993</v>
      </c>
      <c r="X85">
        <v>77.801666666666705</v>
      </c>
      <c r="Y85">
        <v>77.888750000000002</v>
      </c>
      <c r="Z85">
        <v>77.834999999999994</v>
      </c>
      <c r="AA85">
        <v>78.429166666666703</v>
      </c>
      <c r="AB85">
        <v>79.92</v>
      </c>
      <c r="AC85">
        <v>81.650000000000006</v>
      </c>
      <c r="AD85">
        <v>83.624166666666696</v>
      </c>
      <c r="AE85">
        <v>85.79</v>
      </c>
      <c r="AF85">
        <v>86.087777777777802</v>
      </c>
      <c r="AG85">
        <v>85.493250000000003</v>
      </c>
      <c r="AH85">
        <v>84.401458333333295</v>
      </c>
      <c r="AI85" t="s">
        <v>51</v>
      </c>
      <c r="AJ85">
        <v>0.91042275267345696</v>
      </c>
      <c r="AK85">
        <v>11.243403003309</v>
      </c>
      <c r="AL85" s="1">
        <v>0.36788926542967998</v>
      </c>
      <c r="AM85">
        <v>4.2325013115450998E-2</v>
      </c>
      <c r="AN85">
        <v>0.36176088740780799</v>
      </c>
      <c r="AO85">
        <v>82.179600622038294</v>
      </c>
      <c r="AP85">
        <v>76.882499999999993</v>
      </c>
      <c r="AQ85">
        <v>71.585399377961707</v>
      </c>
      <c r="AR85">
        <v>-1.0621808916803199</v>
      </c>
      <c r="AS85">
        <v>70.25</v>
      </c>
      <c r="AT85">
        <v>-9.7449733410419697</v>
      </c>
      <c r="AU85">
        <v>-17.8297701865352</v>
      </c>
      <c r="AV85">
        <v>-12.9491945477076</v>
      </c>
      <c r="AW85">
        <v>-15.817855002995801</v>
      </c>
      <c r="AX85">
        <v>-28.279734558448201</v>
      </c>
      <c r="AY85">
        <v>-4.8102981029810303</v>
      </c>
      <c r="AZ85">
        <v>-32.2565091610415</v>
      </c>
      <c r="BA85">
        <v>17.0833333333333</v>
      </c>
      <c r="BB85">
        <v>165.094339622642</v>
      </c>
      <c r="BC85">
        <v>23.245614035087701</v>
      </c>
      <c r="BE85" t="b">
        <f t="shared" si="21"/>
        <v>0</v>
      </c>
      <c r="BF85" t="b">
        <f t="shared" si="21"/>
        <v>0</v>
      </c>
      <c r="BG85" t="b">
        <f t="shared" si="21"/>
        <v>0</v>
      </c>
      <c r="BH85" t="b">
        <f t="shared" si="21"/>
        <v>1</v>
      </c>
      <c r="BI85" t="b">
        <f t="shared" si="21"/>
        <v>0</v>
      </c>
      <c r="BJ85" t="b">
        <f t="shared" si="21"/>
        <v>1</v>
      </c>
      <c r="BK85" t="b">
        <f t="shared" si="45"/>
        <v>0</v>
      </c>
      <c r="BL85" t="b">
        <f t="shared" si="45"/>
        <v>1</v>
      </c>
      <c r="BM85" t="b">
        <f t="shared" si="45"/>
        <v>0</v>
      </c>
      <c r="BN85" t="b">
        <f t="shared" si="23"/>
        <v>1</v>
      </c>
      <c r="BO85" t="b">
        <f t="shared" si="23"/>
        <v>0</v>
      </c>
      <c r="BP85" t="b">
        <f t="shared" si="23"/>
        <v>1</v>
      </c>
      <c r="BQ85" t="b">
        <f t="shared" si="46"/>
        <v>0</v>
      </c>
      <c r="BR85" t="b">
        <f t="shared" si="47"/>
        <v>0</v>
      </c>
      <c r="BS85" t="b">
        <f t="shared" si="48"/>
        <v>0</v>
      </c>
      <c r="BT85" t="b">
        <f t="shared" si="35"/>
        <v>0</v>
      </c>
      <c r="BU85" t="b">
        <f t="shared" si="35"/>
        <v>1</v>
      </c>
      <c r="BV85" t="b">
        <f t="shared" si="35"/>
        <v>0</v>
      </c>
      <c r="BW85" t="b">
        <f t="shared" si="35"/>
        <v>0</v>
      </c>
      <c r="BX85" t="b">
        <f t="shared" si="35"/>
        <v>0</v>
      </c>
      <c r="BY85" t="b">
        <f t="shared" si="35"/>
        <v>0</v>
      </c>
      <c r="BZ85" t="b">
        <f t="shared" si="35"/>
        <v>0</v>
      </c>
      <c r="CA85" t="b">
        <f t="shared" si="35"/>
        <v>0</v>
      </c>
      <c r="CB85" t="b">
        <f t="shared" si="35"/>
        <v>1</v>
      </c>
      <c r="CC85" t="b">
        <f t="shared" si="34"/>
        <v>1</v>
      </c>
      <c r="CD85">
        <f t="shared" si="39"/>
        <v>5</v>
      </c>
      <c r="CE85">
        <f t="shared" si="40"/>
        <v>7</v>
      </c>
      <c r="CF85">
        <f t="shared" si="41"/>
        <v>-2</v>
      </c>
      <c r="CG85">
        <f t="shared" si="26"/>
        <v>3</v>
      </c>
      <c r="CH85">
        <f t="shared" si="27"/>
        <v>10</v>
      </c>
      <c r="CI85">
        <f t="shared" si="28"/>
        <v>-7</v>
      </c>
      <c r="CJ85" s="4">
        <f t="shared" si="29"/>
        <v>-9</v>
      </c>
      <c r="CK85">
        <f t="shared" si="30"/>
        <v>-11</v>
      </c>
      <c r="CL85">
        <f t="shared" si="31"/>
        <v>-16</v>
      </c>
      <c r="CM85" s="15">
        <f t="shared" si="42"/>
        <v>-0.32556425231422897</v>
      </c>
      <c r="CN85" t="b">
        <f t="shared" si="43"/>
        <v>1</v>
      </c>
      <c r="CO85" t="b">
        <f t="shared" si="44"/>
        <v>1</v>
      </c>
      <c r="CP85" t="b">
        <f t="shared" si="32"/>
        <v>0</v>
      </c>
      <c r="CQ85" t="b">
        <f t="shared" si="32"/>
        <v>0</v>
      </c>
      <c r="CR85">
        <f t="shared" si="33"/>
        <v>0</v>
      </c>
    </row>
    <row r="86" spans="1:96" x14ac:dyDescent="0.25">
      <c r="A86" t="s">
        <v>416</v>
      </c>
      <c r="B86" s="1" t="s">
        <v>412</v>
      </c>
      <c r="C86" t="s">
        <v>417</v>
      </c>
      <c r="D86" t="s">
        <v>58</v>
      </c>
      <c r="E86">
        <v>356995574823.60199</v>
      </c>
      <c r="F86" t="s">
        <v>258</v>
      </c>
      <c r="G86" t="s">
        <v>183</v>
      </c>
      <c r="H86">
        <v>20.625773115479401</v>
      </c>
      <c r="I86">
        <v>37.081735123985098</v>
      </c>
      <c r="J86">
        <v>28.518819878785401</v>
      </c>
      <c r="K86">
        <v>24.1438941779207</v>
      </c>
      <c r="L86">
        <v>21.7530529170504</v>
      </c>
      <c r="M86">
        <v>26.5200254335744</v>
      </c>
      <c r="N86">
        <v>25.6105636805103</v>
      </c>
      <c r="O86">
        <v>24.991548785012998</v>
      </c>
      <c r="P86">
        <v>24.8483347315393</v>
      </c>
      <c r="Q86">
        <v>23.995058245545401</v>
      </c>
      <c r="R86">
        <v>25.3190124130128</v>
      </c>
      <c r="S86">
        <v>23.886533936792599</v>
      </c>
      <c r="T86">
        <v>22.521754449299799</v>
      </c>
      <c r="U86">
        <v>166.22</v>
      </c>
      <c r="V86">
        <v>161.63</v>
      </c>
      <c r="W86">
        <v>159.22499999999999</v>
      </c>
      <c r="X86">
        <v>157.01666666666699</v>
      </c>
      <c r="Y86">
        <v>154.60749999999999</v>
      </c>
      <c r="Z86">
        <v>151.26400000000001</v>
      </c>
      <c r="AA86">
        <v>149.32499999999999</v>
      </c>
      <c r="AB86">
        <v>147.73750000000001</v>
      </c>
      <c r="AC86">
        <v>147.518</v>
      </c>
      <c r="AD86">
        <v>146.91749999999999</v>
      </c>
      <c r="AE86">
        <v>143.29624999999999</v>
      </c>
      <c r="AF86">
        <v>140.65444444444401</v>
      </c>
      <c r="AG86">
        <v>137.93350000000001</v>
      </c>
      <c r="AH86">
        <v>132.37520833333301</v>
      </c>
      <c r="AI86" t="s">
        <v>51</v>
      </c>
      <c r="AJ86">
        <v>1.0966443974814</v>
      </c>
      <c r="AK86" t="s">
        <v>55</v>
      </c>
      <c r="AL86" s="1">
        <v>8.2007258683266998E-2</v>
      </c>
      <c r="AM86">
        <v>0.46305542433827201</v>
      </c>
      <c r="AN86">
        <v>0.58307887456834995</v>
      </c>
      <c r="AO86">
        <v>169.03660027722199</v>
      </c>
      <c r="AP86">
        <v>159.22499999999999</v>
      </c>
      <c r="AQ86">
        <v>149.413399722778</v>
      </c>
      <c r="AR86">
        <v>3.2703586146521499</v>
      </c>
      <c r="AS86">
        <v>167.7</v>
      </c>
      <c r="AT86">
        <v>10.865771102179</v>
      </c>
      <c r="AU86">
        <v>21.5803267516593</v>
      </c>
      <c r="AV86">
        <v>8.9668615984405307</v>
      </c>
      <c r="AW86">
        <v>19.105113636363601</v>
      </c>
      <c r="AX86">
        <v>15.337001375515801</v>
      </c>
      <c r="AY86">
        <v>73.962655601659705</v>
      </c>
      <c r="AZ86">
        <v>89.491525423728802</v>
      </c>
      <c r="BA86">
        <v>102.29191797346201</v>
      </c>
      <c r="BB86">
        <v>91.438356164383606</v>
      </c>
      <c r="BC86">
        <v>34.428857715430901</v>
      </c>
      <c r="BE86" t="b">
        <f t="shared" ref="BE86:BJ98" si="49">IF(H86&lt;I86,TRUE)</f>
        <v>1</v>
      </c>
      <c r="BF86" t="b">
        <f t="shared" si="49"/>
        <v>0</v>
      </c>
      <c r="BG86" t="b">
        <f t="shared" si="49"/>
        <v>0</v>
      </c>
      <c r="BH86" t="b">
        <f t="shared" si="49"/>
        <v>0</v>
      </c>
      <c r="BI86" t="b">
        <f t="shared" si="49"/>
        <v>1</v>
      </c>
      <c r="BJ86" t="b">
        <f t="shared" si="49"/>
        <v>0</v>
      </c>
      <c r="BK86" t="b">
        <f t="shared" si="45"/>
        <v>0</v>
      </c>
      <c r="BL86" t="b">
        <f t="shared" si="45"/>
        <v>0</v>
      </c>
      <c r="BM86" t="b">
        <f t="shared" si="45"/>
        <v>0</v>
      </c>
      <c r="BN86" t="b">
        <f t="shared" si="23"/>
        <v>1</v>
      </c>
      <c r="BO86" t="b">
        <f t="shared" si="23"/>
        <v>0</v>
      </c>
      <c r="BP86" t="b">
        <f t="shared" si="23"/>
        <v>0</v>
      </c>
      <c r="BQ86" t="b">
        <f t="shared" si="46"/>
        <v>1</v>
      </c>
      <c r="BR86" t="b">
        <f t="shared" si="47"/>
        <v>1</v>
      </c>
      <c r="BS86" t="b">
        <f t="shared" si="48"/>
        <v>1</v>
      </c>
      <c r="BT86" t="b">
        <f t="shared" si="35"/>
        <v>1</v>
      </c>
      <c r="BU86" t="b">
        <f t="shared" si="35"/>
        <v>1</v>
      </c>
      <c r="BV86" t="b">
        <f t="shared" si="35"/>
        <v>1</v>
      </c>
      <c r="BW86" t="b">
        <f t="shared" si="35"/>
        <v>1</v>
      </c>
      <c r="BX86" t="b">
        <f t="shared" si="35"/>
        <v>1</v>
      </c>
      <c r="BY86" t="b">
        <f t="shared" si="35"/>
        <v>1</v>
      </c>
      <c r="BZ86" t="b">
        <f t="shared" si="35"/>
        <v>1</v>
      </c>
      <c r="CA86" t="b">
        <f t="shared" si="35"/>
        <v>1</v>
      </c>
      <c r="CB86" t="b">
        <f t="shared" si="35"/>
        <v>1</v>
      </c>
      <c r="CC86" t="b">
        <f t="shared" si="34"/>
        <v>1</v>
      </c>
      <c r="CD86">
        <f t="shared" si="39"/>
        <v>3</v>
      </c>
      <c r="CE86">
        <f t="shared" si="40"/>
        <v>9</v>
      </c>
      <c r="CF86">
        <f t="shared" si="41"/>
        <v>-6</v>
      </c>
      <c r="CG86">
        <f t="shared" si="26"/>
        <v>13</v>
      </c>
      <c r="CH86">
        <f t="shared" si="27"/>
        <v>0</v>
      </c>
      <c r="CI86">
        <f t="shared" si="28"/>
        <v>13</v>
      </c>
      <c r="CJ86" s="4">
        <f t="shared" si="29"/>
        <v>7</v>
      </c>
      <c r="CK86">
        <f t="shared" si="30"/>
        <v>1</v>
      </c>
      <c r="CL86">
        <f t="shared" si="31"/>
        <v>20</v>
      </c>
      <c r="CM86" s="15">
        <f t="shared" si="42"/>
        <v>0.38104816565500499</v>
      </c>
      <c r="CN86" t="b">
        <f t="shared" si="43"/>
        <v>0</v>
      </c>
      <c r="CO86" t="b">
        <f t="shared" si="44"/>
        <v>0</v>
      </c>
      <c r="CP86" t="b">
        <f t="shared" si="32"/>
        <v>1</v>
      </c>
      <c r="CQ86" t="b">
        <f t="shared" si="32"/>
        <v>1</v>
      </c>
      <c r="CR86">
        <f t="shared" si="33"/>
        <v>2</v>
      </c>
    </row>
    <row r="87" spans="1:96" x14ac:dyDescent="0.25">
      <c r="A87" t="s">
        <v>418</v>
      </c>
      <c r="B87" s="1" t="s">
        <v>414</v>
      </c>
      <c r="C87" t="s">
        <v>419</v>
      </c>
      <c r="D87" t="s">
        <v>61</v>
      </c>
      <c r="E87">
        <v>9459848191.8553905</v>
      </c>
      <c r="F87" t="s">
        <v>258</v>
      </c>
      <c r="G87">
        <v>24</v>
      </c>
      <c r="H87">
        <v>11.025609385422401</v>
      </c>
      <c r="I87">
        <v>39.3067915427023</v>
      </c>
      <c r="J87">
        <v>29.757919775700401</v>
      </c>
      <c r="K87">
        <v>26.386189409046501</v>
      </c>
      <c r="L87">
        <v>23.4975662375548</v>
      </c>
      <c r="M87">
        <v>25.892983009835401</v>
      </c>
      <c r="N87">
        <v>25.471784834169998</v>
      </c>
      <c r="O87">
        <v>28.190245930932601</v>
      </c>
      <c r="P87">
        <v>26.8326919000042</v>
      </c>
      <c r="Q87">
        <v>25.718310205109699</v>
      </c>
      <c r="R87">
        <v>24.5833158498538</v>
      </c>
      <c r="S87">
        <v>24.8676420236079</v>
      </c>
      <c r="T87">
        <v>24.005699635954599</v>
      </c>
      <c r="U87">
        <v>310.92</v>
      </c>
      <c r="V87">
        <v>313.87</v>
      </c>
      <c r="W87">
        <v>325.31</v>
      </c>
      <c r="X87">
        <v>330.27666666666698</v>
      </c>
      <c r="Y87">
        <v>330.78</v>
      </c>
      <c r="Z87">
        <v>331.14</v>
      </c>
      <c r="AA87">
        <v>331.57333333333298</v>
      </c>
      <c r="AB87">
        <v>334.63125000000002</v>
      </c>
      <c r="AC87">
        <v>340.54599999999999</v>
      </c>
      <c r="AD87">
        <v>344.58833333333303</v>
      </c>
      <c r="AE87">
        <v>345.47500000000002</v>
      </c>
      <c r="AF87">
        <v>350.19277777777802</v>
      </c>
      <c r="AG87">
        <v>355.00150000000002</v>
      </c>
      <c r="AH87">
        <v>357.49916666666701</v>
      </c>
      <c r="AI87" t="s">
        <v>51</v>
      </c>
      <c r="AJ87">
        <v>0.93278479105017897</v>
      </c>
      <c r="AK87">
        <v>22.650862068965498</v>
      </c>
      <c r="AL87" s="1">
        <v>0.29647594891326001</v>
      </c>
      <c r="AM87">
        <v>0.177080306967799</v>
      </c>
      <c r="AN87">
        <v>0.370017291912353</v>
      </c>
      <c r="AO87">
        <v>352.09050783685501</v>
      </c>
      <c r="AP87">
        <v>325.31</v>
      </c>
      <c r="AQ87">
        <v>298.52949216314499</v>
      </c>
      <c r="AR87">
        <v>-5.7998419148295701</v>
      </c>
      <c r="AS87">
        <v>315.3</v>
      </c>
      <c r="AT87">
        <v>-4.7834752672585497</v>
      </c>
      <c r="AU87">
        <v>-11.1834738726456</v>
      </c>
      <c r="AV87">
        <v>-8.0758017492711307</v>
      </c>
      <c r="AW87">
        <v>-6.38361045130641</v>
      </c>
      <c r="AX87">
        <v>-10.1965252064939</v>
      </c>
      <c r="AY87">
        <v>-7.9416058394160602</v>
      </c>
      <c r="AZ87">
        <v>-5.5988023952095798</v>
      </c>
      <c r="BA87">
        <v>42.027027027027003</v>
      </c>
      <c r="BB87">
        <v>139.77186311787099</v>
      </c>
      <c r="BC87">
        <v>133.555555555556</v>
      </c>
      <c r="BE87" t="b">
        <f t="shared" si="49"/>
        <v>1</v>
      </c>
      <c r="BF87" t="b">
        <f t="shared" si="49"/>
        <v>0</v>
      </c>
      <c r="BG87" t="b">
        <f t="shared" si="49"/>
        <v>0</v>
      </c>
      <c r="BH87" t="b">
        <f t="shared" si="49"/>
        <v>0</v>
      </c>
      <c r="BI87" t="b">
        <f t="shared" si="49"/>
        <v>1</v>
      </c>
      <c r="BJ87" t="b">
        <f t="shared" si="49"/>
        <v>0</v>
      </c>
      <c r="BK87" t="b">
        <f t="shared" si="45"/>
        <v>1</v>
      </c>
      <c r="BL87" t="b">
        <f t="shared" si="45"/>
        <v>0</v>
      </c>
      <c r="BM87" t="b">
        <f t="shared" si="45"/>
        <v>0</v>
      </c>
      <c r="BN87" t="b">
        <f t="shared" si="23"/>
        <v>0</v>
      </c>
      <c r="BO87" t="b">
        <f t="shared" si="23"/>
        <v>1</v>
      </c>
      <c r="BP87" t="b">
        <f t="shared" si="23"/>
        <v>0</v>
      </c>
      <c r="BQ87" t="b">
        <f t="shared" si="46"/>
        <v>0</v>
      </c>
      <c r="BR87" t="b">
        <f t="shared" si="47"/>
        <v>0</v>
      </c>
      <c r="BS87" t="b">
        <f t="shared" si="48"/>
        <v>0</v>
      </c>
      <c r="BT87" t="b">
        <f t="shared" si="35"/>
        <v>0</v>
      </c>
      <c r="BU87" t="b">
        <f t="shared" si="35"/>
        <v>0</v>
      </c>
      <c r="BV87" t="b">
        <f t="shared" si="35"/>
        <v>0</v>
      </c>
      <c r="BW87" t="b">
        <f t="shared" si="35"/>
        <v>0</v>
      </c>
      <c r="BX87" t="b">
        <f t="shared" si="35"/>
        <v>0</v>
      </c>
      <c r="BY87" t="b">
        <f t="shared" si="35"/>
        <v>0</v>
      </c>
      <c r="BZ87" t="b">
        <f t="shared" si="35"/>
        <v>0</v>
      </c>
      <c r="CA87" t="b">
        <f t="shared" si="35"/>
        <v>0</v>
      </c>
      <c r="CB87" t="b">
        <f t="shared" si="35"/>
        <v>0</v>
      </c>
      <c r="CC87" t="b">
        <f t="shared" si="34"/>
        <v>0</v>
      </c>
      <c r="CD87">
        <f t="shared" si="39"/>
        <v>4</v>
      </c>
      <c r="CE87">
        <f t="shared" si="40"/>
        <v>8</v>
      </c>
      <c r="CF87">
        <f t="shared" si="41"/>
        <v>-4</v>
      </c>
      <c r="CG87">
        <f t="shared" si="26"/>
        <v>0</v>
      </c>
      <c r="CH87">
        <f t="shared" si="27"/>
        <v>13</v>
      </c>
      <c r="CI87">
        <f t="shared" si="28"/>
        <v>-13</v>
      </c>
      <c r="CJ87" s="4">
        <f t="shared" si="29"/>
        <v>-17</v>
      </c>
      <c r="CK87">
        <f t="shared" si="30"/>
        <v>-21</v>
      </c>
      <c r="CL87">
        <f t="shared" si="31"/>
        <v>-30</v>
      </c>
      <c r="CM87" s="15">
        <f t="shared" si="42"/>
        <v>-0.11939564194546101</v>
      </c>
      <c r="CN87" t="b">
        <f t="shared" si="43"/>
        <v>0</v>
      </c>
      <c r="CO87" t="b">
        <f t="shared" si="44"/>
        <v>1</v>
      </c>
      <c r="CP87" t="b">
        <f t="shared" si="32"/>
        <v>0</v>
      </c>
      <c r="CQ87" t="b">
        <f t="shared" si="32"/>
        <v>0</v>
      </c>
      <c r="CR87">
        <f t="shared" si="33"/>
        <v>0</v>
      </c>
    </row>
    <row r="88" spans="1:96" x14ac:dyDescent="0.25">
      <c r="A88" t="s">
        <v>420</v>
      </c>
      <c r="B88" s="1" t="s">
        <v>416</v>
      </c>
      <c r="C88" t="s">
        <v>421</v>
      </c>
      <c r="D88" t="s">
        <v>73</v>
      </c>
      <c r="E88">
        <v>7780988834.4464302</v>
      </c>
      <c r="F88" t="s">
        <v>258</v>
      </c>
      <c r="G88">
        <v>28</v>
      </c>
      <c r="H88">
        <v>40.886963580019497</v>
      </c>
      <c r="I88">
        <v>30.5722630536556</v>
      </c>
      <c r="J88">
        <v>23.8850708990703</v>
      </c>
      <c r="K88">
        <v>23.505186138783301</v>
      </c>
      <c r="L88">
        <v>39.281416118485097</v>
      </c>
      <c r="M88">
        <v>36.0307042918568</v>
      </c>
      <c r="N88">
        <v>33.916209207164897</v>
      </c>
      <c r="O88">
        <v>40.173368326940498</v>
      </c>
      <c r="P88">
        <v>37.709573808975101</v>
      </c>
      <c r="Q88">
        <v>35.673783922690397</v>
      </c>
      <c r="R88">
        <v>33.931205263699397</v>
      </c>
      <c r="S88">
        <v>33.211233445848599</v>
      </c>
      <c r="T88">
        <v>29.817094201958898</v>
      </c>
      <c r="U88">
        <v>27.04</v>
      </c>
      <c r="V88">
        <v>27.29</v>
      </c>
      <c r="W88">
        <v>27.43</v>
      </c>
      <c r="X88">
        <v>27.36</v>
      </c>
      <c r="Y88">
        <v>27.877500000000001</v>
      </c>
      <c r="Z88">
        <v>28.21</v>
      </c>
      <c r="AA88">
        <v>28.475000000000001</v>
      </c>
      <c r="AB88">
        <v>28.953749999999999</v>
      </c>
      <c r="AC88">
        <v>30.234999999999999</v>
      </c>
      <c r="AD88">
        <v>31.4591666666667</v>
      </c>
      <c r="AE88">
        <v>32.4925</v>
      </c>
      <c r="AF88">
        <v>32.543888888888901</v>
      </c>
      <c r="AG88">
        <v>32.219000000000001</v>
      </c>
      <c r="AH88">
        <v>31.659583333333298</v>
      </c>
      <c r="AI88" t="s">
        <v>51</v>
      </c>
      <c r="AJ88">
        <v>0.87557031565225396</v>
      </c>
      <c r="AK88">
        <v>17.508488964346299</v>
      </c>
      <c r="AL88" s="1">
        <v>0.25396729395675199</v>
      </c>
      <c r="AM88">
        <v>0.25845530851690401</v>
      </c>
      <c r="AN88">
        <v>0.225685793131715</v>
      </c>
      <c r="AO88">
        <v>28.178598690889402</v>
      </c>
      <c r="AP88">
        <v>27.43</v>
      </c>
      <c r="AQ88">
        <v>26.681401309110601</v>
      </c>
      <c r="AR88">
        <v>-0.31205919904007301</v>
      </c>
      <c r="AS88">
        <v>27.5</v>
      </c>
      <c r="AT88">
        <v>-2.5168380007089302</v>
      </c>
      <c r="AU88">
        <v>-14.6466370775009</v>
      </c>
      <c r="AV88">
        <v>-0.72202166064981699</v>
      </c>
      <c r="AW88">
        <v>-5.1724137931034502</v>
      </c>
      <c r="AX88">
        <v>-23.6111111111111</v>
      </c>
      <c r="AY88">
        <v>-11.0032362459547</v>
      </c>
      <c r="AZ88">
        <v>12.7049180327869</v>
      </c>
      <c r="BA88">
        <v>34.803921568627501</v>
      </c>
      <c r="BB88">
        <v>96.428571428571402</v>
      </c>
      <c r="BC88" t="s">
        <v>55</v>
      </c>
      <c r="BE88" t="b">
        <f t="shared" si="49"/>
        <v>0</v>
      </c>
      <c r="BF88" t="b">
        <f t="shared" si="49"/>
        <v>0</v>
      </c>
      <c r="BG88" t="b">
        <f t="shared" si="49"/>
        <v>0</v>
      </c>
      <c r="BH88" t="b">
        <f t="shared" si="49"/>
        <v>1</v>
      </c>
      <c r="BI88" t="b">
        <f t="shared" si="49"/>
        <v>0</v>
      </c>
      <c r="BJ88" t="b">
        <f t="shared" si="49"/>
        <v>0</v>
      </c>
      <c r="BK88" t="b">
        <f t="shared" si="45"/>
        <v>1</v>
      </c>
      <c r="BL88" t="b">
        <f t="shared" si="45"/>
        <v>0</v>
      </c>
      <c r="BM88" t="b">
        <f t="shared" si="45"/>
        <v>0</v>
      </c>
      <c r="BN88" t="b">
        <f t="shared" si="23"/>
        <v>0</v>
      </c>
      <c r="BO88" t="b">
        <f t="shared" si="23"/>
        <v>0</v>
      </c>
      <c r="BP88" t="b">
        <f t="shared" si="23"/>
        <v>0</v>
      </c>
      <c r="BQ88" t="b">
        <f t="shared" si="46"/>
        <v>0</v>
      </c>
      <c r="BR88" t="b">
        <f t="shared" si="47"/>
        <v>0</v>
      </c>
      <c r="BS88" t="b">
        <f t="shared" si="48"/>
        <v>1</v>
      </c>
      <c r="BT88" t="b">
        <f t="shared" si="35"/>
        <v>0</v>
      </c>
      <c r="BU88" t="b">
        <f t="shared" si="35"/>
        <v>0</v>
      </c>
      <c r="BV88" t="b">
        <f t="shared" si="35"/>
        <v>0</v>
      </c>
      <c r="BW88" t="b">
        <f t="shared" si="35"/>
        <v>0</v>
      </c>
      <c r="BX88" t="b">
        <f t="shared" si="35"/>
        <v>0</v>
      </c>
      <c r="BY88" t="b">
        <f t="shared" si="35"/>
        <v>0</v>
      </c>
      <c r="BZ88" t="b">
        <f t="shared" si="35"/>
        <v>0</v>
      </c>
      <c r="CA88" t="b">
        <f t="shared" si="35"/>
        <v>0</v>
      </c>
      <c r="CB88" t="b">
        <f t="shared" si="35"/>
        <v>1</v>
      </c>
      <c r="CC88" t="b">
        <f t="shared" si="34"/>
        <v>1</v>
      </c>
      <c r="CD88">
        <f t="shared" si="39"/>
        <v>2</v>
      </c>
      <c r="CE88">
        <f t="shared" si="40"/>
        <v>10</v>
      </c>
      <c r="CF88">
        <f t="shared" si="41"/>
        <v>-8</v>
      </c>
      <c r="CG88">
        <f t="shared" si="26"/>
        <v>3</v>
      </c>
      <c r="CH88">
        <f t="shared" si="27"/>
        <v>10</v>
      </c>
      <c r="CI88">
        <f t="shared" si="28"/>
        <v>-7</v>
      </c>
      <c r="CJ88" s="4">
        <f t="shared" si="29"/>
        <v>-15</v>
      </c>
      <c r="CK88">
        <f t="shared" si="30"/>
        <v>-23</v>
      </c>
      <c r="CL88">
        <f t="shared" si="31"/>
        <v>-22</v>
      </c>
      <c r="CM88" s="15">
        <f t="shared" si="42"/>
        <v>4.4880145601520205E-3</v>
      </c>
      <c r="CN88" t="b">
        <f t="shared" si="43"/>
        <v>1</v>
      </c>
      <c r="CO88" t="b">
        <f t="shared" si="44"/>
        <v>0</v>
      </c>
      <c r="CP88" t="b">
        <f t="shared" si="32"/>
        <v>0</v>
      </c>
      <c r="CQ88" t="b">
        <f t="shared" si="32"/>
        <v>0</v>
      </c>
      <c r="CR88">
        <f t="shared" si="33"/>
        <v>0</v>
      </c>
    </row>
    <row r="89" spans="1:96" x14ac:dyDescent="0.25">
      <c r="A89" t="s">
        <v>422</v>
      </c>
      <c r="B89" s="1" t="s">
        <v>418</v>
      </c>
      <c r="C89" t="s">
        <v>423</v>
      </c>
      <c r="D89" t="s">
        <v>61</v>
      </c>
      <c r="E89">
        <v>11892563850.687599</v>
      </c>
      <c r="F89" t="s">
        <v>258</v>
      </c>
      <c r="G89">
        <v>27</v>
      </c>
      <c r="H89">
        <v>15.8708556993363</v>
      </c>
      <c r="I89">
        <v>15.9590737006134</v>
      </c>
      <c r="J89">
        <v>18.107585165770899</v>
      </c>
      <c r="K89">
        <v>15.460157675493299</v>
      </c>
      <c r="L89">
        <v>16.9602353581882</v>
      </c>
      <c r="M89">
        <v>15.836367966696001</v>
      </c>
      <c r="N89">
        <v>17.8496954031217</v>
      </c>
      <c r="O89">
        <v>16.026322978042799</v>
      </c>
      <c r="P89">
        <v>15.916503950758701</v>
      </c>
      <c r="Q89">
        <v>15.3885310425285</v>
      </c>
      <c r="R89">
        <v>16.252558502354201</v>
      </c>
      <c r="S89">
        <v>19.5900306406485</v>
      </c>
      <c r="T89">
        <v>20.0553711889075</v>
      </c>
      <c r="U89">
        <v>59.38</v>
      </c>
      <c r="V89">
        <v>59.354999999999997</v>
      </c>
      <c r="W89">
        <v>58.27</v>
      </c>
      <c r="X89">
        <v>57.555</v>
      </c>
      <c r="Y89">
        <v>56.448749999999997</v>
      </c>
      <c r="Z89">
        <v>55.543999999999997</v>
      </c>
      <c r="AA89">
        <v>55.085833333333298</v>
      </c>
      <c r="AB89">
        <v>54.668750000000003</v>
      </c>
      <c r="AC89">
        <v>54.576000000000001</v>
      </c>
      <c r="AD89">
        <v>54.5491666666667</v>
      </c>
      <c r="AE89">
        <v>54.610937499999999</v>
      </c>
      <c r="AF89">
        <v>54.881111111111103</v>
      </c>
      <c r="AG89">
        <v>55.523499999999999</v>
      </c>
      <c r="AH89">
        <v>55.951458333333299</v>
      </c>
      <c r="AI89" t="s">
        <v>51</v>
      </c>
      <c r="AJ89">
        <v>1.0003692130359201</v>
      </c>
      <c r="AK89">
        <v>10.664952460682899</v>
      </c>
      <c r="AL89" s="1">
        <v>0.17469239529936401</v>
      </c>
      <c r="AM89">
        <v>0.29686296391067901</v>
      </c>
      <c r="AN89">
        <v>0.38410241985607102</v>
      </c>
      <c r="AO89">
        <v>60.763872490727003</v>
      </c>
      <c r="AP89">
        <v>58.27</v>
      </c>
      <c r="AQ89">
        <v>55.776127509273003</v>
      </c>
      <c r="AR89">
        <v>1.1452418216132401</v>
      </c>
      <c r="AS89">
        <v>59.45</v>
      </c>
      <c r="AT89">
        <v>7.0322627106438098</v>
      </c>
      <c r="AU89">
        <v>7.0717804173007197</v>
      </c>
      <c r="AV89">
        <v>5.68888888888889</v>
      </c>
      <c r="AW89">
        <v>10.8108108108108</v>
      </c>
      <c r="AX89">
        <v>6.0660124888492497</v>
      </c>
      <c r="AY89">
        <v>3.8427947598253298</v>
      </c>
      <c r="AZ89" t="s">
        <v>55</v>
      </c>
      <c r="BA89" t="s">
        <v>55</v>
      </c>
      <c r="BB89" t="s">
        <v>55</v>
      </c>
      <c r="BC89" t="s">
        <v>55</v>
      </c>
      <c r="BE89" t="b">
        <f t="shared" si="49"/>
        <v>1</v>
      </c>
      <c r="BF89" t="b">
        <f t="shared" si="49"/>
        <v>1</v>
      </c>
      <c r="BG89" t="b">
        <f t="shared" si="49"/>
        <v>0</v>
      </c>
      <c r="BH89" t="b">
        <f t="shared" si="49"/>
        <v>1</v>
      </c>
      <c r="BI89" t="b">
        <f t="shared" si="49"/>
        <v>0</v>
      </c>
      <c r="BJ89" t="b">
        <f t="shared" si="49"/>
        <v>1</v>
      </c>
      <c r="BK89" t="b">
        <f t="shared" si="45"/>
        <v>0</v>
      </c>
      <c r="BL89" t="b">
        <f t="shared" si="45"/>
        <v>0</v>
      </c>
      <c r="BM89" t="b">
        <f t="shared" si="45"/>
        <v>0</v>
      </c>
      <c r="BN89" t="b">
        <f t="shared" si="23"/>
        <v>1</v>
      </c>
      <c r="BO89" t="b">
        <f t="shared" si="23"/>
        <v>1</v>
      </c>
      <c r="BP89" t="b">
        <f t="shared" si="23"/>
        <v>1</v>
      </c>
      <c r="BQ89" t="b">
        <f t="shared" si="46"/>
        <v>1</v>
      </c>
      <c r="BR89" t="b">
        <f t="shared" si="47"/>
        <v>1</v>
      </c>
      <c r="BS89" t="b">
        <f t="shared" si="48"/>
        <v>1</v>
      </c>
      <c r="BT89" t="b">
        <f t="shared" si="35"/>
        <v>1</v>
      </c>
      <c r="BU89" t="b">
        <f t="shared" si="35"/>
        <v>1</v>
      </c>
      <c r="BV89" t="b">
        <f t="shared" si="35"/>
        <v>1</v>
      </c>
      <c r="BW89" t="b">
        <f t="shared" si="35"/>
        <v>1</v>
      </c>
      <c r="BX89" t="b">
        <f t="shared" si="35"/>
        <v>1</v>
      </c>
      <c r="BY89" t="b">
        <f t="shared" si="35"/>
        <v>1</v>
      </c>
      <c r="BZ89" t="b">
        <f t="shared" si="35"/>
        <v>0</v>
      </c>
      <c r="CA89" t="b">
        <f t="shared" si="35"/>
        <v>0</v>
      </c>
      <c r="CB89" t="b">
        <f t="shared" si="35"/>
        <v>0</v>
      </c>
      <c r="CC89" t="b">
        <f t="shared" si="34"/>
        <v>0</v>
      </c>
      <c r="CD89">
        <f t="shared" si="39"/>
        <v>7</v>
      </c>
      <c r="CE89">
        <f t="shared" si="40"/>
        <v>5</v>
      </c>
      <c r="CF89">
        <f t="shared" si="41"/>
        <v>2</v>
      </c>
      <c r="CG89">
        <f t="shared" si="26"/>
        <v>9</v>
      </c>
      <c r="CH89">
        <f t="shared" si="27"/>
        <v>4</v>
      </c>
      <c r="CI89">
        <f t="shared" si="28"/>
        <v>5</v>
      </c>
      <c r="CJ89" s="4">
        <f t="shared" si="29"/>
        <v>7</v>
      </c>
      <c r="CK89">
        <f t="shared" si="30"/>
        <v>9</v>
      </c>
      <c r="CL89">
        <f t="shared" si="31"/>
        <v>12</v>
      </c>
      <c r="CM89" s="15">
        <f t="shared" si="42"/>
        <v>0.12217056861131501</v>
      </c>
      <c r="CN89" t="b">
        <f t="shared" si="43"/>
        <v>0</v>
      </c>
      <c r="CO89" t="b">
        <f t="shared" si="44"/>
        <v>0</v>
      </c>
      <c r="CP89" t="b">
        <f t="shared" si="32"/>
        <v>1</v>
      </c>
      <c r="CQ89" t="b">
        <f t="shared" si="32"/>
        <v>1</v>
      </c>
      <c r="CR89">
        <f t="shared" si="33"/>
        <v>2</v>
      </c>
    </row>
    <row r="90" spans="1:96" x14ac:dyDescent="0.25">
      <c r="A90" t="s">
        <v>424</v>
      </c>
      <c r="B90" s="1" t="s">
        <v>420</v>
      </c>
      <c r="C90" t="s">
        <v>425</v>
      </c>
      <c r="D90" t="s">
        <v>92</v>
      </c>
      <c r="E90">
        <v>4206362126.5590801</v>
      </c>
      <c r="F90" t="s">
        <v>258</v>
      </c>
      <c r="G90">
        <v>4</v>
      </c>
      <c r="H90">
        <v>87.499683880566707</v>
      </c>
      <c r="I90">
        <v>72.4329098352557</v>
      </c>
      <c r="J90">
        <v>57.2583174971086</v>
      </c>
      <c r="K90">
        <v>76.078697414737505</v>
      </c>
      <c r="L90">
        <v>68.907513757360206</v>
      </c>
      <c r="M90">
        <v>63.864520240127398</v>
      </c>
      <c r="N90">
        <v>61.0615226682553</v>
      </c>
      <c r="O90">
        <v>64.928123963539505</v>
      </c>
      <c r="P90">
        <v>60.4778484851578</v>
      </c>
      <c r="Q90">
        <v>57.757304622663099</v>
      </c>
      <c r="R90">
        <v>55.2633554304333</v>
      </c>
      <c r="S90">
        <v>52.213925533320797</v>
      </c>
      <c r="T90">
        <v>47.3469747512639</v>
      </c>
      <c r="U90">
        <v>41.14</v>
      </c>
      <c r="V90">
        <v>42.17</v>
      </c>
      <c r="W90">
        <v>44.354999999999997</v>
      </c>
      <c r="X90">
        <v>44.868333333333297</v>
      </c>
      <c r="Y90">
        <v>43.436250000000001</v>
      </c>
      <c r="Z90">
        <v>42.284999999999997</v>
      </c>
      <c r="AA90">
        <v>41.712499999999999</v>
      </c>
      <c r="AB90">
        <v>41.159374999999997</v>
      </c>
      <c r="AC90">
        <v>41.570500000000003</v>
      </c>
      <c r="AD90">
        <v>42.329583333333296</v>
      </c>
      <c r="AE90">
        <v>44.78</v>
      </c>
      <c r="AF90">
        <v>47.051666666666698</v>
      </c>
      <c r="AG90">
        <v>49.002749999999999</v>
      </c>
      <c r="AH90">
        <v>52.064035576041697</v>
      </c>
      <c r="AI90" t="s">
        <v>51</v>
      </c>
      <c r="AJ90">
        <v>0.862910755008647</v>
      </c>
      <c r="AK90">
        <v>-26.9781931464174</v>
      </c>
      <c r="AL90" s="1">
        <v>0.27573855828635402</v>
      </c>
      <c r="AM90">
        <v>0.12259953403531899</v>
      </c>
      <c r="AN90">
        <v>0.37068959677511898</v>
      </c>
      <c r="AO90">
        <v>49.365977948465201</v>
      </c>
      <c r="AP90">
        <v>44.354999999999997</v>
      </c>
      <c r="AQ90">
        <v>39.3440220515348</v>
      </c>
      <c r="AR90">
        <v>-8.7135027152509995E-2</v>
      </c>
      <c r="AS90">
        <v>43.3</v>
      </c>
      <c r="AT90">
        <v>2.40037838477003</v>
      </c>
      <c r="AU90">
        <v>-11.6376121748269</v>
      </c>
      <c r="AV90">
        <v>-13.4</v>
      </c>
      <c r="AW90">
        <v>13.9473684210526</v>
      </c>
      <c r="AX90">
        <v>-6.6810344827586201</v>
      </c>
      <c r="AY90">
        <v>-34.558740563768097</v>
      </c>
      <c r="AZ90">
        <v>-31.526713099541102</v>
      </c>
      <c r="BA90" t="s">
        <v>55</v>
      </c>
      <c r="BB90" t="s">
        <v>55</v>
      </c>
      <c r="BC90" t="s">
        <v>55</v>
      </c>
      <c r="BE90" t="b">
        <f t="shared" si="49"/>
        <v>0</v>
      </c>
      <c r="BF90" t="b">
        <f t="shared" si="49"/>
        <v>0</v>
      </c>
      <c r="BG90" t="b">
        <f t="shared" si="49"/>
        <v>1</v>
      </c>
      <c r="BH90" t="b">
        <f t="shared" si="49"/>
        <v>0</v>
      </c>
      <c r="BI90" t="b">
        <f t="shared" si="49"/>
        <v>0</v>
      </c>
      <c r="BJ90" t="b">
        <f t="shared" si="49"/>
        <v>0</v>
      </c>
      <c r="BK90" t="b">
        <f t="shared" si="45"/>
        <v>1</v>
      </c>
      <c r="BL90" t="b">
        <f t="shared" si="45"/>
        <v>0</v>
      </c>
      <c r="BM90" t="b">
        <f t="shared" si="45"/>
        <v>0</v>
      </c>
      <c r="BN90" t="b">
        <f t="shared" si="23"/>
        <v>0</v>
      </c>
      <c r="BO90" t="b">
        <f t="shared" si="23"/>
        <v>0</v>
      </c>
      <c r="BP90" t="b">
        <f t="shared" si="23"/>
        <v>0</v>
      </c>
      <c r="BQ90" t="b">
        <f t="shared" si="46"/>
        <v>0</v>
      </c>
      <c r="BR90" t="b">
        <f t="shared" si="47"/>
        <v>0</v>
      </c>
      <c r="BS90" t="b">
        <f t="shared" si="48"/>
        <v>0</v>
      </c>
      <c r="BT90" t="b">
        <f t="shared" si="35"/>
        <v>1</v>
      </c>
      <c r="BU90" t="b">
        <f t="shared" si="35"/>
        <v>1</v>
      </c>
      <c r="BV90" t="b">
        <f t="shared" si="35"/>
        <v>1</v>
      </c>
      <c r="BW90" t="b">
        <f t="shared" si="35"/>
        <v>1</v>
      </c>
      <c r="BX90" t="b">
        <f t="shared" si="35"/>
        <v>0</v>
      </c>
      <c r="BY90" t="b">
        <f t="shared" si="35"/>
        <v>0</v>
      </c>
      <c r="BZ90" t="b">
        <f t="shared" si="35"/>
        <v>0</v>
      </c>
      <c r="CA90" t="b">
        <f t="shared" si="35"/>
        <v>0</v>
      </c>
      <c r="CB90" t="b">
        <f t="shared" si="35"/>
        <v>0</v>
      </c>
      <c r="CC90" t="b">
        <f t="shared" si="34"/>
        <v>0</v>
      </c>
      <c r="CD90">
        <f t="shared" si="39"/>
        <v>2</v>
      </c>
      <c r="CE90">
        <f t="shared" si="40"/>
        <v>10</v>
      </c>
      <c r="CF90">
        <f t="shared" si="41"/>
        <v>-8</v>
      </c>
      <c r="CG90">
        <f t="shared" si="26"/>
        <v>4</v>
      </c>
      <c r="CH90">
        <f t="shared" si="27"/>
        <v>9</v>
      </c>
      <c r="CI90">
        <f t="shared" si="28"/>
        <v>-5</v>
      </c>
      <c r="CJ90" s="4">
        <f t="shared" si="29"/>
        <v>-13</v>
      </c>
      <c r="CK90">
        <f t="shared" si="30"/>
        <v>-21</v>
      </c>
      <c r="CL90">
        <f t="shared" si="31"/>
        <v>-18</v>
      </c>
      <c r="CM90" s="15">
        <f t="shared" si="42"/>
        <v>-0.15313902425103504</v>
      </c>
      <c r="CN90" t="b">
        <f t="shared" si="43"/>
        <v>0</v>
      </c>
      <c r="CO90" t="b">
        <f t="shared" si="44"/>
        <v>1</v>
      </c>
      <c r="CP90" t="b">
        <f t="shared" si="32"/>
        <v>1</v>
      </c>
      <c r="CQ90" t="b">
        <f t="shared" si="32"/>
        <v>0</v>
      </c>
      <c r="CR90">
        <f t="shared" si="33"/>
        <v>1</v>
      </c>
    </row>
    <row r="91" spans="1:96" x14ac:dyDescent="0.25">
      <c r="A91" t="s">
        <v>426</v>
      </c>
      <c r="B91" s="1" t="s">
        <v>422</v>
      </c>
      <c r="C91" t="s">
        <v>427</v>
      </c>
      <c r="D91" t="s">
        <v>249</v>
      </c>
      <c r="E91">
        <v>22901250000</v>
      </c>
      <c r="F91" t="s">
        <v>258</v>
      </c>
      <c r="G91">
        <v>81</v>
      </c>
      <c r="H91">
        <v>12.1003127025228</v>
      </c>
      <c r="I91">
        <v>13.8211639136663</v>
      </c>
      <c r="J91">
        <v>13.422418464443499</v>
      </c>
      <c r="K91">
        <v>12.528322997923</v>
      </c>
      <c r="L91">
        <v>12.561501427450599</v>
      </c>
      <c r="M91">
        <v>11.816541535284999</v>
      </c>
      <c r="N91">
        <v>14.513475852043999</v>
      </c>
      <c r="O91">
        <v>14.187742297263201</v>
      </c>
      <c r="P91">
        <v>14.5310624399144</v>
      </c>
      <c r="Q91">
        <v>15.0787274709873</v>
      </c>
      <c r="R91">
        <v>15.3145734569664</v>
      </c>
      <c r="S91">
        <v>14.926046577316299</v>
      </c>
      <c r="T91">
        <v>15.0456842230754</v>
      </c>
      <c r="U91">
        <v>78.48</v>
      </c>
      <c r="V91">
        <v>80.27</v>
      </c>
      <c r="W91">
        <v>80.924999999999997</v>
      </c>
      <c r="X91">
        <v>80.731666666666598</v>
      </c>
      <c r="Y91">
        <v>80.563749999999999</v>
      </c>
      <c r="Z91">
        <v>80.486000000000004</v>
      </c>
      <c r="AA91">
        <v>80.725833333333298</v>
      </c>
      <c r="AB91">
        <v>81.167500000000004</v>
      </c>
      <c r="AC91">
        <v>81.459500000000006</v>
      </c>
      <c r="AD91">
        <v>81.368750000000006</v>
      </c>
      <c r="AE91">
        <v>79.393124999999998</v>
      </c>
      <c r="AF91">
        <v>78.631388888888907</v>
      </c>
      <c r="AG91">
        <v>77.643000000000001</v>
      </c>
      <c r="AH91">
        <v>75.998333333333406</v>
      </c>
      <c r="AI91" t="s">
        <v>51</v>
      </c>
      <c r="AJ91">
        <v>1.0366163079736701</v>
      </c>
      <c r="AK91">
        <v>32.5812780269058</v>
      </c>
      <c r="AL91" s="1">
        <v>0.46113628383494598</v>
      </c>
      <c r="AM91">
        <v>0.146313010575364</v>
      </c>
      <c r="AN91">
        <v>0.24757755334592499</v>
      </c>
      <c r="AO91">
        <v>84.283794426578098</v>
      </c>
      <c r="AP91">
        <v>80.924999999999997</v>
      </c>
      <c r="AQ91">
        <v>77.566205573421897</v>
      </c>
      <c r="AR91">
        <v>-7.5563334755309006E-2</v>
      </c>
      <c r="AS91">
        <v>77.5</v>
      </c>
      <c r="AT91">
        <v>-3.7099619809656001</v>
      </c>
      <c r="AU91">
        <v>-0.18417629406389799</v>
      </c>
      <c r="AV91">
        <v>-2.6381909547738598</v>
      </c>
      <c r="AW91">
        <v>-7.4074074074074101</v>
      </c>
      <c r="AX91">
        <v>1.90664036817883</v>
      </c>
      <c r="AY91">
        <v>11.913357400721999</v>
      </c>
      <c r="AZ91">
        <v>5.4421768707483</v>
      </c>
      <c r="BA91">
        <v>44.1860465116279</v>
      </c>
      <c r="BB91">
        <v>115.277777777778</v>
      </c>
      <c r="BC91">
        <v>273.49434939796402</v>
      </c>
      <c r="BE91" t="b">
        <f t="shared" si="49"/>
        <v>1</v>
      </c>
      <c r="BF91" t="b">
        <f t="shared" si="49"/>
        <v>0</v>
      </c>
      <c r="BG91" t="b">
        <f t="shared" si="49"/>
        <v>0</v>
      </c>
      <c r="BH91" t="b">
        <f t="shared" si="49"/>
        <v>1</v>
      </c>
      <c r="BI91" t="b">
        <f t="shared" si="49"/>
        <v>0</v>
      </c>
      <c r="BJ91" t="b">
        <f t="shared" si="49"/>
        <v>1</v>
      </c>
      <c r="BK91" t="b">
        <f t="shared" si="45"/>
        <v>0</v>
      </c>
      <c r="BL91" t="b">
        <f t="shared" si="45"/>
        <v>1</v>
      </c>
      <c r="BM91" t="b">
        <f t="shared" si="45"/>
        <v>1</v>
      </c>
      <c r="BN91" t="b">
        <f t="shared" si="23"/>
        <v>1</v>
      </c>
      <c r="BO91" t="b">
        <f t="shared" si="23"/>
        <v>0</v>
      </c>
      <c r="BP91" t="b">
        <f t="shared" si="23"/>
        <v>1</v>
      </c>
      <c r="BQ91" t="b">
        <f t="shared" si="46"/>
        <v>0</v>
      </c>
      <c r="BR91" t="b">
        <f t="shared" si="47"/>
        <v>0</v>
      </c>
      <c r="BS91" t="b">
        <f t="shared" si="48"/>
        <v>1</v>
      </c>
      <c r="BT91" t="b">
        <f t="shared" si="35"/>
        <v>1</v>
      </c>
      <c r="BU91" t="b">
        <f t="shared" si="35"/>
        <v>1</v>
      </c>
      <c r="BV91" t="b">
        <f t="shared" si="35"/>
        <v>0</v>
      </c>
      <c r="BW91" t="b">
        <f t="shared" si="35"/>
        <v>0</v>
      </c>
      <c r="BX91" t="b">
        <f t="shared" si="35"/>
        <v>0</v>
      </c>
      <c r="BY91" t="b">
        <f t="shared" si="35"/>
        <v>1</v>
      </c>
      <c r="BZ91" t="b">
        <f t="shared" si="35"/>
        <v>1</v>
      </c>
      <c r="CA91" t="b">
        <f t="shared" si="35"/>
        <v>1</v>
      </c>
      <c r="CB91" t="b">
        <f t="shared" si="35"/>
        <v>1</v>
      </c>
      <c r="CC91" t="b">
        <f t="shared" si="34"/>
        <v>1</v>
      </c>
      <c r="CD91">
        <f t="shared" si="39"/>
        <v>7</v>
      </c>
      <c r="CE91">
        <f t="shared" si="40"/>
        <v>5</v>
      </c>
      <c r="CF91">
        <f t="shared" si="41"/>
        <v>2</v>
      </c>
      <c r="CG91">
        <f t="shared" si="26"/>
        <v>8</v>
      </c>
      <c r="CH91">
        <f t="shared" si="27"/>
        <v>5</v>
      </c>
      <c r="CI91">
        <f t="shared" si="28"/>
        <v>3</v>
      </c>
      <c r="CJ91" s="4">
        <f t="shared" si="29"/>
        <v>5</v>
      </c>
      <c r="CK91">
        <f t="shared" si="30"/>
        <v>7</v>
      </c>
      <c r="CL91">
        <f t="shared" si="31"/>
        <v>8</v>
      </c>
      <c r="CM91" s="15">
        <f t="shared" si="42"/>
        <v>-0.31482327325958198</v>
      </c>
      <c r="CN91" t="b">
        <f t="shared" si="43"/>
        <v>1</v>
      </c>
      <c r="CO91" t="b">
        <f t="shared" si="44"/>
        <v>1</v>
      </c>
      <c r="CP91" t="b">
        <f t="shared" si="32"/>
        <v>0</v>
      </c>
      <c r="CQ91" t="b">
        <f t="shared" si="32"/>
        <v>0</v>
      </c>
      <c r="CR91">
        <f t="shared" si="33"/>
        <v>0</v>
      </c>
    </row>
    <row r="92" spans="1:96" x14ac:dyDescent="0.25">
      <c r="A92" t="s">
        <v>428</v>
      </c>
      <c r="B92" s="1" t="s">
        <v>424</v>
      </c>
      <c r="C92" t="s">
        <v>429</v>
      </c>
      <c r="D92" t="s">
        <v>54</v>
      </c>
      <c r="E92">
        <v>13184390524.805799</v>
      </c>
      <c r="F92" t="s">
        <v>258</v>
      </c>
      <c r="G92">
        <v>41</v>
      </c>
      <c r="H92">
        <v>38.0189342697144</v>
      </c>
      <c r="I92">
        <v>30.99383514414</v>
      </c>
      <c r="J92">
        <v>27.1433195083515</v>
      </c>
      <c r="K92">
        <v>25.585929973363299</v>
      </c>
      <c r="L92">
        <v>24.046856862192602</v>
      </c>
      <c r="M92">
        <v>22.855901764427799</v>
      </c>
      <c r="N92">
        <v>21.402785476095801</v>
      </c>
      <c r="O92">
        <v>20.640417605574601</v>
      </c>
      <c r="P92">
        <v>20.230628554470901</v>
      </c>
      <c r="Q92">
        <v>20.0368710180928</v>
      </c>
      <c r="R92">
        <v>20.926593648705399</v>
      </c>
      <c r="S92">
        <v>20.046528893063801</v>
      </c>
      <c r="T92">
        <v>21.3238762212628</v>
      </c>
      <c r="U92">
        <v>117.3</v>
      </c>
      <c r="V92">
        <v>118.7</v>
      </c>
      <c r="W92">
        <v>121.09</v>
      </c>
      <c r="X92">
        <v>124.036666666667</v>
      </c>
      <c r="Y92">
        <v>125.3</v>
      </c>
      <c r="Z92">
        <v>126.70399999999999</v>
      </c>
      <c r="AA92">
        <v>129.10333333333301</v>
      </c>
      <c r="AB92">
        <v>132.46375</v>
      </c>
      <c r="AC92">
        <v>135.51300000000001</v>
      </c>
      <c r="AD92">
        <v>138.71166666666701</v>
      </c>
      <c r="AE92">
        <v>138.84312499999999</v>
      </c>
      <c r="AF92">
        <v>138.84388888888901</v>
      </c>
      <c r="AG92">
        <v>138.39349999999999</v>
      </c>
      <c r="AH92">
        <v>136.93541666666701</v>
      </c>
      <c r="AI92" t="s">
        <v>51</v>
      </c>
      <c r="AJ92">
        <v>0.91553432784054201</v>
      </c>
      <c r="AK92">
        <v>11.0379286849875</v>
      </c>
      <c r="AL92" s="1">
        <v>0.28779452500616598</v>
      </c>
      <c r="AM92">
        <v>0.32396279685747398</v>
      </c>
      <c r="AN92">
        <v>0.31638439515184003</v>
      </c>
      <c r="AO92">
        <v>130.13387085268201</v>
      </c>
      <c r="AP92">
        <v>121.09</v>
      </c>
      <c r="AQ92">
        <v>112.046129147318</v>
      </c>
      <c r="AR92">
        <v>-3.1442562434816099</v>
      </c>
      <c r="AS92">
        <v>121.5</v>
      </c>
      <c r="AT92">
        <v>-4.1072105063770898</v>
      </c>
      <c r="AU92">
        <v>-12.206859426201399</v>
      </c>
      <c r="AV92">
        <v>-5.0039093041438703</v>
      </c>
      <c r="AW92">
        <v>-14.496833216044999</v>
      </c>
      <c r="AX92">
        <v>-16.6666666666667</v>
      </c>
      <c r="AY92">
        <v>11.7755289788408</v>
      </c>
      <c r="AZ92" t="s">
        <v>55</v>
      </c>
      <c r="BA92" t="s">
        <v>55</v>
      </c>
      <c r="BB92" t="s">
        <v>55</v>
      </c>
      <c r="BC92" t="s">
        <v>55</v>
      </c>
      <c r="BE92" t="b">
        <f t="shared" si="49"/>
        <v>0</v>
      </c>
      <c r="BF92" t="b">
        <f t="shared" si="49"/>
        <v>0</v>
      </c>
      <c r="BG92" t="b">
        <f t="shared" si="49"/>
        <v>0</v>
      </c>
      <c r="BH92" t="b">
        <f t="shared" si="49"/>
        <v>0</v>
      </c>
      <c r="BI92" t="b">
        <f t="shared" si="49"/>
        <v>0</v>
      </c>
      <c r="BJ92" t="b">
        <f t="shared" si="49"/>
        <v>0</v>
      </c>
      <c r="BK92" t="b">
        <f t="shared" si="45"/>
        <v>0</v>
      </c>
      <c r="BL92" t="b">
        <f t="shared" si="45"/>
        <v>0</v>
      </c>
      <c r="BM92" t="b">
        <f t="shared" si="45"/>
        <v>0</v>
      </c>
      <c r="BN92" t="b">
        <f t="shared" si="23"/>
        <v>1</v>
      </c>
      <c r="BO92" t="b">
        <f t="shared" si="23"/>
        <v>0</v>
      </c>
      <c r="BP92" t="b">
        <f t="shared" si="23"/>
        <v>1</v>
      </c>
      <c r="BQ92" t="b">
        <f t="shared" si="46"/>
        <v>0</v>
      </c>
      <c r="BR92" t="b">
        <f t="shared" si="47"/>
        <v>0</v>
      </c>
      <c r="BS92" t="b">
        <f t="shared" si="48"/>
        <v>0</v>
      </c>
      <c r="BT92" t="b">
        <f t="shared" si="35"/>
        <v>0</v>
      </c>
      <c r="BU92" t="b">
        <f t="shared" si="35"/>
        <v>0</v>
      </c>
      <c r="BV92" t="b">
        <f t="shared" si="35"/>
        <v>0</v>
      </c>
      <c r="BW92" t="b">
        <f t="shared" si="35"/>
        <v>0</v>
      </c>
      <c r="BX92" t="b">
        <f t="shared" si="35"/>
        <v>0</v>
      </c>
      <c r="BY92" t="b">
        <f t="shared" si="35"/>
        <v>0</v>
      </c>
      <c r="BZ92" t="b">
        <f t="shared" si="35"/>
        <v>0</v>
      </c>
      <c r="CA92" t="b">
        <f t="shared" si="35"/>
        <v>0</v>
      </c>
      <c r="CB92" t="b">
        <f t="shared" si="35"/>
        <v>1</v>
      </c>
      <c r="CC92" t="b">
        <f t="shared" si="34"/>
        <v>1</v>
      </c>
      <c r="CD92">
        <f t="shared" si="39"/>
        <v>2</v>
      </c>
      <c r="CE92">
        <f t="shared" si="40"/>
        <v>10</v>
      </c>
      <c r="CF92">
        <f t="shared" si="41"/>
        <v>-8</v>
      </c>
      <c r="CG92">
        <f t="shared" si="26"/>
        <v>2</v>
      </c>
      <c r="CH92">
        <f t="shared" si="27"/>
        <v>11</v>
      </c>
      <c r="CI92">
        <f t="shared" si="28"/>
        <v>-9</v>
      </c>
      <c r="CJ92" s="4">
        <f t="shared" si="29"/>
        <v>-17</v>
      </c>
      <c r="CK92">
        <f t="shared" si="30"/>
        <v>-25</v>
      </c>
      <c r="CL92">
        <f t="shared" si="31"/>
        <v>-26</v>
      </c>
      <c r="CM92" s="15">
        <f t="shared" si="42"/>
        <v>3.6168271851307998E-2</v>
      </c>
      <c r="CN92" t="b">
        <f t="shared" si="43"/>
        <v>0</v>
      </c>
      <c r="CO92" t="b">
        <f t="shared" si="44"/>
        <v>0</v>
      </c>
      <c r="CP92" t="b">
        <f t="shared" si="32"/>
        <v>0</v>
      </c>
      <c r="CQ92" t="b">
        <f t="shared" si="32"/>
        <v>0</v>
      </c>
      <c r="CR92">
        <f t="shared" si="33"/>
        <v>0</v>
      </c>
    </row>
    <row r="93" spans="1:96" x14ac:dyDescent="0.25">
      <c r="A93" t="s">
        <v>430</v>
      </c>
      <c r="B93" s="1" t="s">
        <v>426</v>
      </c>
      <c r="C93" t="s">
        <v>431</v>
      </c>
      <c r="D93" t="s">
        <v>58</v>
      </c>
      <c r="E93">
        <v>5464617600.0516996</v>
      </c>
      <c r="F93" t="s">
        <v>258</v>
      </c>
      <c r="G93">
        <v>25</v>
      </c>
      <c r="H93">
        <v>61.408336985724802</v>
      </c>
      <c r="I93">
        <v>44.9325153518203</v>
      </c>
      <c r="J93">
        <v>36.236248894119797</v>
      </c>
      <c r="K93">
        <v>33.128490250466299</v>
      </c>
      <c r="L93">
        <v>31.015006767403701</v>
      </c>
      <c r="M93">
        <v>29.6922528153775</v>
      </c>
      <c r="N93">
        <v>29.006858432360001</v>
      </c>
      <c r="O93">
        <v>29.7549283239765</v>
      </c>
      <c r="P93">
        <v>27.730981179038402</v>
      </c>
      <c r="Q93">
        <v>27.867261183450299</v>
      </c>
      <c r="R93">
        <v>28.4664426258792</v>
      </c>
      <c r="S93">
        <v>26.613671071400798</v>
      </c>
      <c r="T93">
        <v>29.916230570996799</v>
      </c>
      <c r="U93">
        <v>90.1</v>
      </c>
      <c r="V93">
        <v>91.625</v>
      </c>
      <c r="W93">
        <v>94.625</v>
      </c>
      <c r="X93">
        <v>96.066666666666706</v>
      </c>
      <c r="Y93">
        <v>96.65625</v>
      </c>
      <c r="Z93">
        <v>97.23</v>
      </c>
      <c r="AA93">
        <v>98.075000000000003</v>
      </c>
      <c r="AB93">
        <v>100.22499999999999</v>
      </c>
      <c r="AC93">
        <v>104.355</v>
      </c>
      <c r="AD93">
        <v>107.96875</v>
      </c>
      <c r="AE93">
        <v>108.825</v>
      </c>
      <c r="AF93">
        <v>108.647222222222</v>
      </c>
      <c r="AG93">
        <v>107.7025</v>
      </c>
      <c r="AH93">
        <v>104.95416666666701</v>
      </c>
      <c r="AI93" t="s">
        <v>51</v>
      </c>
      <c r="AJ93">
        <v>0.90276455978273495</v>
      </c>
      <c r="AK93">
        <v>10.9038322487346</v>
      </c>
      <c r="AL93" s="1">
        <v>0.31837719444625801</v>
      </c>
      <c r="AM93">
        <v>0.293741145489052</v>
      </c>
      <c r="AN93">
        <v>0.288610887707274</v>
      </c>
      <c r="AO93">
        <v>102.911283847419</v>
      </c>
      <c r="AP93">
        <v>94.625</v>
      </c>
      <c r="AQ93">
        <v>86.338716152580801</v>
      </c>
      <c r="AR93">
        <v>-2.0684995391741201</v>
      </c>
      <c r="AS93">
        <v>94.25</v>
      </c>
      <c r="AT93">
        <v>-3.06489766532964</v>
      </c>
      <c r="AU93">
        <v>-12.490425013347</v>
      </c>
      <c r="AV93">
        <v>-5.27638190954774</v>
      </c>
      <c r="AW93">
        <v>-8.7167070217917697</v>
      </c>
      <c r="AX93">
        <v>-24.750499001996001</v>
      </c>
      <c r="AY93">
        <v>-0.52770448548812698</v>
      </c>
      <c r="AZ93">
        <v>1.6172506738544501</v>
      </c>
      <c r="BA93">
        <v>62.5</v>
      </c>
      <c r="BB93" t="s">
        <v>55</v>
      </c>
      <c r="BC93" t="s">
        <v>55</v>
      </c>
      <c r="BE93" t="b">
        <f t="shared" si="49"/>
        <v>0</v>
      </c>
      <c r="BF93" t="b">
        <f t="shared" si="49"/>
        <v>0</v>
      </c>
      <c r="BG93" t="b">
        <f t="shared" si="49"/>
        <v>0</v>
      </c>
      <c r="BH93" t="b">
        <f t="shared" si="49"/>
        <v>0</v>
      </c>
      <c r="BI93" t="b">
        <f t="shared" si="49"/>
        <v>0</v>
      </c>
      <c r="BJ93" t="b">
        <f t="shared" si="49"/>
        <v>0</v>
      </c>
      <c r="BK93" t="b">
        <f t="shared" si="45"/>
        <v>1</v>
      </c>
      <c r="BL93" t="b">
        <f t="shared" si="45"/>
        <v>0</v>
      </c>
      <c r="BM93" t="b">
        <f t="shared" si="45"/>
        <v>1</v>
      </c>
      <c r="BN93" t="b">
        <f t="shared" si="23"/>
        <v>1</v>
      </c>
      <c r="BO93" t="b">
        <f t="shared" si="23"/>
        <v>0</v>
      </c>
      <c r="BP93" t="b">
        <f t="shared" si="23"/>
        <v>1</v>
      </c>
      <c r="BQ93" t="b">
        <f t="shared" si="46"/>
        <v>0</v>
      </c>
      <c r="BR93" t="b">
        <f t="shared" si="47"/>
        <v>0</v>
      </c>
      <c r="BS93" t="b">
        <f t="shared" si="48"/>
        <v>0</v>
      </c>
      <c r="BT93" t="b">
        <f t="shared" si="35"/>
        <v>0</v>
      </c>
      <c r="BU93" t="b">
        <f t="shared" si="35"/>
        <v>0</v>
      </c>
      <c r="BV93" t="b">
        <f t="shared" si="35"/>
        <v>0</v>
      </c>
      <c r="BW93" t="b">
        <f t="shared" si="35"/>
        <v>0</v>
      </c>
      <c r="BX93" t="b">
        <f t="shared" si="35"/>
        <v>0</v>
      </c>
      <c r="BY93" t="b">
        <f t="shared" si="35"/>
        <v>0</v>
      </c>
      <c r="BZ93" t="b">
        <f t="shared" ref="BZ93:CB98" si="50">IF(AD93&gt;AE93,TRUE)</f>
        <v>0</v>
      </c>
      <c r="CA93" t="b">
        <f t="shared" si="50"/>
        <v>1</v>
      </c>
      <c r="CB93" t="b">
        <f t="shared" si="50"/>
        <v>1</v>
      </c>
      <c r="CC93" t="b">
        <f t="shared" si="34"/>
        <v>1</v>
      </c>
      <c r="CD93">
        <f t="shared" si="39"/>
        <v>4</v>
      </c>
      <c r="CE93">
        <f t="shared" si="40"/>
        <v>8</v>
      </c>
      <c r="CF93">
        <f t="shared" si="41"/>
        <v>-4</v>
      </c>
      <c r="CG93">
        <f t="shared" si="26"/>
        <v>3</v>
      </c>
      <c r="CH93">
        <f t="shared" si="27"/>
        <v>10</v>
      </c>
      <c r="CI93">
        <f t="shared" si="28"/>
        <v>-7</v>
      </c>
      <c r="CJ93" s="4">
        <f t="shared" si="29"/>
        <v>-11</v>
      </c>
      <c r="CK93">
        <f t="shared" si="30"/>
        <v>-15</v>
      </c>
      <c r="CL93">
        <f t="shared" si="31"/>
        <v>-18</v>
      </c>
      <c r="CM93" s="15">
        <f t="shared" si="42"/>
        <v>-2.4636048957206003E-2</v>
      </c>
      <c r="CN93" t="b">
        <f t="shared" si="43"/>
        <v>1</v>
      </c>
      <c r="CO93" t="b">
        <f t="shared" si="44"/>
        <v>1</v>
      </c>
      <c r="CP93" t="b">
        <f t="shared" si="32"/>
        <v>0</v>
      </c>
      <c r="CQ93" t="b">
        <f t="shared" si="32"/>
        <v>0</v>
      </c>
      <c r="CR93">
        <f t="shared" si="33"/>
        <v>0</v>
      </c>
    </row>
    <row r="94" spans="1:96" x14ac:dyDescent="0.25">
      <c r="A94" t="s">
        <v>432</v>
      </c>
      <c r="B94" s="1" t="s">
        <v>428</v>
      </c>
      <c r="C94" t="s">
        <v>373</v>
      </c>
      <c r="D94" t="s">
        <v>101</v>
      </c>
      <c r="E94">
        <v>2244492000</v>
      </c>
      <c r="F94" t="s">
        <v>258</v>
      </c>
      <c r="G94" t="s">
        <v>183</v>
      </c>
      <c r="H94">
        <v>3.99202126953745</v>
      </c>
      <c r="I94">
        <v>2.8227853103308602</v>
      </c>
      <c r="J94">
        <v>4.5667268369848699</v>
      </c>
      <c r="K94">
        <v>3.7287168484290398</v>
      </c>
      <c r="L94">
        <v>3.3055255001020698</v>
      </c>
      <c r="M94">
        <v>103.670000454283</v>
      </c>
      <c r="N94">
        <v>95.318537953854502</v>
      </c>
      <c r="O94">
        <v>83.375685399566706</v>
      </c>
      <c r="P94">
        <v>75.044165299767997</v>
      </c>
      <c r="Q94">
        <v>68.876595940430803</v>
      </c>
      <c r="R94">
        <v>62.065782184563098</v>
      </c>
      <c r="S94">
        <v>57.0976498606571</v>
      </c>
      <c r="T94">
        <v>50.626766013546003</v>
      </c>
      <c r="U94">
        <v>250.2</v>
      </c>
      <c r="V94">
        <v>250.1</v>
      </c>
      <c r="W94">
        <v>250.17500000000001</v>
      </c>
      <c r="X94">
        <v>250.11666666666699</v>
      </c>
      <c r="Y94">
        <v>250.1</v>
      </c>
      <c r="Z94">
        <v>233.19</v>
      </c>
      <c r="AA94">
        <v>217.65416666666701</v>
      </c>
      <c r="AB94">
        <v>197.84687500000001</v>
      </c>
      <c r="AC94">
        <v>186.0025</v>
      </c>
      <c r="AD94">
        <v>178.32708333333301</v>
      </c>
      <c r="AE94">
        <v>166.640625</v>
      </c>
      <c r="AF94">
        <v>162.63611111111101</v>
      </c>
      <c r="AG94">
        <v>159.625</v>
      </c>
      <c r="AH94">
        <v>156.16458333333301</v>
      </c>
      <c r="AI94" t="s">
        <v>51</v>
      </c>
      <c r="AJ94">
        <v>1.27920586899653</v>
      </c>
      <c r="AK94" t="s">
        <v>55</v>
      </c>
      <c r="AL94">
        <v>1.417944988727E-3</v>
      </c>
      <c r="AM94">
        <v>0.60431235310105702</v>
      </c>
      <c r="AN94">
        <v>0.97171605112639503</v>
      </c>
      <c r="AO94">
        <v>251.13806801420799</v>
      </c>
      <c r="AP94">
        <v>250.17500000000001</v>
      </c>
      <c r="AQ94">
        <v>249.21193198579201</v>
      </c>
      <c r="AR94">
        <v>5.9424653214793501</v>
      </c>
      <c r="AS94">
        <v>250</v>
      </c>
      <c r="AT94">
        <v>7.2087139242677596</v>
      </c>
      <c r="AU94">
        <v>56.617071260767403</v>
      </c>
      <c r="AV94">
        <v>0</v>
      </c>
      <c r="AW94">
        <v>0</v>
      </c>
      <c r="AX94">
        <v>73.6111111111111</v>
      </c>
      <c r="AY94">
        <v>84.162062615101306</v>
      </c>
      <c r="AZ94">
        <v>121.238938053097</v>
      </c>
      <c r="BA94">
        <v>98.807157057654095</v>
      </c>
      <c r="BB94">
        <v>327.35042735042703</v>
      </c>
      <c r="BC94" t="s">
        <v>55</v>
      </c>
      <c r="BE94" t="b">
        <f t="shared" si="49"/>
        <v>0</v>
      </c>
      <c r="BF94" t="b">
        <f t="shared" si="49"/>
        <v>1</v>
      </c>
      <c r="BG94" t="b">
        <f t="shared" si="49"/>
        <v>0</v>
      </c>
      <c r="BH94" t="b">
        <f t="shared" si="49"/>
        <v>0</v>
      </c>
      <c r="BI94" t="b">
        <f t="shared" si="49"/>
        <v>1</v>
      </c>
      <c r="BJ94" t="b">
        <f t="shared" si="49"/>
        <v>0</v>
      </c>
      <c r="BK94" t="b">
        <f t="shared" si="45"/>
        <v>0</v>
      </c>
      <c r="BL94" t="b">
        <f t="shared" si="45"/>
        <v>0</v>
      </c>
      <c r="BM94" t="b">
        <f t="shared" si="45"/>
        <v>0</v>
      </c>
      <c r="BN94" t="b">
        <f t="shared" si="23"/>
        <v>0</v>
      </c>
      <c r="BO94" t="b">
        <f t="shared" si="23"/>
        <v>0</v>
      </c>
      <c r="BP94" t="b">
        <f t="shared" si="23"/>
        <v>0</v>
      </c>
      <c r="BQ94" t="b">
        <f t="shared" si="46"/>
        <v>1</v>
      </c>
      <c r="BR94" t="b">
        <f t="shared" si="47"/>
        <v>0</v>
      </c>
      <c r="BS94" t="b">
        <f t="shared" si="48"/>
        <v>1</v>
      </c>
      <c r="BT94" t="b">
        <f t="shared" ref="BT94:BY98" si="51">IF(X94&gt;Y94,TRUE)</f>
        <v>1</v>
      </c>
      <c r="BU94" t="b">
        <f t="shared" si="51"/>
        <v>1</v>
      </c>
      <c r="BV94" t="b">
        <f t="shared" si="51"/>
        <v>1</v>
      </c>
      <c r="BW94" t="b">
        <f t="shared" si="51"/>
        <v>1</v>
      </c>
      <c r="BX94" t="b">
        <f t="shared" si="51"/>
        <v>1</v>
      </c>
      <c r="BY94" t="b">
        <f t="shared" si="51"/>
        <v>1</v>
      </c>
      <c r="BZ94" t="b">
        <f t="shared" si="50"/>
        <v>1</v>
      </c>
      <c r="CA94" t="b">
        <f t="shared" si="50"/>
        <v>1</v>
      </c>
      <c r="CB94" t="b">
        <f t="shared" si="50"/>
        <v>1</v>
      </c>
      <c r="CC94" t="b">
        <f t="shared" si="34"/>
        <v>1</v>
      </c>
      <c r="CD94">
        <f t="shared" si="39"/>
        <v>2</v>
      </c>
      <c r="CE94">
        <f t="shared" si="40"/>
        <v>10</v>
      </c>
      <c r="CF94">
        <f t="shared" si="41"/>
        <v>-8</v>
      </c>
      <c r="CG94">
        <f t="shared" si="26"/>
        <v>12</v>
      </c>
      <c r="CH94">
        <f t="shared" si="27"/>
        <v>1</v>
      </c>
      <c r="CI94">
        <f t="shared" si="28"/>
        <v>11</v>
      </c>
      <c r="CJ94" s="4">
        <f t="shared" si="29"/>
        <v>3</v>
      </c>
      <c r="CK94">
        <f t="shared" si="30"/>
        <v>-5</v>
      </c>
      <c r="CL94">
        <f t="shared" si="31"/>
        <v>14</v>
      </c>
      <c r="CM94" s="15">
        <f t="shared" si="42"/>
        <v>0.60289440811232997</v>
      </c>
      <c r="CN94" t="b">
        <f t="shared" si="43"/>
        <v>0</v>
      </c>
      <c r="CO94" t="b">
        <f t="shared" si="44"/>
        <v>1</v>
      </c>
      <c r="CP94" t="b">
        <f t="shared" si="32"/>
        <v>1</v>
      </c>
      <c r="CQ94" t="b">
        <f t="shared" si="32"/>
        <v>1</v>
      </c>
      <c r="CR94">
        <f t="shared" si="33"/>
        <v>2</v>
      </c>
    </row>
    <row r="95" spans="1:96" x14ac:dyDescent="0.25">
      <c r="A95" t="s">
        <v>433</v>
      </c>
      <c r="B95" s="1" t="s">
        <v>430</v>
      </c>
      <c r="C95" t="s">
        <v>434</v>
      </c>
      <c r="D95" t="s">
        <v>49</v>
      </c>
      <c r="E95">
        <v>14483769179.0128</v>
      </c>
      <c r="F95" t="s">
        <v>258</v>
      </c>
      <c r="G95">
        <v>50</v>
      </c>
      <c r="H95">
        <v>27.7667964154742</v>
      </c>
      <c r="I95">
        <v>25.607591668244702</v>
      </c>
      <c r="J95">
        <v>21.824352840093699</v>
      </c>
      <c r="K95">
        <v>25.535499316542101</v>
      </c>
      <c r="L95">
        <v>27.281130834355</v>
      </c>
      <c r="M95">
        <v>25.633481138548401</v>
      </c>
      <c r="N95">
        <v>29.088543597671698</v>
      </c>
      <c r="O95">
        <v>35.100487013734302</v>
      </c>
      <c r="P95">
        <v>33.919757741601401</v>
      </c>
      <c r="Q95">
        <v>33.171516100367199</v>
      </c>
      <c r="R95">
        <v>33.107355615337603</v>
      </c>
      <c r="S95">
        <v>31.7277297889548</v>
      </c>
      <c r="T95">
        <v>35.329680256719499</v>
      </c>
      <c r="U95">
        <v>657.2</v>
      </c>
      <c r="V95">
        <v>655.1</v>
      </c>
      <c r="W95">
        <v>663.05</v>
      </c>
      <c r="X95">
        <v>660.73333333333301</v>
      </c>
      <c r="Y95">
        <v>661.5</v>
      </c>
      <c r="Z95">
        <v>665.74</v>
      </c>
      <c r="AA95">
        <v>668.66666666666697</v>
      </c>
      <c r="AB95">
        <v>656.3125</v>
      </c>
      <c r="AC95">
        <v>635.78</v>
      </c>
      <c r="AD95">
        <v>619.30833333333305</v>
      </c>
      <c r="AE95">
        <v>580.38437499999998</v>
      </c>
      <c r="AF95">
        <v>565.4</v>
      </c>
      <c r="AG95">
        <v>549.35249999999996</v>
      </c>
      <c r="AH95">
        <v>520.76666666666699</v>
      </c>
      <c r="AI95" t="s">
        <v>51</v>
      </c>
      <c r="AJ95">
        <v>1.2118630569625199</v>
      </c>
      <c r="AK95">
        <v>46.284623836234303</v>
      </c>
      <c r="AL95" s="1">
        <v>0.13961018541262199</v>
      </c>
      <c r="AM95">
        <v>0.20930479243264399</v>
      </c>
      <c r="AN95">
        <v>0.16726285453993001</v>
      </c>
      <c r="AO95">
        <v>686.701427018255</v>
      </c>
      <c r="AP95">
        <v>663.05</v>
      </c>
      <c r="AQ95">
        <v>639.39857298174502</v>
      </c>
      <c r="AR95">
        <v>-2.0274409553466302</v>
      </c>
      <c r="AS95">
        <v>667</v>
      </c>
      <c r="AT95">
        <v>0.18926307567519399</v>
      </c>
      <c r="AU95">
        <v>21.415666625709399</v>
      </c>
      <c r="AV95">
        <v>2.3006134969325198</v>
      </c>
      <c r="AW95">
        <v>1.9877675840978599</v>
      </c>
      <c r="AX95">
        <v>30.7843137254902</v>
      </c>
      <c r="AY95">
        <v>38.381742738589203</v>
      </c>
      <c r="AZ95">
        <v>246.493506493506</v>
      </c>
      <c r="BA95">
        <v>363.194444444444</v>
      </c>
      <c r="BB95">
        <v>1518.9320388349499</v>
      </c>
      <c r="BC95">
        <v>2318.6309279800998</v>
      </c>
      <c r="BE95" t="b">
        <f t="shared" si="49"/>
        <v>0</v>
      </c>
      <c r="BF95" t="b">
        <f t="shared" si="49"/>
        <v>0</v>
      </c>
      <c r="BG95" t="b">
        <f t="shared" si="49"/>
        <v>1</v>
      </c>
      <c r="BH95" t="b">
        <f t="shared" si="49"/>
        <v>1</v>
      </c>
      <c r="BI95" t="b">
        <f t="shared" si="49"/>
        <v>0</v>
      </c>
      <c r="BJ95" t="b">
        <f t="shared" si="49"/>
        <v>1</v>
      </c>
      <c r="BK95" t="b">
        <f t="shared" si="45"/>
        <v>1</v>
      </c>
      <c r="BL95" t="b">
        <f t="shared" si="45"/>
        <v>0</v>
      </c>
      <c r="BM95" t="b">
        <f t="shared" si="45"/>
        <v>0</v>
      </c>
      <c r="BN95" t="b">
        <f t="shared" si="23"/>
        <v>0</v>
      </c>
      <c r="BO95" t="b">
        <f t="shared" si="23"/>
        <v>0</v>
      </c>
      <c r="BP95" t="b">
        <f t="shared" si="23"/>
        <v>1</v>
      </c>
      <c r="BQ95" t="b">
        <f t="shared" si="46"/>
        <v>1</v>
      </c>
      <c r="BR95" t="b">
        <f t="shared" si="47"/>
        <v>0</v>
      </c>
      <c r="BS95" t="b">
        <f t="shared" si="48"/>
        <v>1</v>
      </c>
      <c r="BT95" t="b">
        <f t="shared" si="51"/>
        <v>0</v>
      </c>
      <c r="BU95" t="b">
        <f t="shared" si="51"/>
        <v>0</v>
      </c>
      <c r="BV95" t="b">
        <f t="shared" si="51"/>
        <v>0</v>
      </c>
      <c r="BW95" t="b">
        <f t="shared" si="51"/>
        <v>1</v>
      </c>
      <c r="BX95" t="b">
        <f t="shared" si="51"/>
        <v>1</v>
      </c>
      <c r="BY95" t="b">
        <f t="shared" si="51"/>
        <v>1</v>
      </c>
      <c r="BZ95" t="b">
        <f t="shared" si="50"/>
        <v>1</v>
      </c>
      <c r="CA95" t="b">
        <f t="shared" si="50"/>
        <v>1</v>
      </c>
      <c r="CB95" t="b">
        <f t="shared" si="50"/>
        <v>1</v>
      </c>
      <c r="CC95" t="b">
        <f t="shared" si="34"/>
        <v>1</v>
      </c>
      <c r="CD95">
        <f t="shared" si="39"/>
        <v>5</v>
      </c>
      <c r="CE95">
        <f t="shared" si="40"/>
        <v>7</v>
      </c>
      <c r="CF95">
        <f t="shared" si="41"/>
        <v>-2</v>
      </c>
      <c r="CG95">
        <f t="shared" si="26"/>
        <v>9</v>
      </c>
      <c r="CH95">
        <f t="shared" si="27"/>
        <v>4</v>
      </c>
      <c r="CI95">
        <f t="shared" si="28"/>
        <v>5</v>
      </c>
      <c r="CJ95" s="4">
        <f t="shared" si="29"/>
        <v>3</v>
      </c>
      <c r="CK95">
        <f t="shared" si="30"/>
        <v>1</v>
      </c>
      <c r="CL95">
        <f t="shared" si="31"/>
        <v>8</v>
      </c>
      <c r="CM95" s="15">
        <f t="shared" si="42"/>
        <v>6.9694607020022004E-2</v>
      </c>
      <c r="CN95" t="b">
        <f t="shared" si="43"/>
        <v>0</v>
      </c>
      <c r="CO95" t="b">
        <f t="shared" si="44"/>
        <v>0</v>
      </c>
      <c r="CP95" t="b">
        <f t="shared" si="32"/>
        <v>1</v>
      </c>
      <c r="CQ95" t="b">
        <f t="shared" si="32"/>
        <v>1</v>
      </c>
      <c r="CR95">
        <f t="shared" si="33"/>
        <v>2</v>
      </c>
    </row>
    <row r="96" spans="1:96" x14ac:dyDescent="0.25">
      <c r="A96" t="s">
        <v>435</v>
      </c>
      <c r="B96" s="1" t="s">
        <v>432</v>
      </c>
      <c r="C96" t="s">
        <v>436</v>
      </c>
      <c r="D96" t="s">
        <v>58</v>
      </c>
      <c r="E96">
        <v>22364257165.5196</v>
      </c>
      <c r="F96" t="s">
        <v>258</v>
      </c>
      <c r="G96">
        <v>49</v>
      </c>
      <c r="H96">
        <v>17.475820688718901</v>
      </c>
      <c r="I96">
        <v>19.200291025496799</v>
      </c>
      <c r="J96">
        <v>19.583660295710501</v>
      </c>
      <c r="K96">
        <v>17.977687822599499</v>
      </c>
      <c r="L96">
        <v>17.5213692454187</v>
      </c>
      <c r="M96">
        <v>17.835676714020199</v>
      </c>
      <c r="N96">
        <v>18.283257535698599</v>
      </c>
      <c r="O96">
        <v>20.823230124331001</v>
      </c>
      <c r="P96">
        <v>21.490901855156501</v>
      </c>
      <c r="Q96">
        <v>21.0474566548355</v>
      </c>
      <c r="R96">
        <v>20.5970207255126</v>
      </c>
      <c r="S96">
        <v>20.285728858599199</v>
      </c>
      <c r="T96">
        <v>19.497803485822399</v>
      </c>
      <c r="U96">
        <v>189.66</v>
      </c>
      <c r="V96">
        <v>191.38</v>
      </c>
      <c r="W96">
        <v>194.66</v>
      </c>
      <c r="X96">
        <v>195.76333333333301</v>
      </c>
      <c r="Y96">
        <v>196.58750000000001</v>
      </c>
      <c r="Z96">
        <v>197.238</v>
      </c>
      <c r="AA96">
        <v>197.988333333333</v>
      </c>
      <c r="AB96">
        <v>199.19874999999999</v>
      </c>
      <c r="AC96">
        <v>202.596</v>
      </c>
      <c r="AD96">
        <v>206.48583333333301</v>
      </c>
      <c r="AE96">
        <v>207.955625</v>
      </c>
      <c r="AF96">
        <v>207.23333333333301</v>
      </c>
      <c r="AG96">
        <v>205.477</v>
      </c>
      <c r="AH96">
        <v>201.169166666667</v>
      </c>
      <c r="AI96" t="s">
        <v>51</v>
      </c>
      <c r="AJ96">
        <v>0.95990305484312199</v>
      </c>
      <c r="AK96">
        <v>17.973739666072301</v>
      </c>
      <c r="AL96" s="1">
        <v>0.52399984745478201</v>
      </c>
      <c r="AM96">
        <v>6.1652551358333002E-2</v>
      </c>
      <c r="AN96">
        <v>0.34909760683235902</v>
      </c>
      <c r="AO96">
        <v>202.84764923527899</v>
      </c>
      <c r="AP96">
        <v>194.66</v>
      </c>
      <c r="AQ96">
        <v>186.472350764721</v>
      </c>
      <c r="AR96">
        <v>-1.81249522716706</v>
      </c>
      <c r="AS96">
        <v>184.8</v>
      </c>
      <c r="AT96">
        <v>-6.3060870623308096</v>
      </c>
      <c r="AU96">
        <v>-10.062926750925801</v>
      </c>
      <c r="AV96">
        <v>-7.3219658976930804</v>
      </c>
      <c r="AW96">
        <v>-5.71428571428571</v>
      </c>
      <c r="AX96">
        <v>-16.8316831683168</v>
      </c>
      <c r="AY96">
        <v>0.65359477124183896</v>
      </c>
      <c r="AZ96">
        <v>51.502366080823897</v>
      </c>
      <c r="BA96">
        <v>90.502975170937006</v>
      </c>
      <c r="BB96">
        <v>170.997190031896</v>
      </c>
      <c r="BC96">
        <v>212.427262885213</v>
      </c>
      <c r="BE96" t="b">
        <f t="shared" si="49"/>
        <v>1</v>
      </c>
      <c r="BF96" t="b">
        <f t="shared" si="49"/>
        <v>1</v>
      </c>
      <c r="BG96" t="b">
        <f t="shared" si="49"/>
        <v>0</v>
      </c>
      <c r="BH96" t="b">
        <f t="shared" si="49"/>
        <v>0</v>
      </c>
      <c r="BI96" t="b">
        <f t="shared" si="49"/>
        <v>1</v>
      </c>
      <c r="BJ96" t="b">
        <f t="shared" si="49"/>
        <v>1</v>
      </c>
      <c r="BK96" t="b">
        <f t="shared" si="45"/>
        <v>1</v>
      </c>
      <c r="BL96" t="b">
        <f t="shared" si="45"/>
        <v>1</v>
      </c>
      <c r="BM96" t="b">
        <f t="shared" si="45"/>
        <v>0</v>
      </c>
      <c r="BN96" t="b">
        <f t="shared" si="23"/>
        <v>0</v>
      </c>
      <c r="BO96" t="b">
        <f t="shared" si="23"/>
        <v>0</v>
      </c>
      <c r="BP96" t="b">
        <f t="shared" si="23"/>
        <v>0</v>
      </c>
      <c r="BQ96" t="b">
        <f t="shared" si="46"/>
        <v>0</v>
      </c>
      <c r="BR96" t="b">
        <f t="shared" si="47"/>
        <v>0</v>
      </c>
      <c r="BS96" t="b">
        <f t="shared" si="48"/>
        <v>0</v>
      </c>
      <c r="BT96" t="b">
        <f t="shared" si="51"/>
        <v>0</v>
      </c>
      <c r="BU96" t="b">
        <f t="shared" si="51"/>
        <v>0</v>
      </c>
      <c r="BV96" t="b">
        <f t="shared" si="51"/>
        <v>0</v>
      </c>
      <c r="BW96" t="b">
        <f t="shared" si="51"/>
        <v>0</v>
      </c>
      <c r="BX96" t="b">
        <f t="shared" si="51"/>
        <v>0</v>
      </c>
      <c r="BY96" t="b">
        <f t="shared" si="51"/>
        <v>0</v>
      </c>
      <c r="BZ96" t="b">
        <f t="shared" si="50"/>
        <v>0</v>
      </c>
      <c r="CA96" t="b">
        <f t="shared" si="50"/>
        <v>1</v>
      </c>
      <c r="CB96" t="b">
        <f t="shared" si="50"/>
        <v>1</v>
      </c>
      <c r="CC96" t="b">
        <f t="shared" si="34"/>
        <v>1</v>
      </c>
      <c r="CD96">
        <f t="shared" si="39"/>
        <v>6</v>
      </c>
      <c r="CE96">
        <f t="shared" si="40"/>
        <v>6</v>
      </c>
      <c r="CF96">
        <f t="shared" si="41"/>
        <v>0</v>
      </c>
      <c r="CG96">
        <f t="shared" si="26"/>
        <v>3</v>
      </c>
      <c r="CH96">
        <f t="shared" si="27"/>
        <v>10</v>
      </c>
      <c r="CI96">
        <f t="shared" si="28"/>
        <v>-7</v>
      </c>
      <c r="CJ96" s="4">
        <f t="shared" si="29"/>
        <v>-7</v>
      </c>
      <c r="CK96">
        <f t="shared" si="30"/>
        <v>-7</v>
      </c>
      <c r="CL96">
        <f t="shared" si="31"/>
        <v>-14</v>
      </c>
      <c r="CM96" s="15">
        <f t="shared" si="42"/>
        <v>-0.46234729609644898</v>
      </c>
      <c r="CN96" t="b">
        <f t="shared" si="43"/>
        <v>1</v>
      </c>
      <c r="CO96" t="b">
        <f t="shared" si="44"/>
        <v>1</v>
      </c>
      <c r="CP96" t="b">
        <f t="shared" si="32"/>
        <v>0</v>
      </c>
      <c r="CQ96" t="b">
        <f t="shared" si="32"/>
        <v>0</v>
      </c>
      <c r="CR96">
        <f t="shared" si="33"/>
        <v>0</v>
      </c>
    </row>
    <row r="97" spans="2:96" x14ac:dyDescent="0.25">
      <c r="B97" s="1" t="s">
        <v>433</v>
      </c>
      <c r="C97" t="s">
        <v>437</v>
      </c>
      <c r="D97" t="s">
        <v>249</v>
      </c>
      <c r="E97">
        <v>15303046671.821301</v>
      </c>
      <c r="F97" t="s">
        <v>258</v>
      </c>
      <c r="G97">
        <v>70</v>
      </c>
      <c r="H97">
        <v>23.186932331094098</v>
      </c>
      <c r="I97">
        <v>32.130021637349998</v>
      </c>
      <c r="J97">
        <v>24.980970187014702</v>
      </c>
      <c r="K97">
        <v>21.886807005837401</v>
      </c>
      <c r="L97">
        <v>20.930936986327598</v>
      </c>
      <c r="M97">
        <v>19.882023645290602</v>
      </c>
      <c r="N97">
        <v>20.1815541284254</v>
      </c>
      <c r="O97">
        <v>19.680772962436599</v>
      </c>
      <c r="P97">
        <v>19.2788965496201</v>
      </c>
      <c r="Q97">
        <v>19.742525869047601</v>
      </c>
      <c r="R97">
        <v>19.6133526709766</v>
      </c>
      <c r="S97">
        <v>19.3038721543208</v>
      </c>
      <c r="T97">
        <v>19.480797512101699</v>
      </c>
      <c r="U97">
        <v>11.148</v>
      </c>
      <c r="V97">
        <v>11.3</v>
      </c>
      <c r="W97">
        <v>11.166499999999999</v>
      </c>
      <c r="X97">
        <v>11.0386666666667</v>
      </c>
      <c r="Y97">
        <v>10.969250000000001</v>
      </c>
      <c r="Z97">
        <v>10.935600000000001</v>
      </c>
      <c r="AA97">
        <v>10.887166666666699</v>
      </c>
      <c r="AB97">
        <v>10.6745</v>
      </c>
      <c r="AC97">
        <v>10.460150000000001</v>
      </c>
      <c r="AD97">
        <v>10.333916666666701</v>
      </c>
      <c r="AE97">
        <v>10.028</v>
      </c>
      <c r="AF97">
        <v>9.9473055555555607</v>
      </c>
      <c r="AG97">
        <v>9.8713250000000006</v>
      </c>
      <c r="AH97">
        <v>9.7908124999999906</v>
      </c>
      <c r="AI97" t="s">
        <v>51</v>
      </c>
      <c r="AJ97">
        <v>1.10781480702945</v>
      </c>
      <c r="AK97">
        <v>10.7778932360262</v>
      </c>
      <c r="AL97" s="1">
        <v>0.236731001675135</v>
      </c>
      <c r="AM97">
        <v>0.237457361337681</v>
      </c>
      <c r="AN97">
        <v>0.25258548602834702</v>
      </c>
      <c r="AO97">
        <v>11.6320437680822</v>
      </c>
      <c r="AP97">
        <v>11.166499999999999</v>
      </c>
      <c r="AQ97">
        <v>10.7009562319178</v>
      </c>
      <c r="AR97">
        <v>0.12691167490838001</v>
      </c>
      <c r="AS97">
        <v>11.15</v>
      </c>
      <c r="AT97">
        <v>1.9605691502981399</v>
      </c>
      <c r="AU97">
        <v>12.9534282378506</v>
      </c>
      <c r="AV97">
        <v>4.20560747663552</v>
      </c>
      <c r="AW97">
        <v>8.4630350194552602</v>
      </c>
      <c r="AX97">
        <v>18.869936034115099</v>
      </c>
      <c r="AY97">
        <v>18.6170212765957</v>
      </c>
      <c r="AZ97">
        <v>25.988700564971801</v>
      </c>
      <c r="BA97" t="s">
        <v>55</v>
      </c>
      <c r="BB97" t="s">
        <v>55</v>
      </c>
      <c r="BC97" t="s">
        <v>55</v>
      </c>
      <c r="BE97" t="b">
        <f t="shared" si="49"/>
        <v>1</v>
      </c>
      <c r="BF97" t="b">
        <f t="shared" si="49"/>
        <v>0</v>
      </c>
      <c r="BG97" t="b">
        <f t="shared" si="49"/>
        <v>0</v>
      </c>
      <c r="BH97" t="b">
        <f t="shared" si="49"/>
        <v>0</v>
      </c>
      <c r="BI97" t="b">
        <f t="shared" si="49"/>
        <v>0</v>
      </c>
      <c r="BJ97" t="b">
        <f t="shared" si="49"/>
        <v>1</v>
      </c>
      <c r="BK97" t="b">
        <f t="shared" si="45"/>
        <v>0</v>
      </c>
      <c r="BL97" t="b">
        <f t="shared" si="45"/>
        <v>0</v>
      </c>
      <c r="BM97" t="b">
        <f t="shared" si="45"/>
        <v>1</v>
      </c>
      <c r="BN97" t="b">
        <f t="shared" si="23"/>
        <v>0</v>
      </c>
      <c r="BO97" t="b">
        <f t="shared" si="23"/>
        <v>0</v>
      </c>
      <c r="BP97" t="b">
        <f t="shared" si="23"/>
        <v>1</v>
      </c>
      <c r="BQ97" t="b">
        <f t="shared" si="46"/>
        <v>0</v>
      </c>
      <c r="BR97" t="b">
        <f t="shared" si="47"/>
        <v>1</v>
      </c>
      <c r="BS97" t="b">
        <f t="shared" si="48"/>
        <v>1</v>
      </c>
      <c r="BT97" t="b">
        <f t="shared" si="51"/>
        <v>1</v>
      </c>
      <c r="BU97" t="b">
        <f t="shared" si="51"/>
        <v>1</v>
      </c>
      <c r="BV97" t="b">
        <f t="shared" si="51"/>
        <v>1</v>
      </c>
      <c r="BW97" t="b">
        <f t="shared" si="51"/>
        <v>1</v>
      </c>
      <c r="BX97" t="b">
        <f t="shared" si="51"/>
        <v>1</v>
      </c>
      <c r="BY97" t="b">
        <f t="shared" si="51"/>
        <v>1</v>
      </c>
      <c r="BZ97" t="b">
        <f t="shared" si="50"/>
        <v>1</v>
      </c>
      <c r="CA97" t="b">
        <f t="shared" si="50"/>
        <v>1</v>
      </c>
      <c r="CB97" t="b">
        <f t="shared" si="50"/>
        <v>1</v>
      </c>
      <c r="CC97" t="b">
        <f t="shared" si="34"/>
        <v>1</v>
      </c>
      <c r="CD97">
        <f t="shared" si="39"/>
        <v>4</v>
      </c>
      <c r="CE97">
        <f t="shared" si="40"/>
        <v>8</v>
      </c>
      <c r="CF97">
        <f t="shared" si="41"/>
        <v>-4</v>
      </c>
      <c r="CG97">
        <f t="shared" si="26"/>
        <v>12</v>
      </c>
      <c r="CH97">
        <f t="shared" si="27"/>
        <v>1</v>
      </c>
      <c r="CI97">
        <f t="shared" si="28"/>
        <v>11</v>
      </c>
      <c r="CJ97" s="4">
        <f t="shared" si="29"/>
        <v>7</v>
      </c>
      <c r="CK97">
        <f t="shared" si="30"/>
        <v>3</v>
      </c>
      <c r="CL97">
        <f t="shared" si="31"/>
        <v>18</v>
      </c>
      <c r="CM97" s="15">
        <f t="shared" si="42"/>
        <v>7.2635966254600004E-4</v>
      </c>
      <c r="CN97" t="b">
        <f t="shared" si="43"/>
        <v>0</v>
      </c>
      <c r="CO97" t="b">
        <f t="shared" si="44"/>
        <v>1</v>
      </c>
      <c r="CP97" t="b">
        <f t="shared" si="32"/>
        <v>1</v>
      </c>
      <c r="CQ97" t="b">
        <f t="shared" si="32"/>
        <v>1</v>
      </c>
      <c r="CR97">
        <f t="shared" si="33"/>
        <v>2</v>
      </c>
    </row>
    <row r="98" spans="2:96" x14ac:dyDescent="0.25">
      <c r="B98" s="1" t="s">
        <v>435</v>
      </c>
      <c r="C98" t="s">
        <v>438</v>
      </c>
      <c r="D98" t="s">
        <v>54</v>
      </c>
      <c r="E98">
        <v>5938998916.9911699</v>
      </c>
      <c r="F98" t="s">
        <v>258</v>
      </c>
      <c r="G98">
        <v>57</v>
      </c>
      <c r="H98">
        <v>20.3654840310186</v>
      </c>
      <c r="I98">
        <v>16.514491168553299</v>
      </c>
      <c r="J98">
        <v>15.310073135718101</v>
      </c>
      <c r="K98">
        <v>22.414293791196499</v>
      </c>
      <c r="L98">
        <v>23.800245401895602</v>
      </c>
      <c r="M98">
        <v>25.1462872926631</v>
      </c>
      <c r="N98">
        <v>24.047497433636</v>
      </c>
      <c r="O98">
        <v>23.1951397372505</v>
      </c>
      <c r="P98">
        <v>23.021045198734601</v>
      </c>
      <c r="Q98">
        <v>25.6796039756982</v>
      </c>
      <c r="R98">
        <v>25.822795090833001</v>
      </c>
      <c r="S98">
        <v>25.5423430063551</v>
      </c>
      <c r="T98">
        <v>26.292756940778499</v>
      </c>
      <c r="U98">
        <v>64.150000000000006</v>
      </c>
      <c r="V98">
        <v>64.349999999999994</v>
      </c>
      <c r="W98">
        <v>64.849999999999994</v>
      </c>
      <c r="X98">
        <v>64.266666666666694</v>
      </c>
      <c r="Y98">
        <v>62.4375</v>
      </c>
      <c r="Z98">
        <v>60.99</v>
      </c>
      <c r="AA98">
        <v>60.2291666666667</v>
      </c>
      <c r="AB98">
        <v>59.521875000000001</v>
      </c>
      <c r="AC98">
        <v>59.305</v>
      </c>
      <c r="AD98">
        <v>58.991666666666703</v>
      </c>
      <c r="AE98">
        <v>58.442187500000003</v>
      </c>
      <c r="AF98">
        <v>58.469444444444399</v>
      </c>
      <c r="AG98">
        <v>58.078749999999999</v>
      </c>
      <c r="AH98">
        <v>57.064999999999998</v>
      </c>
      <c r="AI98" t="s">
        <v>51</v>
      </c>
      <c r="AJ98">
        <v>1.0501259066353901</v>
      </c>
      <c r="AK98">
        <v>11.7399438727783</v>
      </c>
      <c r="AL98" s="1">
        <v>0.25206858941982702</v>
      </c>
      <c r="AM98">
        <v>0.20936839303398999</v>
      </c>
      <c r="AN98">
        <v>0.53787306477175401</v>
      </c>
      <c r="AO98">
        <v>66.410448653432894</v>
      </c>
      <c r="AP98">
        <v>64.849999999999994</v>
      </c>
      <c r="AQ98">
        <v>63.289551346567102</v>
      </c>
      <c r="AR98">
        <v>1.0639695206858799</v>
      </c>
      <c r="AS98">
        <v>62.75</v>
      </c>
      <c r="AT98">
        <v>2.8857189703229902</v>
      </c>
      <c r="AU98">
        <v>8.0429589135441208</v>
      </c>
      <c r="AV98">
        <v>-2.7131782945736398</v>
      </c>
      <c r="AW98">
        <v>12.0535714285714</v>
      </c>
      <c r="AX98">
        <v>6.3559322033898296</v>
      </c>
      <c r="AY98">
        <v>8.18965517241379</v>
      </c>
      <c r="AZ98" t="s">
        <v>55</v>
      </c>
      <c r="BA98" t="s">
        <v>55</v>
      </c>
      <c r="BB98" t="s">
        <v>55</v>
      </c>
      <c r="BC98" t="s">
        <v>55</v>
      </c>
      <c r="BE98" t="b">
        <f t="shared" si="49"/>
        <v>0</v>
      </c>
      <c r="BF98" t="b">
        <f t="shared" si="49"/>
        <v>0</v>
      </c>
      <c r="BG98" t="b">
        <f t="shared" si="49"/>
        <v>1</v>
      </c>
      <c r="BH98" t="b">
        <f t="shared" si="49"/>
        <v>1</v>
      </c>
      <c r="BI98" t="b">
        <f t="shared" si="49"/>
        <v>1</v>
      </c>
      <c r="BJ98" t="b">
        <f t="shared" si="49"/>
        <v>0</v>
      </c>
      <c r="BK98" t="b">
        <f t="shared" si="45"/>
        <v>0</v>
      </c>
      <c r="BL98" t="b">
        <f t="shared" si="45"/>
        <v>0</v>
      </c>
      <c r="BM98" t="b">
        <f t="shared" si="45"/>
        <v>1</v>
      </c>
      <c r="BN98" t="b">
        <f t="shared" si="45"/>
        <v>1</v>
      </c>
      <c r="BO98" t="b">
        <f t="shared" si="45"/>
        <v>0</v>
      </c>
      <c r="BP98" t="b">
        <f t="shared" si="45"/>
        <v>1</v>
      </c>
      <c r="BQ98" t="b">
        <f t="shared" si="46"/>
        <v>0</v>
      </c>
      <c r="BR98" t="b">
        <f t="shared" si="47"/>
        <v>0</v>
      </c>
      <c r="BS98" t="b">
        <f t="shared" si="48"/>
        <v>1</v>
      </c>
      <c r="BT98" t="b">
        <f t="shared" si="51"/>
        <v>1</v>
      </c>
      <c r="BU98" t="b">
        <f t="shared" si="51"/>
        <v>1</v>
      </c>
      <c r="BV98" t="b">
        <f t="shared" si="51"/>
        <v>1</v>
      </c>
      <c r="BW98" t="b">
        <f t="shared" si="51"/>
        <v>1</v>
      </c>
      <c r="BX98" t="b">
        <f t="shared" si="51"/>
        <v>1</v>
      </c>
      <c r="BY98" t="b">
        <f t="shared" si="51"/>
        <v>1</v>
      </c>
      <c r="BZ98" t="b">
        <f t="shared" si="50"/>
        <v>1</v>
      </c>
      <c r="CA98" t="b">
        <f t="shared" si="50"/>
        <v>0</v>
      </c>
      <c r="CB98" t="b">
        <f t="shared" si="50"/>
        <v>1</v>
      </c>
      <c r="CC98" t="b">
        <f t="shared" si="34"/>
        <v>1</v>
      </c>
      <c r="CD98">
        <f t="shared" si="39"/>
        <v>6</v>
      </c>
      <c r="CE98">
        <f t="shared" si="40"/>
        <v>6</v>
      </c>
      <c r="CF98">
        <f t="shared" si="41"/>
        <v>0</v>
      </c>
      <c r="CG98">
        <f t="shared" si="26"/>
        <v>10</v>
      </c>
      <c r="CH98">
        <f t="shared" si="27"/>
        <v>3</v>
      </c>
      <c r="CI98">
        <f t="shared" si="28"/>
        <v>7</v>
      </c>
      <c r="CJ98" s="4">
        <f t="shared" si="29"/>
        <v>7</v>
      </c>
      <c r="CK98">
        <f t="shared" si="30"/>
        <v>7</v>
      </c>
      <c r="CL98">
        <f t="shared" si="31"/>
        <v>14</v>
      </c>
      <c r="CM98" s="15">
        <f t="shared" si="42"/>
        <v>-4.2700196385837025E-2</v>
      </c>
      <c r="CN98" t="b">
        <f t="shared" si="43"/>
        <v>0</v>
      </c>
      <c r="CO98" t="b">
        <f t="shared" si="44"/>
        <v>1</v>
      </c>
      <c r="CP98" t="b">
        <f t="shared" si="32"/>
        <v>1</v>
      </c>
      <c r="CQ98" t="b">
        <f t="shared" si="32"/>
        <v>1</v>
      </c>
      <c r="CR98">
        <f t="shared" si="33"/>
        <v>2</v>
      </c>
    </row>
    <row r="99" spans="2:96" x14ac:dyDescent="0.25">
      <c r="CJ99" s="19">
        <f>AVERAGE(CJ4:CJ98)</f>
        <v>0.24210526315789474</v>
      </c>
      <c r="CK99" s="15">
        <f>AVERAGE(CK4:CK98)</f>
        <v>-2.5368421052631578</v>
      </c>
      <c r="CL99" s="15">
        <f>AVERAGE(CL4:CL98)</f>
        <v>3.263157894736842</v>
      </c>
      <c r="CM99" s="15">
        <f>AVERAGE(CM4:CM98)</f>
        <v>6.7727751216937346E-2</v>
      </c>
      <c r="CR99">
        <f>AVERAGE(CR4:CR98)</f>
        <v>1.3473684210526315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FB4C-46DB-4DAD-BF6B-C2BE06FAA7F1}">
  <sheetPr codeName="Sheet5"/>
  <dimension ref="A1:FI39"/>
  <sheetViews>
    <sheetView topLeftCell="AK1" workbookViewId="0">
      <selection activeCell="CI4" sqref="CI4"/>
    </sheetView>
  </sheetViews>
  <sheetFormatPr defaultRowHeight="15" x14ac:dyDescent="0.25"/>
  <cols>
    <col min="1" max="1" width="16.85546875" customWidth="1"/>
    <col min="47" max="47" width="10" customWidth="1"/>
    <col min="56" max="56" width="9.140625" style="3"/>
    <col min="57" max="57" width="13.7109375" customWidth="1"/>
    <col min="58" max="58" width="12.85546875" customWidth="1"/>
    <col min="59" max="59" width="11" customWidth="1"/>
    <col min="68" max="68" width="15.5703125" customWidth="1"/>
    <col min="80" max="80" width="14.28515625" customWidth="1"/>
    <col min="81" max="81" width="15" customWidth="1"/>
    <col min="82" max="82" width="15.42578125" customWidth="1"/>
    <col min="83" max="83" width="15" customWidth="1"/>
    <col min="84" max="84" width="17.85546875" customWidth="1"/>
    <col min="85" max="85" width="14.5703125" customWidth="1"/>
    <col min="86" max="86" width="14.7109375" customWidth="1"/>
    <col min="87" max="87" width="19.28515625" customWidth="1"/>
    <col min="89" max="89" width="15.7109375" customWidth="1"/>
    <col min="90" max="90" width="16.7109375" customWidth="1"/>
    <col min="98" max="98" width="18.28515625" customWidth="1"/>
  </cols>
  <sheetData>
    <row r="1" spans="1:165" ht="15.75" thickBot="1" x14ac:dyDescent="0.3"/>
    <row r="2" spans="1:165" ht="15.75" thickBot="1" x14ac:dyDescent="0.3">
      <c r="A2" t="s">
        <v>0</v>
      </c>
      <c r="B2" t="str">
        <f>_xll.TR($A$2:$A$38,"CF_NAME;TR.GICSSector;TR.CompanyMarketCap/*Market Cap*/;TR.ExchangeCountry;TR.PriceMoCountryRank/*StarMine Price Momentum Country Rank*/;TR.Volatility5D;TR.Volatility10D;TR.Volatility20D;TR.Volatility30D;TR.Volatility40D;TR.Volatilit"&amp;"y50D;TR.Volatility60D;TR.Volatility80D;TR.Volatility100D;TR.Volatility120D;TR.Volatility150D;TR.Volatility180D;TR.Volatility240D;TR.PriceAvg5D;TR.PriceAvg10D;TR.PriceAvg20D;TR.PriceAvg30D;TR.PriceAvg40D;TR.Price50DayAverage;TR.PriceAvg60D;TR.PriceAvg"&amp;"80D;TR.PriceAvg100D;TR.PriceAvg120D;TR.PriceAvg160D;TR.PriceAvg180D;TR.Price200DayAverage;TR.PriceAvg240D;TR.PricePctChgOver50DayAvg;AVG(TR.PriceClose(SDate=0D,EDate=0D-49D))/AVG(TR.PriceClose(SDate=0D,EDate=0D-199D))/*50/200 Day*/;TR.PriceClose(SDat"&amp;"e=0D)/TR.PreferredMeasureMeanEst(Period=NTM,SDate=0D)/*Forward P/E (NTM) - Mean*/;TR.DirMovIdxDiMinus;TR.DirMovIdxDiPlus;TR.AvgDirMovIdxRating14D;TR.BollingerUpBand;TR.BollingerMidBand;TR.BollingerLowBand;TR.MovAvgCDSignal;TR.PriceClose(SDate=0D)/*Pr"&amp;"ice Close*/;TR.PriceAvgPctDiff50D;TR.PriceAvgPctDiff200D;AVAIL(PERCENT_CHG(TR.FundNAV(SDate=0D),TR.FundNAV(SDate=0D-1AM)),PERCENT_CHG(TR.PriceClose(SDate=0D),TR.PriceClose(SDate=0D-1AM)))/*Price %Chg -1 Month*/;AVAIL(PERCENT_CHG(TR.FundNAV(SDate=0D),"&amp;"TR.FundNAV(SDate=0D-3AM)),PERCENT_CHG(TR.PriceClose(SDate=0D),TR.PriceClose(SDate=0D-3AM)))/*Price %Chg -3 Months*/;AVAIL(PERCENT_CHG(TR.FundNAV(SDate=0D),TR.FundNAV(SDate=0D-6AM)),PERCENT_CHG(TR.PriceClose(SDate=0D),TR.PriceClose(SDate=0D-6AM)))/*Pr"&amp;"ice %Chg -6 Months*/;AVAIL(PERCENT_CHG(TR.FundNAV(SDate=0D),TR.FundNAV(SDate=0D-12AM)),PERCENT_CHG(TR.PriceClose(SDate=0D),TR.PriceClose(SDate=0D-12AM)))/*Price %Chg -12 Months*/;AVAIL(PERCENT_CHG(TR.FundNAV(SDate=0D),TR.FundNAV(SDate=0D-2AY)),PERCEN"&amp;"T_CHG(TR.PriceClose(SDate=0D),TR.PriceClose(SDate=0D-2AY)))/*Price %Chg -2 Years*/;AVAIL(PERCENT_CHG(TR.FundNAV(SDate=0D),TR.FundNAV(SDate=0D-3AY)),PERCENT_CHG(TR.PriceClose(SDate=0D),TR.PriceClose(SDate=0D-3AY)))/*Price %Chg -3 Years*/;AVAIL(PERCENT"&amp;"_CHG(TR.FundNAV(SDate=0D),TR.FundNAV(SDate=0D-5AY)),PERCENT_CHG(TR.PriceClose(SDate=0D),TR.PriceClose(SDate=0D-5AY)))/*Price %Chg -5 Years*/;AVAIL(PERCENT_CHG(TR.FundNAV(SDate=0D),TR.FundNAV(SDate=0D-10AY)),PERCENT_CHG(TR.PriceClose(SDate=0D),TR.Pric"&amp;"eClose(SDate=0D-10AY)))/*Price %Chg -10 Years*/","CH=Fd RH=IN",B3)</f>
        <v>Updated at 14:24:27</v>
      </c>
      <c r="BE2" s="5" t="s">
        <v>473</v>
      </c>
    </row>
    <row r="3" spans="1:165" ht="15.75" thickBot="1" x14ac:dyDescent="0.3">
      <c r="A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477</v>
      </c>
      <c r="AU3" t="s">
        <v>478</v>
      </c>
      <c r="AV3" t="s">
        <v>45</v>
      </c>
      <c r="AW3" t="s">
        <v>479</v>
      </c>
      <c r="AX3" t="s">
        <v>480</v>
      </c>
      <c r="AY3" t="s">
        <v>46</v>
      </c>
      <c r="AZ3" t="s">
        <v>481</v>
      </c>
      <c r="BA3" t="s">
        <v>482</v>
      </c>
      <c r="BB3" t="s">
        <v>483</v>
      </c>
      <c r="BC3" s="2" t="s">
        <v>484</v>
      </c>
      <c r="BE3" s="6" t="s">
        <v>440</v>
      </c>
      <c r="BF3" s="7" t="s">
        <v>439</v>
      </c>
      <c r="BG3" s="7" t="s">
        <v>441</v>
      </c>
      <c r="BH3" s="7" t="s">
        <v>442</v>
      </c>
      <c r="BI3" s="7" t="s">
        <v>443</v>
      </c>
      <c r="BJ3" s="7" t="s">
        <v>444</v>
      </c>
      <c r="BK3" s="7" t="s">
        <v>445</v>
      </c>
      <c r="BL3" s="7" t="s">
        <v>446</v>
      </c>
      <c r="BM3" s="7" t="s">
        <v>447</v>
      </c>
      <c r="BN3" s="7" t="s">
        <v>448</v>
      </c>
      <c r="BO3" s="7" t="s">
        <v>450</v>
      </c>
      <c r="BP3" s="8" t="s">
        <v>449</v>
      </c>
      <c r="BQ3" s="9" t="s">
        <v>451</v>
      </c>
      <c r="BR3" s="10" t="s">
        <v>452</v>
      </c>
      <c r="BS3" s="10" t="s">
        <v>453</v>
      </c>
      <c r="BT3" s="10" t="s">
        <v>454</v>
      </c>
      <c r="BU3" s="10" t="s">
        <v>455</v>
      </c>
      <c r="BV3" s="10" t="s">
        <v>456</v>
      </c>
      <c r="BW3" s="10" t="s">
        <v>457</v>
      </c>
      <c r="BX3" s="10" t="s">
        <v>458</v>
      </c>
      <c r="BY3" s="10" t="s">
        <v>459</v>
      </c>
      <c r="BZ3" s="10" t="s">
        <v>460</v>
      </c>
      <c r="CA3" s="10" t="s">
        <v>461</v>
      </c>
      <c r="CB3" s="10" t="s">
        <v>462</v>
      </c>
      <c r="CC3" s="11" t="s">
        <v>463</v>
      </c>
      <c r="CD3" s="12" t="s">
        <v>465</v>
      </c>
      <c r="CE3" s="13" t="s">
        <v>464</v>
      </c>
      <c r="CF3" s="13" t="s">
        <v>466</v>
      </c>
      <c r="CG3" s="13" t="s">
        <v>467</v>
      </c>
      <c r="CH3" s="13" t="s">
        <v>468</v>
      </c>
      <c r="CI3" s="13" t="s">
        <v>469</v>
      </c>
      <c r="CJ3" s="13" t="s">
        <v>470</v>
      </c>
      <c r="CK3" s="13" t="s">
        <v>471</v>
      </c>
      <c r="CL3" s="14" t="s">
        <v>472</v>
      </c>
      <c r="CM3" s="16" t="s">
        <v>474</v>
      </c>
      <c r="CN3" s="17" t="s">
        <v>475</v>
      </c>
      <c r="CO3" s="18" t="s">
        <v>476</v>
      </c>
      <c r="CP3" s="20" t="s">
        <v>485</v>
      </c>
      <c r="CQ3" s="20" t="s">
        <v>486</v>
      </c>
      <c r="CR3" s="20" t="s">
        <v>487</v>
      </c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spans="1:165" x14ac:dyDescent="0.25">
      <c r="A4" t="s">
        <v>47</v>
      </c>
      <c r="B4" s="1" t="s">
        <v>0</v>
      </c>
      <c r="C4" s="1" t="s">
        <v>48</v>
      </c>
      <c r="D4" t="s">
        <v>49</v>
      </c>
      <c r="E4">
        <v>626884608523.01099</v>
      </c>
      <c r="F4" t="s">
        <v>50</v>
      </c>
      <c r="G4">
        <v>53</v>
      </c>
      <c r="H4">
        <v>18.5617828084434</v>
      </c>
      <c r="I4">
        <v>27.891499289983798</v>
      </c>
      <c r="J4">
        <v>27.053193539407999</v>
      </c>
      <c r="K4">
        <v>23.359235484389799</v>
      </c>
      <c r="L4">
        <v>21.1206514740587</v>
      </c>
      <c r="M4">
        <v>20.108774880733801</v>
      </c>
      <c r="N4">
        <v>25.557142488516501</v>
      </c>
      <c r="O4">
        <v>23.804757337995799</v>
      </c>
      <c r="P4">
        <v>22.9075775149343</v>
      </c>
      <c r="Q4">
        <v>22.1671983301677</v>
      </c>
      <c r="R4">
        <v>23.436269205044798</v>
      </c>
      <c r="S4">
        <v>22.391054043054101</v>
      </c>
      <c r="T4">
        <v>23.181376519741502</v>
      </c>
      <c r="U4">
        <v>317.02</v>
      </c>
      <c r="V4">
        <v>316.51</v>
      </c>
      <c r="W4">
        <v>312.435</v>
      </c>
      <c r="X4">
        <v>309.66333333333301</v>
      </c>
      <c r="Y4">
        <v>307.19749999999999</v>
      </c>
      <c r="Z4">
        <v>303.96600000000001</v>
      </c>
      <c r="AA4">
        <v>300.28666666666697</v>
      </c>
      <c r="AB4">
        <v>293.05250000000001</v>
      </c>
      <c r="AC4">
        <v>291.47199999999998</v>
      </c>
      <c r="AD4">
        <v>289.29666666666702</v>
      </c>
      <c r="AE4">
        <v>279.080625</v>
      </c>
      <c r="AF4">
        <v>275.199444444444</v>
      </c>
      <c r="AG4">
        <v>272.05650000000003</v>
      </c>
      <c r="AH4">
        <v>267.57541666666702</v>
      </c>
      <c r="AI4" t="s">
        <v>51</v>
      </c>
      <c r="AJ4">
        <v>1.11728997469276</v>
      </c>
      <c r="AK4">
        <v>19.5049373596149</v>
      </c>
      <c r="AL4" s="1">
        <v>0.22305192048939099</v>
      </c>
      <c r="AM4">
        <v>0.27298067424004901</v>
      </c>
      <c r="AN4">
        <v>0.31682281420897801</v>
      </c>
      <c r="AO4">
        <v>323.103509736597</v>
      </c>
      <c r="AP4">
        <v>312.435</v>
      </c>
      <c r="AQ4">
        <v>301.766490263403</v>
      </c>
      <c r="AR4">
        <v>4.1310915456999799</v>
      </c>
      <c r="AS4">
        <v>318.3</v>
      </c>
      <c r="AT4">
        <v>4.7156589881763198</v>
      </c>
      <c r="AU4">
        <v>16.997755980834899</v>
      </c>
      <c r="AV4">
        <v>4.2581067802161803</v>
      </c>
      <c r="AW4">
        <v>20.568181818181799</v>
      </c>
      <c r="AX4">
        <v>19.751693002257301</v>
      </c>
      <c r="AY4">
        <v>13.9634801288937</v>
      </c>
      <c r="AZ4">
        <v>-15.503052827183399</v>
      </c>
      <c r="BA4">
        <v>19.0351533283471</v>
      </c>
      <c r="BB4">
        <v>71.129032258064498</v>
      </c>
      <c r="BC4">
        <v>415.04854368932001</v>
      </c>
      <c r="BE4" t="b">
        <f>IF(H4&lt;I4,TRUE)</f>
        <v>1</v>
      </c>
      <c r="BF4" t="b">
        <f t="shared" ref="BF4:BP19" si="0">IF(I4&lt;J4,TRUE)</f>
        <v>0</v>
      </c>
      <c r="BG4" t="b">
        <f t="shared" si="0"/>
        <v>0</v>
      </c>
      <c r="BH4" t="b">
        <f t="shared" si="0"/>
        <v>0</v>
      </c>
      <c r="BI4" t="b">
        <f t="shared" si="0"/>
        <v>0</v>
      </c>
      <c r="BJ4" t="b">
        <f t="shared" si="0"/>
        <v>1</v>
      </c>
      <c r="BK4" t="b">
        <f t="shared" si="0"/>
        <v>0</v>
      </c>
      <c r="BL4" t="b">
        <f t="shared" si="0"/>
        <v>0</v>
      </c>
      <c r="BM4" t="b">
        <f t="shared" si="0"/>
        <v>0</v>
      </c>
      <c r="BN4" t="b">
        <f t="shared" si="0"/>
        <v>1</v>
      </c>
      <c r="BO4" t="b">
        <f>IF(R4&lt;S4,TRUE)</f>
        <v>0</v>
      </c>
      <c r="BP4" t="b">
        <f>IF(S4&lt;T4,TRUE)</f>
        <v>1</v>
      </c>
      <c r="BQ4" t="b">
        <f>IF(U4&gt;V4,TRUE)</f>
        <v>1</v>
      </c>
      <c r="BR4" t="b">
        <f t="shared" ref="BR4:CC19" si="1">IF(V4&gt;W4,TRUE)</f>
        <v>1</v>
      </c>
      <c r="BS4" t="b">
        <f t="shared" si="1"/>
        <v>1</v>
      </c>
      <c r="BT4" t="b">
        <f t="shared" si="1"/>
        <v>1</v>
      </c>
      <c r="BU4" t="b">
        <f t="shared" si="1"/>
        <v>1</v>
      </c>
      <c r="BV4" t="b">
        <f t="shared" si="1"/>
        <v>1</v>
      </c>
      <c r="BW4" t="b">
        <f t="shared" si="1"/>
        <v>1</v>
      </c>
      <c r="BX4" t="b">
        <f t="shared" si="1"/>
        <v>1</v>
      </c>
      <c r="BY4" t="b">
        <f t="shared" si="1"/>
        <v>1</v>
      </c>
      <c r="BZ4" t="b">
        <f t="shared" si="1"/>
        <v>1</v>
      </c>
      <c r="CA4" t="b">
        <f t="shared" si="1"/>
        <v>1</v>
      </c>
      <c r="CB4" t="b">
        <f t="shared" si="1"/>
        <v>1</v>
      </c>
      <c r="CC4" t="b">
        <f>IF(AG4&gt;AH4,TRUE)</f>
        <v>1</v>
      </c>
      <c r="CD4">
        <f t="shared" ref="CD4:CD38" si="2">COUNTIF(BE4:BP4,TRUE)</f>
        <v>4</v>
      </c>
      <c r="CE4">
        <f t="shared" ref="CE4:CE38" si="3">COUNTIF(BE4:BP4,FALSE)</f>
        <v>8</v>
      </c>
      <c r="CF4">
        <f>CD4-CE4</f>
        <v>-4</v>
      </c>
      <c r="CG4">
        <f>COUNTIF(BQ4:CC4,TRUE)</f>
        <v>13</v>
      </c>
      <c r="CH4">
        <f>COUNTIF(BQ4:CC4,FALSE)</f>
        <v>0</v>
      </c>
      <c r="CI4">
        <f>CG4-CH4</f>
        <v>13</v>
      </c>
      <c r="CJ4" s="4">
        <f>CF4+CI4</f>
        <v>9</v>
      </c>
      <c r="CK4">
        <f>CF4*2+CI4</f>
        <v>5</v>
      </c>
      <c r="CL4">
        <f>CF4+CI4*2</f>
        <v>22</v>
      </c>
      <c r="CM4" s="15">
        <f>AM4-AL4</f>
        <v>4.9928753750658028E-2</v>
      </c>
      <c r="CN4" t="b">
        <f>IF(AN4&lt;AL4,TRUE)</f>
        <v>0</v>
      </c>
      <c r="CO4" t="b">
        <f>IF(AP4&gt;AS4,TRUE)</f>
        <v>0</v>
      </c>
      <c r="CP4" t="b">
        <f>IF(AT4&gt;0,TRUE)</f>
        <v>1</v>
      </c>
      <c r="CQ4" t="b">
        <f>IF(AU4&gt;0,TRUE)</f>
        <v>1</v>
      </c>
      <c r="CR4">
        <f>COUNTIF(CP4:CQ4,TRUE)</f>
        <v>2</v>
      </c>
      <c r="CT4" t="s">
        <v>469</v>
      </c>
      <c r="CU4" s="15">
        <f>AVERAGE(CI4:CI38)</f>
        <v>4.9428571428571431</v>
      </c>
    </row>
    <row r="5" spans="1:165" x14ac:dyDescent="0.25">
      <c r="A5" t="s">
        <v>52</v>
      </c>
      <c r="B5" s="1" t="s">
        <v>1</v>
      </c>
      <c r="C5" t="s">
        <v>53</v>
      </c>
      <c r="D5" t="s">
        <v>54</v>
      </c>
      <c r="E5">
        <v>66556734120.932701</v>
      </c>
      <c r="F5" t="s">
        <v>50</v>
      </c>
      <c r="G5">
        <v>3</v>
      </c>
      <c r="H5">
        <v>9.9143504267753908</v>
      </c>
      <c r="I5">
        <v>24.136266944214</v>
      </c>
      <c r="J5">
        <v>23.704364177280699</v>
      </c>
      <c r="K5">
        <v>29.810831079963801</v>
      </c>
      <c r="L5">
        <v>27.2155211120511</v>
      </c>
      <c r="M5">
        <v>28.105680863393601</v>
      </c>
      <c r="N5">
        <v>41.537160256152298</v>
      </c>
      <c r="O5">
        <v>40.412528940633202</v>
      </c>
      <c r="P5">
        <v>39.636305628202699</v>
      </c>
      <c r="Q5">
        <v>40.622977342857098</v>
      </c>
      <c r="R5">
        <v>42.096809013750701</v>
      </c>
      <c r="S5">
        <v>39.816363257081001</v>
      </c>
      <c r="T5">
        <v>36.619198594811898</v>
      </c>
      <c r="U5">
        <v>584.20000000000005</v>
      </c>
      <c r="V5">
        <v>582</v>
      </c>
      <c r="W5">
        <v>599.54999999999995</v>
      </c>
      <c r="X5">
        <v>607.98333333333301</v>
      </c>
      <c r="Y5">
        <v>615.97500000000002</v>
      </c>
      <c r="Z5">
        <v>622.16999999999996</v>
      </c>
      <c r="AA5">
        <v>628.875</v>
      </c>
      <c r="AB5">
        <v>645.33124999999995</v>
      </c>
      <c r="AC5">
        <v>644.02499999999998</v>
      </c>
      <c r="AD5">
        <v>644.30833333333305</v>
      </c>
      <c r="AE5">
        <v>671.23125000000005</v>
      </c>
      <c r="AF5">
        <v>689.37777777777796</v>
      </c>
      <c r="AG5">
        <v>708.69</v>
      </c>
      <c r="AH5">
        <v>733.85625000000005</v>
      </c>
      <c r="AI5" t="s">
        <v>51</v>
      </c>
      <c r="AJ5">
        <v>0.87791559073783998</v>
      </c>
      <c r="AK5">
        <v>9.3934699900411207</v>
      </c>
      <c r="AL5" s="1">
        <v>0.23712906005142001</v>
      </c>
      <c r="AM5">
        <v>0.19235104726890501</v>
      </c>
      <c r="AN5">
        <v>0.23879357693174</v>
      </c>
      <c r="AO5">
        <v>637.88653609808796</v>
      </c>
      <c r="AP5">
        <v>599.54999999999995</v>
      </c>
      <c r="AQ5">
        <v>561.21346390191195</v>
      </c>
      <c r="AR5">
        <v>-12.966682754656199</v>
      </c>
      <c r="AS5">
        <v>589.5</v>
      </c>
      <c r="AT5">
        <v>-5.2509764212353396</v>
      </c>
      <c r="AU5">
        <v>-16.818354993015301</v>
      </c>
      <c r="AV5">
        <v>-4.6887631366208602</v>
      </c>
      <c r="AW5">
        <v>-18.068102849200798</v>
      </c>
      <c r="AX5">
        <v>-19.7959183673469</v>
      </c>
      <c r="AY5">
        <v>-33.838383838383798</v>
      </c>
      <c r="AZ5">
        <v>-25.095298602287201</v>
      </c>
      <c r="BA5">
        <v>23.0688935281837</v>
      </c>
      <c r="BB5">
        <v>539.02439024390196</v>
      </c>
      <c r="BC5" t="s">
        <v>55</v>
      </c>
      <c r="BE5" t="b">
        <f t="shared" ref="BE5:BP38" si="4">IF(H5&lt;I5,TRUE)</f>
        <v>1</v>
      </c>
      <c r="BF5" t="b">
        <f t="shared" si="0"/>
        <v>0</v>
      </c>
      <c r="BG5" t="b">
        <f t="shared" si="0"/>
        <v>1</v>
      </c>
      <c r="BH5" t="b">
        <f t="shared" si="0"/>
        <v>0</v>
      </c>
      <c r="BI5" t="b">
        <f t="shared" si="0"/>
        <v>1</v>
      </c>
      <c r="BJ5" t="b">
        <f t="shared" si="0"/>
        <v>1</v>
      </c>
      <c r="BK5" t="b">
        <f t="shared" si="0"/>
        <v>0</v>
      </c>
      <c r="BL5" t="b">
        <f t="shared" si="0"/>
        <v>0</v>
      </c>
      <c r="BM5" t="b">
        <f t="shared" si="0"/>
        <v>1</v>
      </c>
      <c r="BN5" t="b">
        <f t="shared" si="0"/>
        <v>1</v>
      </c>
      <c r="BO5" t="b">
        <f t="shared" si="0"/>
        <v>0</v>
      </c>
      <c r="BP5" t="b">
        <f>IF(S5&lt;T5,TRUE)</f>
        <v>0</v>
      </c>
      <c r="BQ5" t="b">
        <f t="shared" ref="BQ5:CC38" si="5">IF(U5&gt;V5,TRUE)</f>
        <v>1</v>
      </c>
      <c r="BR5" t="b">
        <f t="shared" si="1"/>
        <v>0</v>
      </c>
      <c r="BS5" t="b">
        <f t="shared" si="1"/>
        <v>0</v>
      </c>
      <c r="BT5" t="b">
        <f t="shared" si="1"/>
        <v>0</v>
      </c>
      <c r="BU5" t="b">
        <f t="shared" si="1"/>
        <v>0</v>
      </c>
      <c r="BV5" t="b">
        <f t="shared" si="1"/>
        <v>0</v>
      </c>
      <c r="BW5" t="b">
        <f t="shared" si="1"/>
        <v>0</v>
      </c>
      <c r="BX5" t="b">
        <f t="shared" si="1"/>
        <v>1</v>
      </c>
      <c r="BY5" t="b">
        <f t="shared" si="1"/>
        <v>0</v>
      </c>
      <c r="BZ5" t="b">
        <f t="shared" si="1"/>
        <v>0</v>
      </c>
      <c r="CA5" t="b">
        <f t="shared" si="1"/>
        <v>0</v>
      </c>
      <c r="CB5" t="b">
        <f t="shared" si="1"/>
        <v>0</v>
      </c>
      <c r="CC5" t="b">
        <f t="shared" si="1"/>
        <v>0</v>
      </c>
      <c r="CD5">
        <f t="shared" si="2"/>
        <v>6</v>
      </c>
      <c r="CE5">
        <f t="shared" si="3"/>
        <v>6</v>
      </c>
      <c r="CF5">
        <f t="shared" ref="CF5:CF38" si="6">CD5-CE5</f>
        <v>0</v>
      </c>
      <c r="CG5">
        <f t="shared" ref="CG5:CG38" si="7">COUNTIF(BQ5:CC5,TRUE)</f>
        <v>2</v>
      </c>
      <c r="CH5">
        <f t="shared" ref="CH5:CH38" si="8">COUNTIF(BQ5:CC5,FALSE)</f>
        <v>11</v>
      </c>
      <c r="CI5">
        <f t="shared" ref="CI5:CI38" si="9">CG5-CH5</f>
        <v>-9</v>
      </c>
      <c r="CJ5" s="4">
        <f t="shared" ref="CJ5:CJ38" si="10">CF5+CI5</f>
        <v>-9</v>
      </c>
      <c r="CK5">
        <f t="shared" ref="CK5:CK38" si="11">CF5*2+CI5</f>
        <v>-9</v>
      </c>
      <c r="CL5">
        <f t="shared" ref="CL5:CL38" si="12">CF5+CI5*2</f>
        <v>-18</v>
      </c>
      <c r="CM5" s="15">
        <f>AM5-AL5</f>
        <v>-4.4778012782515003E-2</v>
      </c>
      <c r="CN5" t="b">
        <f t="shared" ref="CN5:CN38" si="13">IF(AN5&lt;AL5,TRUE)</f>
        <v>0</v>
      </c>
      <c r="CO5" t="b">
        <f t="shared" ref="CO5:CO38" si="14">IF(AP5&gt;AS5,TRUE)</f>
        <v>1</v>
      </c>
      <c r="CP5" t="b">
        <f t="shared" ref="CP5:CQ38" si="15">IF(AT5&gt;0,TRUE)</f>
        <v>0</v>
      </c>
      <c r="CQ5" t="b">
        <f t="shared" si="15"/>
        <v>0</v>
      </c>
      <c r="CR5">
        <f t="shared" ref="CR5:CR38" si="16">COUNTIF(CP5:CQ5,TRUE)</f>
        <v>0</v>
      </c>
      <c r="CT5" t="s">
        <v>466</v>
      </c>
      <c r="CU5" s="15">
        <f>AVERAGE(CF4:CF38)</f>
        <v>-2</v>
      </c>
    </row>
    <row r="6" spans="1:165" x14ac:dyDescent="0.25">
      <c r="A6" t="s">
        <v>56</v>
      </c>
      <c r="B6" s="1" t="s">
        <v>47</v>
      </c>
      <c r="C6" t="s">
        <v>57</v>
      </c>
      <c r="D6" t="s">
        <v>58</v>
      </c>
      <c r="E6">
        <v>120238362651.44901</v>
      </c>
      <c r="F6" t="s">
        <v>50</v>
      </c>
      <c r="G6">
        <v>43</v>
      </c>
      <c r="H6">
        <v>15.2396821801727</v>
      </c>
      <c r="I6">
        <v>23.815710995124999</v>
      </c>
      <c r="J6">
        <v>23.231450126081199</v>
      </c>
      <c r="K6">
        <v>23.781986464110801</v>
      </c>
      <c r="L6">
        <v>23.5944493090728</v>
      </c>
      <c r="M6">
        <v>22.194855898914799</v>
      </c>
      <c r="N6">
        <v>27.916709143991302</v>
      </c>
      <c r="O6">
        <v>25.8003205714319</v>
      </c>
      <c r="P6">
        <v>25.191650013749999</v>
      </c>
      <c r="Q6">
        <v>25.254099793152101</v>
      </c>
      <c r="R6">
        <v>24.748853907944099</v>
      </c>
      <c r="S6">
        <v>23.441219048669002</v>
      </c>
      <c r="T6">
        <v>24.7706728301049</v>
      </c>
      <c r="U6">
        <v>544.9</v>
      </c>
      <c r="V6">
        <v>544.6</v>
      </c>
      <c r="W6">
        <v>555.85</v>
      </c>
      <c r="X6">
        <v>556.23333333333301</v>
      </c>
      <c r="Y6">
        <v>558.36249999999995</v>
      </c>
      <c r="Z6">
        <v>560.11</v>
      </c>
      <c r="AA6">
        <v>567.42499999999995</v>
      </c>
      <c r="AB6">
        <v>578.8125</v>
      </c>
      <c r="AC6">
        <v>582.995</v>
      </c>
      <c r="AD6">
        <v>586.28333333333296</v>
      </c>
      <c r="AE6">
        <v>580.546875</v>
      </c>
      <c r="AF6">
        <v>573.80277777777803</v>
      </c>
      <c r="AG6">
        <v>564.64649999999995</v>
      </c>
      <c r="AH6">
        <v>544.64833333333297</v>
      </c>
      <c r="AI6" t="s">
        <v>51</v>
      </c>
      <c r="AJ6">
        <v>0.99196576973380701</v>
      </c>
      <c r="AK6">
        <v>109.632438845244</v>
      </c>
      <c r="AL6" s="1">
        <v>0.21027350687542201</v>
      </c>
      <c r="AM6">
        <v>0.25811136587816502</v>
      </c>
      <c r="AN6">
        <v>0.22433362808989499</v>
      </c>
      <c r="AO6">
        <v>583.08618916074602</v>
      </c>
      <c r="AP6">
        <v>555.85</v>
      </c>
      <c r="AQ6">
        <v>528.61381083925403</v>
      </c>
      <c r="AR6">
        <v>-5.2081296936573498</v>
      </c>
      <c r="AS6">
        <v>556</v>
      </c>
      <c r="AT6">
        <v>-0.73378443520023495</v>
      </c>
      <c r="AU6">
        <v>-1.5313120687014099</v>
      </c>
      <c r="AV6">
        <v>0.18018018018018001</v>
      </c>
      <c r="AW6">
        <v>-9.0016366612111298</v>
      </c>
      <c r="AX6">
        <v>-4.6312178387650098</v>
      </c>
      <c r="AY6">
        <v>2.8677150786309</v>
      </c>
      <c r="AZ6">
        <v>41.547861507128303</v>
      </c>
      <c r="BA6">
        <v>193.40369393139801</v>
      </c>
      <c r="BB6">
        <v>1709.3068662544699</v>
      </c>
      <c r="BC6">
        <v>20.607375271149699</v>
      </c>
      <c r="BE6" t="b">
        <f t="shared" si="4"/>
        <v>1</v>
      </c>
      <c r="BF6" t="b">
        <f t="shared" si="0"/>
        <v>0</v>
      </c>
      <c r="BG6" t="b">
        <f t="shared" si="0"/>
        <v>1</v>
      </c>
      <c r="BH6" t="b">
        <f t="shared" si="0"/>
        <v>0</v>
      </c>
      <c r="BI6" t="b">
        <f t="shared" si="0"/>
        <v>0</v>
      </c>
      <c r="BJ6" t="b">
        <f t="shared" si="0"/>
        <v>1</v>
      </c>
      <c r="BK6" t="b">
        <f t="shared" si="0"/>
        <v>0</v>
      </c>
      <c r="BL6" t="b">
        <f t="shared" si="0"/>
        <v>0</v>
      </c>
      <c r="BM6" t="b">
        <f t="shared" si="0"/>
        <v>1</v>
      </c>
      <c r="BN6" t="b">
        <f t="shared" si="0"/>
        <v>0</v>
      </c>
      <c r="BO6" t="b">
        <f t="shared" si="0"/>
        <v>0</v>
      </c>
      <c r="BP6" t="b">
        <f>IF(S6&lt;T6,TRUE)</f>
        <v>1</v>
      </c>
      <c r="BQ6" t="b">
        <f t="shared" si="5"/>
        <v>1</v>
      </c>
      <c r="BR6" t="b">
        <f t="shared" si="1"/>
        <v>0</v>
      </c>
      <c r="BS6" t="b">
        <f t="shared" si="1"/>
        <v>0</v>
      </c>
      <c r="BT6" t="b">
        <f t="shared" si="1"/>
        <v>0</v>
      </c>
      <c r="BU6" t="b">
        <f t="shared" si="1"/>
        <v>0</v>
      </c>
      <c r="BV6" t="b">
        <f t="shared" si="1"/>
        <v>0</v>
      </c>
      <c r="BW6" t="b">
        <f t="shared" si="1"/>
        <v>0</v>
      </c>
      <c r="BX6" t="b">
        <f t="shared" si="1"/>
        <v>0</v>
      </c>
      <c r="BY6" t="b">
        <f t="shared" si="1"/>
        <v>0</v>
      </c>
      <c r="BZ6" t="b">
        <f t="shared" si="1"/>
        <v>1</v>
      </c>
      <c r="CA6" t="b">
        <f t="shared" si="1"/>
        <v>1</v>
      </c>
      <c r="CB6" t="b">
        <f t="shared" si="1"/>
        <v>1</v>
      </c>
      <c r="CC6" t="b">
        <f t="shared" si="1"/>
        <v>1</v>
      </c>
      <c r="CD6">
        <f t="shared" si="2"/>
        <v>5</v>
      </c>
      <c r="CE6">
        <f t="shared" si="3"/>
        <v>7</v>
      </c>
      <c r="CF6">
        <f t="shared" si="6"/>
        <v>-2</v>
      </c>
      <c r="CG6">
        <f t="shared" si="7"/>
        <v>5</v>
      </c>
      <c r="CH6">
        <f t="shared" si="8"/>
        <v>8</v>
      </c>
      <c r="CI6">
        <f t="shared" si="9"/>
        <v>-3</v>
      </c>
      <c r="CJ6" s="4">
        <f t="shared" si="10"/>
        <v>-5</v>
      </c>
      <c r="CK6">
        <f t="shared" si="11"/>
        <v>-7</v>
      </c>
      <c r="CL6">
        <f t="shared" si="12"/>
        <v>-8</v>
      </c>
      <c r="CM6" s="15">
        <f t="shared" ref="CM6:CM38" si="17">AM6-AL6</f>
        <v>4.7837859002743011E-2</v>
      </c>
      <c r="CN6" t="b">
        <f t="shared" si="13"/>
        <v>0</v>
      </c>
      <c r="CO6" t="b">
        <f t="shared" si="14"/>
        <v>0</v>
      </c>
      <c r="CP6" t="b">
        <f t="shared" si="15"/>
        <v>0</v>
      </c>
      <c r="CQ6" t="b">
        <f t="shared" si="15"/>
        <v>0</v>
      </c>
      <c r="CR6">
        <f t="shared" si="16"/>
        <v>0</v>
      </c>
      <c r="CT6" t="s">
        <v>470</v>
      </c>
      <c r="CU6" s="15">
        <f>AVERAGE(CJ4:CJ38)</f>
        <v>2.9428571428571431</v>
      </c>
    </row>
    <row r="7" spans="1:165" x14ac:dyDescent="0.25">
      <c r="A7" t="s">
        <v>59</v>
      </c>
      <c r="B7" s="1" t="s">
        <v>52</v>
      </c>
      <c r="C7" t="s">
        <v>60</v>
      </c>
      <c r="D7" t="s">
        <v>61</v>
      </c>
      <c r="E7">
        <v>226006712037.06799</v>
      </c>
      <c r="F7" t="s">
        <v>50</v>
      </c>
      <c r="G7">
        <v>65</v>
      </c>
      <c r="H7">
        <v>8.9193195313506699</v>
      </c>
      <c r="I7">
        <v>12.970620632101401</v>
      </c>
      <c r="J7">
        <v>13.2219436687647</v>
      </c>
      <c r="K7">
        <v>13.1811611266575</v>
      </c>
      <c r="L7">
        <v>14.121793583983401</v>
      </c>
      <c r="M7">
        <v>13.8383711506913</v>
      </c>
      <c r="N7">
        <v>13.437467095078301</v>
      </c>
      <c r="O7">
        <v>12.767441818907701</v>
      </c>
      <c r="P7">
        <v>13.533966044462201</v>
      </c>
      <c r="Q7">
        <v>13.060038301615799</v>
      </c>
      <c r="R7">
        <v>13.803929336278401</v>
      </c>
      <c r="S7">
        <v>14.165185158495399</v>
      </c>
      <c r="T7">
        <v>14.4597008315334</v>
      </c>
      <c r="U7">
        <v>245.68</v>
      </c>
      <c r="V7">
        <v>247.33</v>
      </c>
      <c r="W7">
        <v>248.89500000000001</v>
      </c>
      <c r="X7">
        <v>248.36</v>
      </c>
      <c r="Y7">
        <v>246.48249999999999</v>
      </c>
      <c r="Z7">
        <v>246.00399999999999</v>
      </c>
      <c r="AA7">
        <v>246.50333333333299</v>
      </c>
      <c r="AB7">
        <v>248.61750000000001</v>
      </c>
      <c r="AC7">
        <v>249.32599999999999</v>
      </c>
      <c r="AD7">
        <v>249.675833333333</v>
      </c>
      <c r="AE7">
        <v>247.50687500000001</v>
      </c>
      <c r="AF7">
        <v>246.58888888888899</v>
      </c>
      <c r="AG7">
        <v>244.7655</v>
      </c>
      <c r="AH7">
        <v>239.25291666666701</v>
      </c>
      <c r="AI7" t="s">
        <v>51</v>
      </c>
      <c r="AJ7">
        <v>1.0050599451311599</v>
      </c>
      <c r="AK7">
        <v>11.0742625891617</v>
      </c>
      <c r="AL7" s="1">
        <v>0.38180074285450499</v>
      </c>
      <c r="AM7">
        <v>6.6714642609691996E-2</v>
      </c>
      <c r="AN7">
        <v>0.26405042317545402</v>
      </c>
      <c r="AO7">
        <v>254.500880840685</v>
      </c>
      <c r="AP7">
        <v>248.89500000000001</v>
      </c>
      <c r="AQ7">
        <v>243.28911915931499</v>
      </c>
      <c r="AR7">
        <v>0.36165160045372102</v>
      </c>
      <c r="AS7">
        <v>240.4</v>
      </c>
      <c r="AT7">
        <v>-2.2780117396464798</v>
      </c>
      <c r="AU7">
        <v>-1.78354384094164</v>
      </c>
      <c r="AV7">
        <v>-3.2984714400643602</v>
      </c>
      <c r="AW7">
        <v>-6.1670569867291096</v>
      </c>
      <c r="AX7">
        <v>-0.66115702479338601</v>
      </c>
      <c r="AY7">
        <v>13.182674199623399</v>
      </c>
      <c r="AZ7">
        <v>21.783181357649401</v>
      </c>
      <c r="BA7">
        <v>53.121019108280301</v>
      </c>
      <c r="BB7">
        <v>136.38151425762001</v>
      </c>
      <c r="BC7">
        <v>22.397558974159899</v>
      </c>
      <c r="BE7" t="b">
        <f t="shared" si="4"/>
        <v>1</v>
      </c>
      <c r="BF7" t="b">
        <f t="shared" si="0"/>
        <v>1</v>
      </c>
      <c r="BG7" t="b">
        <f t="shared" si="0"/>
        <v>0</v>
      </c>
      <c r="BH7" t="b">
        <f t="shared" si="0"/>
        <v>1</v>
      </c>
      <c r="BI7" t="b">
        <f t="shared" si="0"/>
        <v>0</v>
      </c>
      <c r="BJ7" t="b">
        <f t="shared" si="0"/>
        <v>0</v>
      </c>
      <c r="BK7" t="b">
        <f t="shared" si="0"/>
        <v>0</v>
      </c>
      <c r="BL7" t="b">
        <f t="shared" si="0"/>
        <v>1</v>
      </c>
      <c r="BM7" t="b">
        <f t="shared" si="0"/>
        <v>0</v>
      </c>
      <c r="BN7" t="b">
        <f t="shared" si="0"/>
        <v>1</v>
      </c>
      <c r="BO7" t="b">
        <f t="shared" si="0"/>
        <v>1</v>
      </c>
      <c r="BP7" t="b">
        <f t="shared" si="0"/>
        <v>1</v>
      </c>
      <c r="BQ7" t="b">
        <f t="shared" si="5"/>
        <v>0</v>
      </c>
      <c r="BR7" t="b">
        <f t="shared" si="1"/>
        <v>0</v>
      </c>
      <c r="BS7" t="b">
        <f t="shared" si="1"/>
        <v>1</v>
      </c>
      <c r="BT7" t="b">
        <f t="shared" si="1"/>
        <v>1</v>
      </c>
      <c r="BU7" t="b">
        <f t="shared" si="1"/>
        <v>1</v>
      </c>
      <c r="BV7" t="b">
        <f t="shared" si="1"/>
        <v>0</v>
      </c>
      <c r="BW7" t="b">
        <f t="shared" si="1"/>
        <v>0</v>
      </c>
      <c r="BX7" t="b">
        <f t="shared" si="1"/>
        <v>0</v>
      </c>
      <c r="BY7" t="b">
        <f t="shared" si="1"/>
        <v>0</v>
      </c>
      <c r="BZ7" t="b">
        <f t="shared" si="1"/>
        <v>1</v>
      </c>
      <c r="CA7" t="b">
        <f t="shared" si="1"/>
        <v>1</v>
      </c>
      <c r="CB7" t="b">
        <f t="shared" si="1"/>
        <v>1</v>
      </c>
      <c r="CC7" t="b">
        <f t="shared" si="1"/>
        <v>1</v>
      </c>
      <c r="CD7">
        <f t="shared" si="2"/>
        <v>7</v>
      </c>
      <c r="CE7">
        <f t="shared" si="3"/>
        <v>5</v>
      </c>
      <c r="CF7">
        <f t="shared" si="6"/>
        <v>2</v>
      </c>
      <c r="CG7">
        <f t="shared" si="7"/>
        <v>7</v>
      </c>
      <c r="CH7">
        <f t="shared" si="8"/>
        <v>6</v>
      </c>
      <c r="CI7">
        <f t="shared" si="9"/>
        <v>1</v>
      </c>
      <c r="CJ7" s="4">
        <f t="shared" si="10"/>
        <v>3</v>
      </c>
      <c r="CK7">
        <f t="shared" si="11"/>
        <v>5</v>
      </c>
      <c r="CL7">
        <f t="shared" si="12"/>
        <v>4</v>
      </c>
      <c r="CM7" s="15">
        <f t="shared" si="17"/>
        <v>-0.31508610024481298</v>
      </c>
      <c r="CN7" t="b">
        <f t="shared" si="13"/>
        <v>1</v>
      </c>
      <c r="CO7" t="b">
        <f t="shared" si="14"/>
        <v>1</v>
      </c>
      <c r="CP7" t="b">
        <f t="shared" si="15"/>
        <v>0</v>
      </c>
      <c r="CQ7" t="b">
        <f t="shared" si="15"/>
        <v>0</v>
      </c>
      <c r="CR7">
        <f t="shared" si="16"/>
        <v>0</v>
      </c>
      <c r="CT7" t="s">
        <v>471</v>
      </c>
      <c r="CU7" s="15">
        <f>AVERAGE(CK4:CK38)</f>
        <v>0.94285714285714284</v>
      </c>
    </row>
    <row r="8" spans="1:165" x14ac:dyDescent="0.25">
      <c r="A8" t="s">
        <v>62</v>
      </c>
      <c r="B8" s="1" t="s">
        <v>56</v>
      </c>
      <c r="C8" t="s">
        <v>63</v>
      </c>
      <c r="D8" t="s">
        <v>58</v>
      </c>
      <c r="E8">
        <v>246991286279.35199</v>
      </c>
      <c r="F8" t="s">
        <v>50</v>
      </c>
      <c r="G8">
        <v>29</v>
      </c>
      <c r="H8">
        <v>15.491453383417999</v>
      </c>
      <c r="I8">
        <v>15.5853828444555</v>
      </c>
      <c r="J8">
        <v>19.318465905770399</v>
      </c>
      <c r="K8">
        <v>21.597377243085699</v>
      </c>
      <c r="L8">
        <v>24.2045547298973</v>
      </c>
      <c r="M8">
        <v>24.536730473745902</v>
      </c>
      <c r="N8">
        <v>25.285226938968201</v>
      </c>
      <c r="O8">
        <v>24.805974980690401</v>
      </c>
      <c r="P8">
        <v>23.3027568722697</v>
      </c>
      <c r="Q8">
        <v>23.3844214534925</v>
      </c>
      <c r="R8">
        <v>23.144164657638299</v>
      </c>
      <c r="S8">
        <v>23.904365293308299</v>
      </c>
      <c r="T8">
        <v>26.164194162259498</v>
      </c>
      <c r="U8">
        <v>11774</v>
      </c>
      <c r="V8">
        <v>11805</v>
      </c>
      <c r="W8">
        <v>11766</v>
      </c>
      <c r="X8">
        <v>11853.333333333299</v>
      </c>
      <c r="Y8">
        <v>11960.25</v>
      </c>
      <c r="Z8">
        <v>12166.6</v>
      </c>
      <c r="AA8">
        <v>12332.166666666701</v>
      </c>
      <c r="AB8">
        <v>12682.125</v>
      </c>
      <c r="AC8">
        <v>12723.3</v>
      </c>
      <c r="AD8">
        <v>12671.666666666701</v>
      </c>
      <c r="AE8">
        <v>12425.1875</v>
      </c>
      <c r="AF8">
        <v>12355.1111111111</v>
      </c>
      <c r="AG8">
        <v>12283</v>
      </c>
      <c r="AH8">
        <v>12004.333333333299</v>
      </c>
      <c r="AI8" t="s">
        <v>51</v>
      </c>
      <c r="AJ8">
        <v>0.99052348774729304</v>
      </c>
      <c r="AK8">
        <v>120.138439828426</v>
      </c>
      <c r="AL8" s="1">
        <v>0.200250005353974</v>
      </c>
      <c r="AM8">
        <v>0.28029248792892097</v>
      </c>
      <c r="AN8">
        <v>0.28500285309371898</v>
      </c>
      <c r="AO8">
        <v>12100.986566894901</v>
      </c>
      <c r="AP8">
        <v>11766</v>
      </c>
      <c r="AQ8">
        <v>11431.013433105099</v>
      </c>
      <c r="AR8">
        <v>-132.77522285827001</v>
      </c>
      <c r="AS8">
        <v>12030</v>
      </c>
      <c r="AT8">
        <v>-1.12274587805961</v>
      </c>
      <c r="AU8">
        <v>-2.0597573882601998</v>
      </c>
      <c r="AV8">
        <v>0.16652789342214799</v>
      </c>
      <c r="AW8">
        <v>-12.699564586357001</v>
      </c>
      <c r="AX8">
        <v>3.3505154639175299</v>
      </c>
      <c r="AY8">
        <v>15.7844080846968</v>
      </c>
      <c r="AZ8">
        <v>22.318251143873901</v>
      </c>
      <c r="BA8">
        <v>-9.8876404494381998</v>
      </c>
      <c r="BB8">
        <v>49.775896414342597</v>
      </c>
      <c r="BC8">
        <v>-14.0714285714286</v>
      </c>
      <c r="BE8" t="b">
        <f t="shared" si="4"/>
        <v>1</v>
      </c>
      <c r="BF8" t="b">
        <f t="shared" si="0"/>
        <v>1</v>
      </c>
      <c r="BG8" t="b">
        <f t="shared" si="0"/>
        <v>1</v>
      </c>
      <c r="BH8" t="b">
        <f t="shared" si="0"/>
        <v>1</v>
      </c>
      <c r="BI8" t="b">
        <f t="shared" si="0"/>
        <v>1</v>
      </c>
      <c r="BJ8" t="b">
        <f t="shared" si="0"/>
        <v>1</v>
      </c>
      <c r="BK8" t="b">
        <f t="shared" si="0"/>
        <v>0</v>
      </c>
      <c r="BL8" t="b">
        <f t="shared" si="0"/>
        <v>0</v>
      </c>
      <c r="BM8" t="b">
        <f t="shared" si="0"/>
        <v>1</v>
      </c>
      <c r="BN8" t="b">
        <f t="shared" si="0"/>
        <v>0</v>
      </c>
      <c r="BO8" t="b">
        <f t="shared" si="0"/>
        <v>1</v>
      </c>
      <c r="BP8" t="b">
        <f t="shared" si="0"/>
        <v>1</v>
      </c>
      <c r="BQ8" t="b">
        <f t="shared" si="5"/>
        <v>0</v>
      </c>
      <c r="BR8" t="b">
        <f t="shared" si="1"/>
        <v>1</v>
      </c>
      <c r="BS8" t="b">
        <f t="shared" si="1"/>
        <v>0</v>
      </c>
      <c r="BT8" t="b">
        <f t="shared" si="1"/>
        <v>0</v>
      </c>
      <c r="BU8" t="b">
        <f t="shared" si="1"/>
        <v>0</v>
      </c>
      <c r="BV8" t="b">
        <f t="shared" si="1"/>
        <v>0</v>
      </c>
      <c r="BW8" t="b">
        <f t="shared" si="1"/>
        <v>0</v>
      </c>
      <c r="BX8" t="b">
        <f t="shared" si="1"/>
        <v>0</v>
      </c>
      <c r="BY8" t="b">
        <f t="shared" si="1"/>
        <v>1</v>
      </c>
      <c r="BZ8" t="b">
        <f t="shared" si="1"/>
        <v>1</v>
      </c>
      <c r="CA8" t="b">
        <f t="shared" si="1"/>
        <v>1</v>
      </c>
      <c r="CB8" t="b">
        <f t="shared" si="1"/>
        <v>1</v>
      </c>
      <c r="CC8" t="b">
        <f t="shared" si="1"/>
        <v>1</v>
      </c>
      <c r="CD8">
        <f t="shared" si="2"/>
        <v>9</v>
      </c>
      <c r="CE8">
        <f t="shared" si="3"/>
        <v>3</v>
      </c>
      <c r="CF8">
        <f t="shared" si="6"/>
        <v>6</v>
      </c>
      <c r="CG8">
        <f t="shared" si="7"/>
        <v>6</v>
      </c>
      <c r="CH8">
        <f t="shared" si="8"/>
        <v>7</v>
      </c>
      <c r="CI8">
        <f t="shared" si="9"/>
        <v>-1</v>
      </c>
      <c r="CJ8" s="4">
        <f t="shared" si="10"/>
        <v>5</v>
      </c>
      <c r="CK8">
        <f t="shared" si="11"/>
        <v>11</v>
      </c>
      <c r="CL8">
        <f t="shared" si="12"/>
        <v>4</v>
      </c>
      <c r="CM8" s="15">
        <f t="shared" si="17"/>
        <v>8.0042482574946977E-2</v>
      </c>
      <c r="CN8" t="b">
        <f>IF(AN8&lt;AL8,TRUE)</f>
        <v>0</v>
      </c>
      <c r="CO8" t="b">
        <f t="shared" si="14"/>
        <v>0</v>
      </c>
      <c r="CP8" t="b">
        <f t="shared" si="15"/>
        <v>0</v>
      </c>
      <c r="CQ8" t="b">
        <f t="shared" si="15"/>
        <v>0</v>
      </c>
      <c r="CR8">
        <f t="shared" si="16"/>
        <v>0</v>
      </c>
      <c r="CT8" t="s">
        <v>472</v>
      </c>
      <c r="CU8" s="15">
        <f>AVERAGE(CL4:CL38)</f>
        <v>7.8857142857142861</v>
      </c>
    </row>
    <row r="9" spans="1:165" x14ac:dyDescent="0.25">
      <c r="A9" t="s">
        <v>64</v>
      </c>
      <c r="B9" s="1" t="s">
        <v>59</v>
      </c>
      <c r="C9" t="s">
        <v>65</v>
      </c>
      <c r="D9" t="s">
        <v>49</v>
      </c>
      <c r="E9">
        <v>79608034913.395493</v>
      </c>
      <c r="F9" t="s">
        <v>50</v>
      </c>
      <c r="G9">
        <v>22</v>
      </c>
      <c r="H9">
        <v>32.447179590130702</v>
      </c>
      <c r="I9">
        <v>37.310879812623199</v>
      </c>
      <c r="J9">
        <v>32.033032176406103</v>
      </c>
      <c r="K9">
        <v>27.827126934734299</v>
      </c>
      <c r="L9">
        <v>25.691080526993701</v>
      </c>
      <c r="M9">
        <v>35.871067638800803</v>
      </c>
      <c r="N9">
        <v>34.539790139309297</v>
      </c>
      <c r="O9">
        <v>30.864047801882201</v>
      </c>
      <c r="P9">
        <v>29.664405408362299</v>
      </c>
      <c r="Q9">
        <v>30.879236394817301</v>
      </c>
      <c r="R9">
        <v>31.0253147862364</v>
      </c>
      <c r="S9">
        <v>30.141323863125098</v>
      </c>
      <c r="T9">
        <v>28.714865040083101</v>
      </c>
      <c r="U9">
        <v>1291.2</v>
      </c>
      <c r="V9">
        <v>1321.7</v>
      </c>
      <c r="W9">
        <v>1370.45</v>
      </c>
      <c r="X9">
        <v>1385.06666666667</v>
      </c>
      <c r="Y9">
        <v>1399.325</v>
      </c>
      <c r="Z9">
        <v>1399.68</v>
      </c>
      <c r="AA9">
        <v>1393.88333333333</v>
      </c>
      <c r="AB9">
        <v>1399.9375</v>
      </c>
      <c r="AC9">
        <v>1402.04</v>
      </c>
      <c r="AD9">
        <v>1401.05833333333</v>
      </c>
      <c r="AE9">
        <v>1390.3187499999999</v>
      </c>
      <c r="AF9">
        <v>1391.2666666666701</v>
      </c>
      <c r="AG9">
        <v>1383.55</v>
      </c>
      <c r="AH9">
        <v>1353.5875000000001</v>
      </c>
      <c r="AI9" t="s">
        <v>51</v>
      </c>
      <c r="AJ9">
        <v>1.01165841494706</v>
      </c>
      <c r="AK9">
        <v>43.145223595879898</v>
      </c>
      <c r="AL9" s="1">
        <v>0.39467934640411501</v>
      </c>
      <c r="AM9">
        <v>6.5602034168263004E-2</v>
      </c>
      <c r="AN9">
        <v>0.36941073239982503</v>
      </c>
      <c r="AO9">
        <v>1488.80113011712</v>
      </c>
      <c r="AP9">
        <v>1370.45</v>
      </c>
      <c r="AQ9">
        <v>1252.0988698828801</v>
      </c>
      <c r="AR9">
        <v>-23.581249673996499</v>
      </c>
      <c r="AS9">
        <v>1297</v>
      </c>
      <c r="AT9">
        <v>-7.3359625057156004</v>
      </c>
      <c r="AU9">
        <v>-6.25564670593762</v>
      </c>
      <c r="AV9">
        <v>-6.8247126436781604</v>
      </c>
      <c r="AW9">
        <v>-9.7425191370911595</v>
      </c>
      <c r="AX9">
        <v>-5.3975200583515699</v>
      </c>
      <c r="AY9">
        <v>13.5726795096322</v>
      </c>
      <c r="AZ9">
        <v>95.625942684766201</v>
      </c>
      <c r="BA9">
        <v>421.09280835676998</v>
      </c>
      <c r="BB9">
        <v>1463.59252561784</v>
      </c>
      <c r="BC9">
        <v>264.83825597749598</v>
      </c>
      <c r="BE9" t="b">
        <f t="shared" si="4"/>
        <v>1</v>
      </c>
      <c r="BF9" t="b">
        <f t="shared" si="0"/>
        <v>0</v>
      </c>
      <c r="BG9" t="b">
        <f t="shared" si="0"/>
        <v>0</v>
      </c>
      <c r="BH9" t="b">
        <f t="shared" si="0"/>
        <v>0</v>
      </c>
      <c r="BI9" t="b">
        <f t="shared" si="0"/>
        <v>1</v>
      </c>
      <c r="BJ9" t="b">
        <f t="shared" si="0"/>
        <v>0</v>
      </c>
      <c r="BK9" t="b">
        <f t="shared" si="0"/>
        <v>0</v>
      </c>
      <c r="BL9" t="b">
        <f t="shared" si="0"/>
        <v>0</v>
      </c>
      <c r="BM9" t="b">
        <f t="shared" si="0"/>
        <v>1</v>
      </c>
      <c r="BN9" t="b">
        <f t="shared" si="0"/>
        <v>1</v>
      </c>
      <c r="BO9" t="b">
        <f t="shared" si="0"/>
        <v>0</v>
      </c>
      <c r="BP9" t="b">
        <f t="shared" si="0"/>
        <v>0</v>
      </c>
      <c r="BQ9" t="b">
        <f t="shared" si="5"/>
        <v>0</v>
      </c>
      <c r="BR9" t="b">
        <f t="shared" si="1"/>
        <v>0</v>
      </c>
      <c r="BS9" t="b">
        <f t="shared" si="1"/>
        <v>0</v>
      </c>
      <c r="BT9" t="b">
        <f t="shared" si="1"/>
        <v>0</v>
      </c>
      <c r="BU9" t="b">
        <f t="shared" si="1"/>
        <v>0</v>
      </c>
      <c r="BV9" t="b">
        <f t="shared" si="1"/>
        <v>1</v>
      </c>
      <c r="BW9" t="b">
        <f t="shared" si="1"/>
        <v>0</v>
      </c>
      <c r="BX9" t="b">
        <f t="shared" si="1"/>
        <v>0</v>
      </c>
      <c r="BY9" t="b">
        <f t="shared" si="1"/>
        <v>1</v>
      </c>
      <c r="BZ9" t="b">
        <f t="shared" si="1"/>
        <v>1</v>
      </c>
      <c r="CA9" t="b">
        <f t="shared" si="1"/>
        <v>0</v>
      </c>
      <c r="CB9" t="b">
        <f t="shared" si="1"/>
        <v>1</v>
      </c>
      <c r="CC9" t="b">
        <f t="shared" si="1"/>
        <v>1</v>
      </c>
      <c r="CD9">
        <f t="shared" si="2"/>
        <v>4</v>
      </c>
      <c r="CE9">
        <f t="shared" si="3"/>
        <v>8</v>
      </c>
      <c r="CF9">
        <f t="shared" si="6"/>
        <v>-4</v>
      </c>
      <c r="CG9">
        <f t="shared" si="7"/>
        <v>5</v>
      </c>
      <c r="CH9">
        <f t="shared" si="8"/>
        <v>8</v>
      </c>
      <c r="CI9">
        <f t="shared" si="9"/>
        <v>-3</v>
      </c>
      <c r="CJ9" s="4">
        <f t="shared" si="10"/>
        <v>-7</v>
      </c>
      <c r="CK9">
        <f t="shared" si="11"/>
        <v>-11</v>
      </c>
      <c r="CL9">
        <f t="shared" si="12"/>
        <v>-10</v>
      </c>
      <c r="CM9" s="15">
        <f t="shared" si="17"/>
        <v>-0.32907731223585202</v>
      </c>
      <c r="CN9" t="b">
        <f t="shared" si="13"/>
        <v>1</v>
      </c>
      <c r="CO9" t="b">
        <f t="shared" si="14"/>
        <v>1</v>
      </c>
      <c r="CP9" t="b">
        <f t="shared" si="15"/>
        <v>0</v>
      </c>
      <c r="CQ9" t="b">
        <f t="shared" si="15"/>
        <v>0</v>
      </c>
      <c r="CR9">
        <f t="shared" si="16"/>
        <v>0</v>
      </c>
      <c r="CU9" s="15"/>
    </row>
    <row r="10" spans="1:165" x14ac:dyDescent="0.25">
      <c r="A10" t="s">
        <v>66</v>
      </c>
      <c r="B10" s="1" t="s">
        <v>62</v>
      </c>
      <c r="C10" t="s">
        <v>67</v>
      </c>
      <c r="D10" t="s">
        <v>58</v>
      </c>
      <c r="E10">
        <v>93847422769.828094</v>
      </c>
      <c r="F10" t="s">
        <v>50</v>
      </c>
      <c r="G10">
        <v>62</v>
      </c>
      <c r="H10">
        <v>24.695582781247101</v>
      </c>
      <c r="I10">
        <v>27.064750413677501</v>
      </c>
      <c r="J10">
        <v>23.7428527422604</v>
      </c>
      <c r="K10">
        <v>20.792881761785399</v>
      </c>
      <c r="L10">
        <v>19.2571535239742</v>
      </c>
      <c r="M10">
        <v>18.100001462678598</v>
      </c>
      <c r="N10">
        <v>17.033299813551299</v>
      </c>
      <c r="O10">
        <v>19.029191565729398</v>
      </c>
      <c r="P10">
        <v>18.453965014223801</v>
      </c>
      <c r="Q10">
        <v>17.876022421400599</v>
      </c>
      <c r="R10">
        <v>17.237093434169299</v>
      </c>
      <c r="S10">
        <v>16.795683860403599</v>
      </c>
      <c r="T10">
        <v>16.248832115481498</v>
      </c>
      <c r="U10">
        <v>472.82</v>
      </c>
      <c r="V10">
        <v>467.98</v>
      </c>
      <c r="W10">
        <v>469.82</v>
      </c>
      <c r="X10">
        <v>468.37333333333299</v>
      </c>
      <c r="Y10">
        <v>464.755</v>
      </c>
      <c r="Z10">
        <v>459.50799999999998</v>
      </c>
      <c r="AA10">
        <v>456.32333333333298</v>
      </c>
      <c r="AB10">
        <v>444.92374999999998</v>
      </c>
      <c r="AC10">
        <v>436.48599999999999</v>
      </c>
      <c r="AD10">
        <v>429.71916666666698</v>
      </c>
      <c r="AE10">
        <v>413.87562500000001</v>
      </c>
      <c r="AF10">
        <v>406.34055555555602</v>
      </c>
      <c r="AG10">
        <v>398.77</v>
      </c>
      <c r="AH10">
        <v>384.14875000000001</v>
      </c>
      <c r="AI10" t="s">
        <v>51</v>
      </c>
      <c r="AJ10">
        <v>1.15231336359305</v>
      </c>
      <c r="AK10">
        <v>24.563458387220798</v>
      </c>
      <c r="AL10" s="1">
        <v>0.11410214670464</v>
      </c>
      <c r="AM10">
        <v>0.41665060495513001</v>
      </c>
      <c r="AN10">
        <v>0.38909732038297601</v>
      </c>
      <c r="AO10">
        <v>489.30903281334798</v>
      </c>
      <c r="AP10">
        <v>469.82</v>
      </c>
      <c r="AQ10">
        <v>450.330967186652</v>
      </c>
      <c r="AR10">
        <v>2.7291359459000102</v>
      </c>
      <c r="AS10">
        <v>492.2</v>
      </c>
      <c r="AT10">
        <v>7.1145660140846196</v>
      </c>
      <c r="AU10">
        <v>23.429545853499501</v>
      </c>
      <c r="AV10">
        <v>5.2384006841992701</v>
      </c>
      <c r="AW10">
        <v>21.470878578479802</v>
      </c>
      <c r="AX10">
        <v>30.5570291777188</v>
      </c>
      <c r="AY10">
        <v>50.611995104039202</v>
      </c>
      <c r="AZ10">
        <v>80.491382471580494</v>
      </c>
      <c r="BA10">
        <v>201.039755351682</v>
      </c>
      <c r="BB10">
        <v>283.93135725428999</v>
      </c>
      <c r="BC10">
        <v>271.47169811320799</v>
      </c>
      <c r="BE10" t="b">
        <f t="shared" si="4"/>
        <v>1</v>
      </c>
      <c r="BF10" t="b">
        <f t="shared" si="0"/>
        <v>0</v>
      </c>
      <c r="BG10" t="b">
        <f t="shared" si="0"/>
        <v>0</v>
      </c>
      <c r="BH10" t="b">
        <f t="shared" si="0"/>
        <v>0</v>
      </c>
      <c r="BI10" t="b">
        <f t="shared" si="0"/>
        <v>0</v>
      </c>
      <c r="BJ10" t="b">
        <f t="shared" si="0"/>
        <v>0</v>
      </c>
      <c r="BK10" t="b">
        <f t="shared" si="0"/>
        <v>1</v>
      </c>
      <c r="BL10" t="b">
        <f t="shared" si="0"/>
        <v>0</v>
      </c>
      <c r="BM10" t="b">
        <f t="shared" si="0"/>
        <v>0</v>
      </c>
      <c r="BN10" t="b">
        <f t="shared" si="0"/>
        <v>0</v>
      </c>
      <c r="BO10" t="b">
        <f t="shared" si="0"/>
        <v>0</v>
      </c>
      <c r="BP10" t="b">
        <f t="shared" si="0"/>
        <v>0</v>
      </c>
      <c r="BQ10" t="b">
        <f t="shared" si="5"/>
        <v>1</v>
      </c>
      <c r="BR10" t="b">
        <f t="shared" si="1"/>
        <v>0</v>
      </c>
      <c r="BS10" t="b">
        <f t="shared" si="1"/>
        <v>1</v>
      </c>
      <c r="BT10" t="b">
        <f t="shared" si="1"/>
        <v>1</v>
      </c>
      <c r="BU10" t="b">
        <f t="shared" si="1"/>
        <v>1</v>
      </c>
      <c r="BV10" t="b">
        <f t="shared" si="1"/>
        <v>1</v>
      </c>
      <c r="BW10" t="b">
        <f t="shared" si="1"/>
        <v>1</v>
      </c>
      <c r="BX10" t="b">
        <f t="shared" si="1"/>
        <v>1</v>
      </c>
      <c r="BY10" t="b">
        <f t="shared" si="1"/>
        <v>1</v>
      </c>
      <c r="BZ10" t="b">
        <f t="shared" si="1"/>
        <v>1</v>
      </c>
      <c r="CA10" t="b">
        <f t="shared" si="1"/>
        <v>1</v>
      </c>
      <c r="CB10" t="b">
        <f t="shared" si="1"/>
        <v>1</v>
      </c>
      <c r="CC10" t="b">
        <f t="shared" si="1"/>
        <v>1</v>
      </c>
      <c r="CD10">
        <f t="shared" si="2"/>
        <v>2</v>
      </c>
      <c r="CE10">
        <f t="shared" si="3"/>
        <v>10</v>
      </c>
      <c r="CF10">
        <f t="shared" si="6"/>
        <v>-8</v>
      </c>
      <c r="CG10">
        <f t="shared" si="7"/>
        <v>12</v>
      </c>
      <c r="CH10">
        <f t="shared" si="8"/>
        <v>1</v>
      </c>
      <c r="CI10">
        <f t="shared" si="9"/>
        <v>11</v>
      </c>
      <c r="CJ10" s="4">
        <f t="shared" si="10"/>
        <v>3</v>
      </c>
      <c r="CK10">
        <f t="shared" si="11"/>
        <v>-5</v>
      </c>
      <c r="CL10">
        <f t="shared" si="12"/>
        <v>14</v>
      </c>
      <c r="CM10" s="15">
        <f t="shared" si="17"/>
        <v>0.30254845825049004</v>
      </c>
      <c r="CN10" t="b">
        <f t="shared" si="13"/>
        <v>0</v>
      </c>
      <c r="CO10" t="b">
        <f t="shared" si="14"/>
        <v>0</v>
      </c>
      <c r="CP10" t="b">
        <f t="shared" si="15"/>
        <v>1</v>
      </c>
      <c r="CQ10" t="b">
        <f t="shared" si="15"/>
        <v>1</v>
      </c>
      <c r="CR10">
        <f t="shared" si="16"/>
        <v>2</v>
      </c>
      <c r="CT10" t="s">
        <v>474</v>
      </c>
      <c r="CU10" s="15">
        <f>AVERAGE(CM4:CM38)</f>
        <v>2.2709067918456918E-2</v>
      </c>
    </row>
    <row r="11" spans="1:165" x14ac:dyDescent="0.25">
      <c r="A11" t="s">
        <v>68</v>
      </c>
      <c r="B11" s="1" t="s">
        <v>64</v>
      </c>
      <c r="C11" t="s">
        <v>69</v>
      </c>
      <c r="D11" t="s">
        <v>58</v>
      </c>
      <c r="E11">
        <v>11311778805.5</v>
      </c>
      <c r="F11" t="s">
        <v>70</v>
      </c>
      <c r="G11">
        <v>91</v>
      </c>
      <c r="H11">
        <v>44.306414962535698</v>
      </c>
      <c r="I11">
        <v>35.239647980476697</v>
      </c>
      <c r="J11">
        <v>28.918566309909799</v>
      </c>
      <c r="K11">
        <v>25.443233578140902</v>
      </c>
      <c r="L11">
        <v>22.4827776492345</v>
      </c>
      <c r="M11">
        <v>20.6821960156506</v>
      </c>
      <c r="N11">
        <v>20.461772316969501</v>
      </c>
      <c r="O11">
        <v>20.672630197569401</v>
      </c>
      <c r="P11">
        <v>21.192317361052901</v>
      </c>
      <c r="Q11">
        <v>21.031082183513199</v>
      </c>
      <c r="R11">
        <v>20.129620550334501</v>
      </c>
      <c r="S11">
        <v>19.1349011275889</v>
      </c>
      <c r="T11">
        <v>19.671289164954999</v>
      </c>
      <c r="U11">
        <v>58.41</v>
      </c>
      <c r="V11">
        <v>59.655000000000001</v>
      </c>
      <c r="W11">
        <v>59.782499999999999</v>
      </c>
      <c r="X11">
        <v>59.69</v>
      </c>
      <c r="Y11">
        <v>59.295000000000002</v>
      </c>
      <c r="Z11">
        <v>59.003999999999998</v>
      </c>
      <c r="AA11">
        <v>58.704999999999998</v>
      </c>
      <c r="AB11">
        <v>58.11</v>
      </c>
      <c r="AC11">
        <v>57.180999999999997</v>
      </c>
      <c r="AD11">
        <v>56.53</v>
      </c>
      <c r="AE11">
        <v>55.300750000000001</v>
      </c>
      <c r="AF11">
        <v>54.581666666666599</v>
      </c>
      <c r="AG11">
        <v>53.697499999999998</v>
      </c>
      <c r="AH11">
        <v>51.698166666666701</v>
      </c>
      <c r="AI11" t="s">
        <v>51</v>
      </c>
      <c r="AJ11">
        <v>1.0988221053121701</v>
      </c>
      <c r="AK11">
        <v>21.537816362105701</v>
      </c>
      <c r="AL11" s="1">
        <v>0.36392277744969798</v>
      </c>
      <c r="AM11">
        <v>0.112731263719372</v>
      </c>
      <c r="AN11">
        <v>0.28296421234193803</v>
      </c>
      <c r="AO11">
        <v>62.681685230368799</v>
      </c>
      <c r="AP11">
        <v>59.782499999999999</v>
      </c>
      <c r="AQ11">
        <v>56.883314769631198</v>
      </c>
      <c r="AR11">
        <v>0.204434976233411</v>
      </c>
      <c r="AS11">
        <v>57.35</v>
      </c>
      <c r="AT11">
        <v>-2.8031997830655699</v>
      </c>
      <c r="AU11">
        <v>6.8019926439778899</v>
      </c>
      <c r="AV11">
        <v>-4.0969899665551797</v>
      </c>
      <c r="AW11">
        <v>0.61403508771930104</v>
      </c>
      <c r="AX11">
        <v>3.0548068283917398</v>
      </c>
      <c r="AY11">
        <v>48.575129533678798</v>
      </c>
      <c r="AZ11">
        <v>50.288259958071301</v>
      </c>
      <c r="BA11">
        <v>63.250782806717901</v>
      </c>
      <c r="BB11">
        <v>88.962108731466202</v>
      </c>
      <c r="BC11">
        <v>131.43664245359199</v>
      </c>
      <c r="BE11" t="b">
        <f t="shared" si="4"/>
        <v>0</v>
      </c>
      <c r="BF11" t="b">
        <f t="shared" si="0"/>
        <v>0</v>
      </c>
      <c r="BG11" t="b">
        <f t="shared" si="0"/>
        <v>0</v>
      </c>
      <c r="BH11" t="b">
        <f t="shared" si="0"/>
        <v>0</v>
      </c>
      <c r="BI11" t="b">
        <f t="shared" si="0"/>
        <v>0</v>
      </c>
      <c r="BJ11" t="b">
        <f t="shared" si="0"/>
        <v>0</v>
      </c>
      <c r="BK11" t="b">
        <f t="shared" si="0"/>
        <v>1</v>
      </c>
      <c r="BL11" t="b">
        <f t="shared" si="0"/>
        <v>1</v>
      </c>
      <c r="BM11" t="b">
        <f t="shared" si="0"/>
        <v>0</v>
      </c>
      <c r="BN11" t="b">
        <f t="shared" si="0"/>
        <v>0</v>
      </c>
      <c r="BO11" t="b">
        <f t="shared" si="0"/>
        <v>0</v>
      </c>
      <c r="BP11" t="b">
        <f t="shared" si="0"/>
        <v>1</v>
      </c>
      <c r="BQ11" t="b">
        <f t="shared" si="5"/>
        <v>0</v>
      </c>
      <c r="BR11" t="b">
        <f t="shared" si="1"/>
        <v>0</v>
      </c>
      <c r="BS11" t="b">
        <f t="shared" si="1"/>
        <v>1</v>
      </c>
      <c r="BT11" t="b">
        <f t="shared" si="1"/>
        <v>1</v>
      </c>
      <c r="BU11" t="b">
        <f t="shared" si="1"/>
        <v>1</v>
      </c>
      <c r="BV11" t="b">
        <f t="shared" si="1"/>
        <v>1</v>
      </c>
      <c r="BW11" t="b">
        <f t="shared" si="1"/>
        <v>1</v>
      </c>
      <c r="BX11" t="b">
        <f t="shared" si="1"/>
        <v>1</v>
      </c>
      <c r="BY11" t="b">
        <f t="shared" si="1"/>
        <v>1</v>
      </c>
      <c r="BZ11" t="b">
        <f t="shared" si="1"/>
        <v>1</v>
      </c>
      <c r="CA11" t="b">
        <f t="shared" si="1"/>
        <v>1</v>
      </c>
      <c r="CB11" t="b">
        <f t="shared" si="1"/>
        <v>1</v>
      </c>
      <c r="CC11" t="b">
        <f t="shared" si="1"/>
        <v>1</v>
      </c>
      <c r="CD11">
        <f t="shared" si="2"/>
        <v>3</v>
      </c>
      <c r="CE11">
        <f t="shared" si="3"/>
        <v>9</v>
      </c>
      <c r="CF11">
        <f t="shared" si="6"/>
        <v>-6</v>
      </c>
      <c r="CG11">
        <f t="shared" si="7"/>
        <v>11</v>
      </c>
      <c r="CH11">
        <f t="shared" si="8"/>
        <v>2</v>
      </c>
      <c r="CI11">
        <f t="shared" si="9"/>
        <v>9</v>
      </c>
      <c r="CJ11" s="4">
        <f t="shared" si="10"/>
        <v>3</v>
      </c>
      <c r="CK11">
        <f t="shared" si="11"/>
        <v>-3</v>
      </c>
      <c r="CL11">
        <f t="shared" si="12"/>
        <v>12</v>
      </c>
      <c r="CM11" s="15">
        <f t="shared" si="17"/>
        <v>-0.251191513730326</v>
      </c>
      <c r="CN11" t="b">
        <f t="shared" si="13"/>
        <v>1</v>
      </c>
      <c r="CO11" t="b">
        <f t="shared" si="14"/>
        <v>1</v>
      </c>
      <c r="CP11" t="b">
        <f t="shared" si="15"/>
        <v>0</v>
      </c>
      <c r="CQ11" t="b">
        <f t="shared" si="15"/>
        <v>1</v>
      </c>
      <c r="CR11">
        <f t="shared" si="16"/>
        <v>1</v>
      </c>
      <c r="CT11" t="s">
        <v>487</v>
      </c>
      <c r="CU11" s="15">
        <f>AVERAGE(CR4:CR38)</f>
        <v>1.3142857142857143</v>
      </c>
    </row>
    <row r="12" spans="1:165" x14ac:dyDescent="0.25">
      <c r="A12" t="s">
        <v>71</v>
      </c>
      <c r="B12" s="1" t="s">
        <v>66</v>
      </c>
      <c r="C12" t="s">
        <v>72</v>
      </c>
      <c r="D12" t="s">
        <v>73</v>
      </c>
      <c r="E12">
        <v>111226587276.082</v>
      </c>
      <c r="F12" t="s">
        <v>50</v>
      </c>
      <c r="G12">
        <v>86</v>
      </c>
      <c r="H12">
        <v>16.0863577074409</v>
      </c>
      <c r="I12">
        <v>19.4004221483662</v>
      </c>
      <c r="J12">
        <v>15.234008598765399</v>
      </c>
      <c r="K12">
        <v>14.009247697160299</v>
      </c>
      <c r="L12">
        <v>13.321566036517799</v>
      </c>
      <c r="M12">
        <v>13.185520380740099</v>
      </c>
      <c r="N12">
        <v>15.704933543993</v>
      </c>
      <c r="O12">
        <v>15.020176062856301</v>
      </c>
      <c r="P12">
        <v>15.041569822964201</v>
      </c>
      <c r="Q12">
        <v>14.7071601362499</v>
      </c>
      <c r="R12">
        <v>14.501232140018701</v>
      </c>
      <c r="S12">
        <v>13.757247996552</v>
      </c>
      <c r="T12">
        <v>13.842683650300801</v>
      </c>
      <c r="U12">
        <v>727.9</v>
      </c>
      <c r="V12">
        <v>728.15</v>
      </c>
      <c r="W12">
        <v>716.2</v>
      </c>
      <c r="X12">
        <v>710.3</v>
      </c>
      <c r="Y12">
        <v>712.875</v>
      </c>
      <c r="Z12">
        <v>713.21</v>
      </c>
      <c r="AA12">
        <v>709.95</v>
      </c>
      <c r="AB12">
        <v>705.26874999999995</v>
      </c>
      <c r="AC12">
        <v>705.55499999999995</v>
      </c>
      <c r="AD12">
        <v>706.14583333333303</v>
      </c>
      <c r="AE12">
        <v>692.07187499999998</v>
      </c>
      <c r="AF12">
        <v>683.58888888888896</v>
      </c>
      <c r="AG12">
        <v>676.98249999999996</v>
      </c>
      <c r="AH12">
        <v>663.65208333333305</v>
      </c>
      <c r="AI12" t="s">
        <v>51</v>
      </c>
      <c r="AJ12">
        <v>1.0535132001196501</v>
      </c>
      <c r="AK12">
        <v>21.159222205722699</v>
      </c>
      <c r="AL12" s="1">
        <v>0.25420659677665802</v>
      </c>
      <c r="AM12">
        <v>0.382812706349347</v>
      </c>
      <c r="AN12">
        <v>0.29671873483711397</v>
      </c>
      <c r="AO12">
        <v>745.01041478354398</v>
      </c>
      <c r="AP12">
        <v>716.2</v>
      </c>
      <c r="AQ12">
        <v>687.389585216456</v>
      </c>
      <c r="AR12">
        <v>5.4469461217685797</v>
      </c>
      <c r="AS12">
        <v>730.5</v>
      </c>
      <c r="AT12">
        <v>2.4242509218883601</v>
      </c>
      <c r="AU12">
        <v>7.9053003585764801</v>
      </c>
      <c r="AV12">
        <v>6.1773255813953503</v>
      </c>
      <c r="AW12">
        <v>4.2082738944365197</v>
      </c>
      <c r="AX12">
        <v>6.8763716166788598</v>
      </c>
      <c r="AY12">
        <v>19.460343417825001</v>
      </c>
      <c r="AZ12">
        <v>35.528756957328397</v>
      </c>
      <c r="BA12">
        <v>42.259006815968803</v>
      </c>
      <c r="BB12">
        <v>43.657817109144503</v>
      </c>
      <c r="BC12">
        <v>33.474595317086298</v>
      </c>
      <c r="BE12" t="b">
        <f t="shared" si="4"/>
        <v>1</v>
      </c>
      <c r="BF12" t="b">
        <f t="shared" si="0"/>
        <v>0</v>
      </c>
      <c r="BG12" t="b">
        <f t="shared" si="0"/>
        <v>0</v>
      </c>
      <c r="BH12" t="b">
        <f t="shared" si="0"/>
        <v>0</v>
      </c>
      <c r="BI12" t="b">
        <f t="shared" si="0"/>
        <v>0</v>
      </c>
      <c r="BJ12" t="b">
        <f t="shared" si="0"/>
        <v>1</v>
      </c>
      <c r="BK12" t="b">
        <f t="shared" si="0"/>
        <v>0</v>
      </c>
      <c r="BL12" t="b">
        <f t="shared" si="0"/>
        <v>1</v>
      </c>
      <c r="BM12" t="b">
        <f t="shared" si="0"/>
        <v>0</v>
      </c>
      <c r="BN12" t="b">
        <f t="shared" si="0"/>
        <v>0</v>
      </c>
      <c r="BO12" t="b">
        <f t="shared" si="0"/>
        <v>0</v>
      </c>
      <c r="BP12" t="b">
        <f t="shared" si="0"/>
        <v>1</v>
      </c>
      <c r="BQ12" t="b">
        <f t="shared" si="5"/>
        <v>0</v>
      </c>
      <c r="BR12" t="b">
        <f t="shared" si="1"/>
        <v>1</v>
      </c>
      <c r="BS12" t="b">
        <f t="shared" si="1"/>
        <v>1</v>
      </c>
      <c r="BT12" t="b">
        <f t="shared" si="1"/>
        <v>0</v>
      </c>
      <c r="BU12" t="b">
        <f t="shared" si="1"/>
        <v>0</v>
      </c>
      <c r="BV12" t="b">
        <f t="shared" si="1"/>
        <v>1</v>
      </c>
      <c r="BW12" t="b">
        <f t="shared" si="1"/>
        <v>1</v>
      </c>
      <c r="BX12" t="b">
        <f t="shared" si="1"/>
        <v>0</v>
      </c>
      <c r="BY12" t="b">
        <f t="shared" si="1"/>
        <v>0</v>
      </c>
      <c r="BZ12" t="b">
        <f t="shared" si="1"/>
        <v>1</v>
      </c>
      <c r="CA12" t="b">
        <f t="shared" si="1"/>
        <v>1</v>
      </c>
      <c r="CB12" t="b">
        <f t="shared" si="1"/>
        <v>1</v>
      </c>
      <c r="CC12" t="b">
        <f t="shared" si="1"/>
        <v>1</v>
      </c>
      <c r="CD12">
        <f t="shared" si="2"/>
        <v>4</v>
      </c>
      <c r="CE12">
        <f t="shared" si="3"/>
        <v>8</v>
      </c>
      <c r="CF12">
        <f t="shared" si="6"/>
        <v>-4</v>
      </c>
      <c r="CG12">
        <f t="shared" si="7"/>
        <v>8</v>
      </c>
      <c r="CH12">
        <f t="shared" si="8"/>
        <v>5</v>
      </c>
      <c r="CI12">
        <f t="shared" si="9"/>
        <v>3</v>
      </c>
      <c r="CJ12" s="4">
        <f t="shared" si="10"/>
        <v>-1</v>
      </c>
      <c r="CK12">
        <f t="shared" si="11"/>
        <v>-5</v>
      </c>
      <c r="CL12">
        <f t="shared" si="12"/>
        <v>2</v>
      </c>
      <c r="CM12" s="15">
        <f t="shared" si="17"/>
        <v>0.12860610957268898</v>
      </c>
      <c r="CN12" t="b">
        <f t="shared" si="13"/>
        <v>0</v>
      </c>
      <c r="CO12" t="b">
        <f t="shared" si="14"/>
        <v>0</v>
      </c>
      <c r="CP12" t="b">
        <f t="shared" si="15"/>
        <v>1</v>
      </c>
      <c r="CQ12" t="b">
        <f t="shared" si="15"/>
        <v>1</v>
      </c>
      <c r="CR12">
        <f t="shared" si="16"/>
        <v>2</v>
      </c>
    </row>
    <row r="13" spans="1:165" x14ac:dyDescent="0.25">
      <c r="A13" t="s">
        <v>74</v>
      </c>
      <c r="B13" s="1" t="s">
        <v>68</v>
      </c>
      <c r="C13" s="15" t="s">
        <v>75</v>
      </c>
      <c r="D13" t="s">
        <v>49</v>
      </c>
      <c r="E13">
        <v>77836604946.688004</v>
      </c>
      <c r="F13" t="s">
        <v>50</v>
      </c>
      <c r="G13">
        <v>41</v>
      </c>
      <c r="H13">
        <v>14.9945715064203</v>
      </c>
      <c r="I13">
        <v>22.0894731515051</v>
      </c>
      <c r="J13">
        <v>19.895585741103499</v>
      </c>
      <c r="K13">
        <v>22.331934050544199</v>
      </c>
      <c r="L13">
        <v>43.981732924629497</v>
      </c>
      <c r="M13">
        <v>41.088918202339499</v>
      </c>
      <c r="N13">
        <v>40.1740261009639</v>
      </c>
      <c r="O13">
        <v>37.513968439731897</v>
      </c>
      <c r="P13">
        <v>36.357707391428001</v>
      </c>
      <c r="Q13">
        <v>34.591568739727499</v>
      </c>
      <c r="R13">
        <v>33.840479709070301</v>
      </c>
      <c r="S13">
        <v>31.621946213339601</v>
      </c>
      <c r="T13">
        <v>29.703099923091202</v>
      </c>
      <c r="U13">
        <v>388.46</v>
      </c>
      <c r="V13">
        <v>386.06</v>
      </c>
      <c r="W13">
        <v>385.19499999999999</v>
      </c>
      <c r="X13">
        <v>378.52333333333303</v>
      </c>
      <c r="Y13">
        <v>378.89749999999998</v>
      </c>
      <c r="Z13">
        <v>381.77800000000002</v>
      </c>
      <c r="AA13">
        <v>380.93166666666701</v>
      </c>
      <c r="AB13">
        <v>380.40875</v>
      </c>
      <c r="AC13">
        <v>377.67200000000003</v>
      </c>
      <c r="AD13">
        <v>371.92916666666702</v>
      </c>
      <c r="AE13">
        <v>360.43937499999998</v>
      </c>
      <c r="AF13">
        <v>352.782222222222</v>
      </c>
      <c r="AG13">
        <v>347.00400000000002</v>
      </c>
      <c r="AH13">
        <v>335.15249999999997</v>
      </c>
      <c r="AI13" t="s">
        <v>51</v>
      </c>
      <c r="AJ13">
        <v>1.1002121013014301</v>
      </c>
      <c r="AK13">
        <v>23.489937603158801</v>
      </c>
      <c r="AL13" s="1">
        <v>0.189191408149785</v>
      </c>
      <c r="AM13">
        <v>0.28069749396793298</v>
      </c>
      <c r="AN13">
        <v>0.219469462758283</v>
      </c>
      <c r="AO13">
        <v>399.22503563787598</v>
      </c>
      <c r="AP13">
        <v>385.19499999999999</v>
      </c>
      <c r="AQ13">
        <v>371.16496436212401</v>
      </c>
      <c r="AR13">
        <v>2.88846230903241</v>
      </c>
      <c r="AS13">
        <v>389.9</v>
      </c>
      <c r="AT13">
        <v>2.1274143612256302</v>
      </c>
      <c r="AU13">
        <v>12.3618171548455</v>
      </c>
      <c r="AV13">
        <v>7.4696802646085896</v>
      </c>
      <c r="AW13">
        <v>1.5364583333333299</v>
      </c>
      <c r="AX13">
        <v>9.1239854464035695</v>
      </c>
      <c r="AY13">
        <v>77.146751476601594</v>
      </c>
      <c r="AZ13">
        <v>94.366899302093699</v>
      </c>
      <c r="BA13">
        <v>212.921348314607</v>
      </c>
      <c r="BB13">
        <v>291.26944305067701</v>
      </c>
      <c r="BC13">
        <v>167.054794520548</v>
      </c>
      <c r="BE13" t="b">
        <f t="shared" si="4"/>
        <v>1</v>
      </c>
      <c r="BF13" t="b">
        <f t="shared" si="0"/>
        <v>0</v>
      </c>
      <c r="BG13" t="b">
        <f t="shared" si="0"/>
        <v>1</v>
      </c>
      <c r="BH13" t="b">
        <f t="shared" si="0"/>
        <v>1</v>
      </c>
      <c r="BI13" t="b">
        <f t="shared" si="0"/>
        <v>0</v>
      </c>
      <c r="BJ13" t="b">
        <f t="shared" si="0"/>
        <v>0</v>
      </c>
      <c r="BK13" t="b">
        <f t="shared" si="0"/>
        <v>0</v>
      </c>
      <c r="BL13" t="b">
        <f t="shared" si="0"/>
        <v>0</v>
      </c>
      <c r="BM13" t="b">
        <f t="shared" si="0"/>
        <v>0</v>
      </c>
      <c r="BN13" t="b">
        <f t="shared" si="0"/>
        <v>0</v>
      </c>
      <c r="BO13" t="b">
        <f t="shared" si="0"/>
        <v>0</v>
      </c>
      <c r="BP13" t="b">
        <f t="shared" si="0"/>
        <v>0</v>
      </c>
      <c r="BQ13" t="b">
        <f t="shared" si="5"/>
        <v>1</v>
      </c>
      <c r="BR13" t="b">
        <f t="shared" si="1"/>
        <v>1</v>
      </c>
      <c r="BS13" t="b">
        <f t="shared" si="1"/>
        <v>1</v>
      </c>
      <c r="BT13" t="b">
        <f t="shared" si="1"/>
        <v>0</v>
      </c>
      <c r="BU13" t="b">
        <f t="shared" si="1"/>
        <v>0</v>
      </c>
      <c r="BV13" t="b">
        <f t="shared" si="1"/>
        <v>1</v>
      </c>
      <c r="BW13" t="b">
        <f t="shared" si="1"/>
        <v>1</v>
      </c>
      <c r="BX13" t="b">
        <f t="shared" si="1"/>
        <v>1</v>
      </c>
      <c r="BY13" t="b">
        <f t="shared" si="1"/>
        <v>1</v>
      </c>
      <c r="BZ13" t="b">
        <f t="shared" si="1"/>
        <v>1</v>
      </c>
      <c r="CA13" t="b">
        <f t="shared" si="1"/>
        <v>1</v>
      </c>
      <c r="CB13" t="b">
        <f t="shared" si="1"/>
        <v>1</v>
      </c>
      <c r="CC13" t="b">
        <f t="shared" si="1"/>
        <v>1</v>
      </c>
      <c r="CD13">
        <f t="shared" si="2"/>
        <v>3</v>
      </c>
      <c r="CE13">
        <f t="shared" si="3"/>
        <v>9</v>
      </c>
      <c r="CF13">
        <f t="shared" si="6"/>
        <v>-6</v>
      </c>
      <c r="CG13">
        <f>COUNTIF(BQ13:CC13,TRUE)</f>
        <v>11</v>
      </c>
      <c r="CH13">
        <f t="shared" si="8"/>
        <v>2</v>
      </c>
      <c r="CI13">
        <f t="shared" si="9"/>
        <v>9</v>
      </c>
      <c r="CJ13" s="4">
        <f t="shared" si="10"/>
        <v>3</v>
      </c>
      <c r="CK13">
        <f t="shared" si="11"/>
        <v>-3</v>
      </c>
      <c r="CL13">
        <f t="shared" si="12"/>
        <v>12</v>
      </c>
      <c r="CM13" s="15">
        <f t="shared" si="17"/>
        <v>9.1506085818147981E-2</v>
      </c>
      <c r="CN13" t="b">
        <f t="shared" si="13"/>
        <v>0</v>
      </c>
      <c r="CO13" t="b">
        <f t="shared" si="14"/>
        <v>0</v>
      </c>
      <c r="CP13" t="b">
        <f t="shared" si="15"/>
        <v>1</v>
      </c>
      <c r="CQ13" t="b">
        <f t="shared" si="15"/>
        <v>1</v>
      </c>
      <c r="CR13">
        <f t="shared" si="16"/>
        <v>2</v>
      </c>
      <c r="CU13" t="s">
        <v>508</v>
      </c>
      <c r="CV13" t="s">
        <v>509</v>
      </c>
      <c r="CW13" t="s">
        <v>510</v>
      </c>
      <c r="CX13" t="s">
        <v>511</v>
      </c>
      <c r="CY13" t="s">
        <v>512</v>
      </c>
      <c r="CZ13" t="s">
        <v>518</v>
      </c>
      <c r="DA13" t="s">
        <v>513</v>
      </c>
      <c r="DB13" t="s">
        <v>514</v>
      </c>
    </row>
    <row r="14" spans="1:165" x14ac:dyDescent="0.25">
      <c r="A14" t="s">
        <v>76</v>
      </c>
      <c r="B14" s="1" t="s">
        <v>71</v>
      </c>
      <c r="C14" t="s">
        <v>77</v>
      </c>
      <c r="D14" t="s">
        <v>78</v>
      </c>
      <c r="E14">
        <v>150773442200.10001</v>
      </c>
      <c r="F14" t="s">
        <v>50</v>
      </c>
      <c r="G14">
        <v>55</v>
      </c>
      <c r="H14">
        <v>18.2043715589292</v>
      </c>
      <c r="I14">
        <v>15.265020341126499</v>
      </c>
      <c r="J14">
        <v>24.189660986091301</v>
      </c>
      <c r="K14">
        <v>21.9537968783651</v>
      </c>
      <c r="L14">
        <v>19.500177505782698</v>
      </c>
      <c r="M14">
        <v>18.177602988652101</v>
      </c>
      <c r="N14">
        <v>17.0313280225628</v>
      </c>
      <c r="O14">
        <v>16.832626516157099</v>
      </c>
      <c r="P14">
        <v>16.983284530834698</v>
      </c>
      <c r="Q14">
        <v>16.520906500510801</v>
      </c>
      <c r="R14">
        <v>17.1853840653772</v>
      </c>
      <c r="S14">
        <v>16.792886815684401</v>
      </c>
      <c r="T14">
        <v>19.7212564457061</v>
      </c>
      <c r="U14">
        <v>366.82</v>
      </c>
      <c r="V14">
        <v>369.83</v>
      </c>
      <c r="W14">
        <v>371.08499999999998</v>
      </c>
      <c r="X14">
        <v>363.68</v>
      </c>
      <c r="Y14">
        <v>355.29250000000002</v>
      </c>
      <c r="Z14">
        <v>349.67200000000003</v>
      </c>
      <c r="AA14">
        <v>343.85500000000002</v>
      </c>
      <c r="AB14">
        <v>333.15875</v>
      </c>
      <c r="AC14">
        <v>326.11099999999999</v>
      </c>
      <c r="AD14">
        <v>319.35916666666702</v>
      </c>
      <c r="AE14">
        <v>306.02937500000002</v>
      </c>
      <c r="AF14">
        <v>300.48888888888899</v>
      </c>
      <c r="AG14">
        <v>296.36849999999998</v>
      </c>
      <c r="AH14">
        <v>288.76125000000002</v>
      </c>
      <c r="AI14" t="s">
        <v>51</v>
      </c>
      <c r="AJ14">
        <v>1.1798554839667501</v>
      </c>
      <c r="AK14">
        <v>15.007408175678201</v>
      </c>
      <c r="AL14" s="1">
        <v>0.35445520037160799</v>
      </c>
      <c r="AM14">
        <v>9.8862710573679E-2</v>
      </c>
      <c r="AN14">
        <v>0.62279870438659901</v>
      </c>
      <c r="AO14">
        <v>383.54489967855898</v>
      </c>
      <c r="AP14">
        <v>371.08499999999998</v>
      </c>
      <c r="AQ14">
        <v>358.62510032144098</v>
      </c>
      <c r="AR14">
        <v>7.6880813291535901</v>
      </c>
      <c r="AS14">
        <v>357.4</v>
      </c>
      <c r="AT14">
        <v>2.21007115239422</v>
      </c>
      <c r="AU14">
        <v>20.593112965784201</v>
      </c>
      <c r="AV14">
        <v>-0.30683403068340898</v>
      </c>
      <c r="AW14">
        <v>17.3342087984241</v>
      </c>
      <c r="AX14">
        <v>33.358208955223901</v>
      </c>
      <c r="AY14">
        <v>33.308466989929101</v>
      </c>
      <c r="AZ14" t="s">
        <v>55</v>
      </c>
      <c r="BA14" t="s">
        <v>55</v>
      </c>
      <c r="BB14" t="s">
        <v>55</v>
      </c>
      <c r="BC14" t="s">
        <v>55</v>
      </c>
      <c r="BE14" t="b">
        <f t="shared" si="4"/>
        <v>0</v>
      </c>
      <c r="BF14" t="b">
        <f t="shared" si="0"/>
        <v>1</v>
      </c>
      <c r="BG14" t="b">
        <f t="shared" si="0"/>
        <v>0</v>
      </c>
      <c r="BH14" t="b">
        <f t="shared" si="0"/>
        <v>0</v>
      </c>
      <c r="BI14" t="b">
        <f t="shared" si="0"/>
        <v>0</v>
      </c>
      <c r="BJ14" t="b">
        <f t="shared" si="0"/>
        <v>0</v>
      </c>
      <c r="BK14" t="b">
        <f t="shared" si="0"/>
        <v>0</v>
      </c>
      <c r="BL14" t="b">
        <f t="shared" si="0"/>
        <v>1</v>
      </c>
      <c r="BM14" t="b">
        <f t="shared" si="0"/>
        <v>0</v>
      </c>
      <c r="BN14" t="b">
        <f t="shared" si="0"/>
        <v>1</v>
      </c>
      <c r="BO14" t="b">
        <f t="shared" si="0"/>
        <v>0</v>
      </c>
      <c r="BP14" t="b">
        <f t="shared" si="0"/>
        <v>1</v>
      </c>
      <c r="BQ14" t="b">
        <f t="shared" si="5"/>
        <v>0</v>
      </c>
      <c r="BR14" t="b">
        <f t="shared" si="1"/>
        <v>0</v>
      </c>
      <c r="BS14" t="b">
        <f t="shared" si="1"/>
        <v>1</v>
      </c>
      <c r="BT14" t="b">
        <f t="shared" si="1"/>
        <v>1</v>
      </c>
      <c r="BU14" t="b">
        <f t="shared" si="1"/>
        <v>1</v>
      </c>
      <c r="BV14" t="b">
        <f t="shared" si="1"/>
        <v>1</v>
      </c>
      <c r="BW14" t="b">
        <f t="shared" si="1"/>
        <v>1</v>
      </c>
      <c r="BX14" t="b">
        <f t="shared" si="1"/>
        <v>1</v>
      </c>
      <c r="BY14" t="b">
        <f t="shared" si="1"/>
        <v>1</v>
      </c>
      <c r="BZ14" t="b">
        <f t="shared" si="1"/>
        <v>1</v>
      </c>
      <c r="CA14" t="b">
        <f t="shared" si="1"/>
        <v>1</v>
      </c>
      <c r="CB14" t="b">
        <f t="shared" si="1"/>
        <v>1</v>
      </c>
      <c r="CC14" t="b">
        <f t="shared" si="1"/>
        <v>1</v>
      </c>
      <c r="CD14">
        <f t="shared" si="2"/>
        <v>4</v>
      </c>
      <c r="CE14">
        <f t="shared" si="3"/>
        <v>8</v>
      </c>
      <c r="CF14">
        <f t="shared" si="6"/>
        <v>-4</v>
      </c>
      <c r="CG14">
        <f t="shared" si="7"/>
        <v>11</v>
      </c>
      <c r="CH14">
        <f t="shared" si="8"/>
        <v>2</v>
      </c>
      <c r="CI14">
        <f t="shared" si="9"/>
        <v>9</v>
      </c>
      <c r="CJ14" s="4">
        <f t="shared" si="10"/>
        <v>5</v>
      </c>
      <c r="CK14">
        <f t="shared" si="11"/>
        <v>1</v>
      </c>
      <c r="CL14">
        <f t="shared" si="12"/>
        <v>14</v>
      </c>
      <c r="CM14" s="15">
        <f t="shared" si="17"/>
        <v>-0.25559248979792898</v>
      </c>
      <c r="CN14" t="b">
        <f t="shared" si="13"/>
        <v>0</v>
      </c>
      <c r="CO14" t="b">
        <f t="shared" si="14"/>
        <v>1</v>
      </c>
      <c r="CP14" t="b">
        <f t="shared" si="15"/>
        <v>1</v>
      </c>
      <c r="CQ14" t="b">
        <f t="shared" si="15"/>
        <v>1</v>
      </c>
      <c r="CR14">
        <f t="shared" si="16"/>
        <v>2</v>
      </c>
      <c r="CU14" s="15">
        <f>AVERAGE(AV4:AV38)</f>
        <v>2.3009672218042145</v>
      </c>
      <c r="CV14" s="15">
        <f t="shared" ref="CV14:DB14" si="18">AVERAGE(AW4:AW38)</f>
        <v>3.2242285722472204</v>
      </c>
      <c r="CW14" s="15">
        <f t="shared" si="18"/>
        <v>8.8566466098805332</v>
      </c>
      <c r="CX14" s="15">
        <f t="shared" si="18"/>
        <v>26.623628513541934</v>
      </c>
      <c r="CY14" s="15">
        <f t="shared" si="18"/>
        <v>39.497430114032383</v>
      </c>
      <c r="CZ14" s="15">
        <f t="shared" si="18"/>
        <v>94.961675001032646</v>
      </c>
      <c r="DA14" s="15">
        <f t="shared" si="18"/>
        <v>298.1391613724179</v>
      </c>
      <c r="DB14" s="15">
        <f t="shared" si="18"/>
        <v>195.73450114785749</v>
      </c>
    </row>
    <row r="15" spans="1:165" x14ac:dyDescent="0.25">
      <c r="A15" t="s">
        <v>79</v>
      </c>
      <c r="B15" s="1" t="s">
        <v>74</v>
      </c>
      <c r="C15" t="s">
        <v>80</v>
      </c>
      <c r="D15" t="s">
        <v>49</v>
      </c>
      <c r="E15">
        <v>112462766258.57201</v>
      </c>
      <c r="F15" t="s">
        <v>50</v>
      </c>
      <c r="G15">
        <v>60</v>
      </c>
      <c r="H15">
        <v>14.047099696354</v>
      </c>
      <c r="I15">
        <v>16.247995222832099</v>
      </c>
      <c r="J15">
        <v>17.438489869963899</v>
      </c>
      <c r="K15">
        <v>15.993765307195099</v>
      </c>
      <c r="L15">
        <v>15.852129749237999</v>
      </c>
      <c r="M15">
        <v>15.439133140500299</v>
      </c>
      <c r="N15">
        <v>21.686469474549501</v>
      </c>
      <c r="O15">
        <v>20.552435035706299</v>
      </c>
      <c r="P15">
        <v>19.814044367228298</v>
      </c>
      <c r="Q15">
        <v>19.169686891026601</v>
      </c>
      <c r="R15">
        <v>19.906488334513</v>
      </c>
      <c r="S15">
        <v>18.884806655056099</v>
      </c>
      <c r="T15">
        <v>18.635880904570001</v>
      </c>
      <c r="U15">
        <v>554.1</v>
      </c>
      <c r="V15">
        <v>550.85</v>
      </c>
      <c r="W15">
        <v>544.22500000000002</v>
      </c>
      <c r="X15">
        <v>531.96333333333303</v>
      </c>
      <c r="Y15">
        <v>526.18499999999995</v>
      </c>
      <c r="Z15">
        <v>523.87800000000004</v>
      </c>
      <c r="AA15">
        <v>525.70666666666705</v>
      </c>
      <c r="AB15">
        <v>529.88625000000002</v>
      </c>
      <c r="AC15">
        <v>536.82399999999996</v>
      </c>
      <c r="AD15">
        <v>540.41166666666697</v>
      </c>
      <c r="AE15">
        <v>541.45187499999997</v>
      </c>
      <c r="AF15">
        <v>536.50222222222203</v>
      </c>
      <c r="AG15">
        <v>531.99350000000004</v>
      </c>
      <c r="AH15">
        <v>520.32000000000005</v>
      </c>
      <c r="AI15" t="s">
        <v>51</v>
      </c>
      <c r="AJ15">
        <v>0.98474511436699896</v>
      </c>
      <c r="AK15">
        <v>27.938815146605801</v>
      </c>
      <c r="AL15" s="1">
        <v>7.7850432682653001E-2</v>
      </c>
      <c r="AM15">
        <v>0.33019956044359799</v>
      </c>
      <c r="AN15">
        <v>0.44445905174690198</v>
      </c>
      <c r="AO15">
        <v>563.93153444926202</v>
      </c>
      <c r="AP15">
        <v>544.22500000000002</v>
      </c>
      <c r="AQ15">
        <v>524.51846555073803</v>
      </c>
      <c r="AR15">
        <v>8.4374264785198001</v>
      </c>
      <c r="AS15">
        <v>566</v>
      </c>
      <c r="AT15">
        <v>8.0404216248821196</v>
      </c>
      <c r="AU15">
        <v>6.3922773492533196</v>
      </c>
      <c r="AV15">
        <v>11.5270935960591</v>
      </c>
      <c r="AW15">
        <v>4.2357274401473299</v>
      </c>
      <c r="AX15">
        <v>-2.32959447799827</v>
      </c>
      <c r="AY15">
        <v>18.7578682333193</v>
      </c>
      <c r="AZ15">
        <v>17.160008279859198</v>
      </c>
      <c r="BA15">
        <v>16.7491749174917</v>
      </c>
      <c r="BB15">
        <v>121.439749608764</v>
      </c>
      <c r="BC15">
        <v>464.87025948103798</v>
      </c>
      <c r="BE15" t="b">
        <f t="shared" si="4"/>
        <v>1</v>
      </c>
      <c r="BF15" t="b">
        <f t="shared" si="0"/>
        <v>1</v>
      </c>
      <c r="BG15" t="b">
        <f t="shared" si="0"/>
        <v>0</v>
      </c>
      <c r="BH15" t="b">
        <f t="shared" si="0"/>
        <v>0</v>
      </c>
      <c r="BI15" t="b">
        <f t="shared" si="0"/>
        <v>0</v>
      </c>
      <c r="BJ15" t="b">
        <f t="shared" si="0"/>
        <v>1</v>
      </c>
      <c r="BK15" t="b">
        <f t="shared" si="0"/>
        <v>0</v>
      </c>
      <c r="BL15" t="b">
        <f t="shared" si="0"/>
        <v>0</v>
      </c>
      <c r="BM15" t="b">
        <f t="shared" si="0"/>
        <v>0</v>
      </c>
      <c r="BN15" t="b">
        <f t="shared" si="0"/>
        <v>1</v>
      </c>
      <c r="BO15" t="b">
        <f t="shared" si="0"/>
        <v>0</v>
      </c>
      <c r="BP15" t="b">
        <f t="shared" si="0"/>
        <v>0</v>
      </c>
      <c r="BQ15" t="b">
        <f t="shared" si="5"/>
        <v>1</v>
      </c>
      <c r="BR15" t="b">
        <f t="shared" si="1"/>
        <v>1</v>
      </c>
      <c r="BS15" t="b">
        <f t="shared" si="1"/>
        <v>1</v>
      </c>
      <c r="BT15" t="b">
        <f t="shared" si="1"/>
        <v>1</v>
      </c>
      <c r="BU15" t="b">
        <f t="shared" si="1"/>
        <v>1</v>
      </c>
      <c r="BV15" t="b">
        <f t="shared" si="1"/>
        <v>0</v>
      </c>
      <c r="BW15" t="b">
        <f t="shared" si="1"/>
        <v>0</v>
      </c>
      <c r="BX15" t="b">
        <f t="shared" si="1"/>
        <v>0</v>
      </c>
      <c r="BY15" t="b">
        <f t="shared" si="1"/>
        <v>0</v>
      </c>
      <c r="BZ15" t="b">
        <f t="shared" si="1"/>
        <v>0</v>
      </c>
      <c r="CA15" t="b">
        <f t="shared" si="1"/>
        <v>1</v>
      </c>
      <c r="CB15" t="b">
        <f t="shared" si="1"/>
        <v>1</v>
      </c>
      <c r="CC15" t="b">
        <f t="shared" si="1"/>
        <v>1</v>
      </c>
      <c r="CD15">
        <f t="shared" si="2"/>
        <v>4</v>
      </c>
      <c r="CE15">
        <f t="shared" si="3"/>
        <v>8</v>
      </c>
      <c r="CF15">
        <f t="shared" si="6"/>
        <v>-4</v>
      </c>
      <c r="CG15">
        <f t="shared" si="7"/>
        <v>8</v>
      </c>
      <c r="CH15">
        <f t="shared" si="8"/>
        <v>5</v>
      </c>
      <c r="CI15">
        <f t="shared" si="9"/>
        <v>3</v>
      </c>
      <c r="CJ15" s="4">
        <f t="shared" si="10"/>
        <v>-1</v>
      </c>
      <c r="CK15">
        <f t="shared" si="11"/>
        <v>-5</v>
      </c>
      <c r="CL15">
        <f t="shared" si="12"/>
        <v>2</v>
      </c>
      <c r="CM15" s="15">
        <f t="shared" si="17"/>
        <v>0.25234912776094498</v>
      </c>
      <c r="CN15" t="b">
        <f t="shared" si="13"/>
        <v>0</v>
      </c>
      <c r="CO15" t="b">
        <f t="shared" si="14"/>
        <v>0</v>
      </c>
      <c r="CP15" t="b">
        <f t="shared" si="15"/>
        <v>1</v>
      </c>
      <c r="CQ15" t="b">
        <f t="shared" si="15"/>
        <v>1</v>
      </c>
      <c r="CR15">
        <f t="shared" si="16"/>
        <v>2</v>
      </c>
    </row>
    <row r="16" spans="1:165" x14ac:dyDescent="0.25">
      <c r="A16" t="s">
        <v>81</v>
      </c>
      <c r="B16" s="1" t="s">
        <v>76</v>
      </c>
      <c r="C16" s="1" t="s">
        <v>82</v>
      </c>
      <c r="D16" t="s">
        <v>83</v>
      </c>
      <c r="E16">
        <v>88123442281.181702</v>
      </c>
      <c r="F16" t="s">
        <v>50</v>
      </c>
      <c r="G16">
        <v>77</v>
      </c>
      <c r="H16">
        <v>16.7009839757214</v>
      </c>
      <c r="I16">
        <v>27.114766319969501</v>
      </c>
      <c r="J16">
        <v>20.560499579023102</v>
      </c>
      <c r="K16">
        <v>18.085898989916799</v>
      </c>
      <c r="L16">
        <v>17.947348585856901</v>
      </c>
      <c r="M16">
        <v>19.126972882900699</v>
      </c>
      <c r="N16">
        <v>19.577410631318902</v>
      </c>
      <c r="O16">
        <v>20.264209330562899</v>
      </c>
      <c r="P16">
        <v>19.792286531070602</v>
      </c>
      <c r="Q16">
        <v>19.3241320810146</v>
      </c>
      <c r="R16">
        <v>19.5608612847195</v>
      </c>
      <c r="S16">
        <v>18.615989584782898</v>
      </c>
      <c r="T16">
        <v>19.923470579086999</v>
      </c>
      <c r="U16">
        <v>338.84</v>
      </c>
      <c r="V16">
        <v>333.77</v>
      </c>
      <c r="W16">
        <v>332.08499999999998</v>
      </c>
      <c r="X16">
        <v>328.82666666666699</v>
      </c>
      <c r="Y16">
        <v>325.79000000000002</v>
      </c>
      <c r="Z16">
        <v>323.358</v>
      </c>
      <c r="AA16">
        <v>318.14833333333303</v>
      </c>
      <c r="AB16">
        <v>310.94625000000002</v>
      </c>
      <c r="AC16">
        <v>306.89600000000002</v>
      </c>
      <c r="AD16">
        <v>305.27833333333302</v>
      </c>
      <c r="AE16">
        <v>299.06187499999999</v>
      </c>
      <c r="AF16">
        <v>296.12888888888898</v>
      </c>
      <c r="AG16">
        <v>292.64249999999998</v>
      </c>
      <c r="AH16">
        <v>283.92166666666702</v>
      </c>
      <c r="AI16" t="s">
        <v>51</v>
      </c>
      <c r="AJ16">
        <v>1.10495912247879</v>
      </c>
      <c r="AK16">
        <v>31.013998006052802</v>
      </c>
      <c r="AL16" s="1">
        <v>4.8946281345361997E-2</v>
      </c>
      <c r="AM16">
        <v>0.51081156195805799</v>
      </c>
      <c r="AN16">
        <v>0.35480670579771201</v>
      </c>
      <c r="AO16">
        <v>343.92801904076202</v>
      </c>
      <c r="AP16">
        <v>332.08499999999998</v>
      </c>
      <c r="AQ16">
        <v>320.24198095923799</v>
      </c>
      <c r="AR16">
        <v>3.96499235602723</v>
      </c>
      <c r="AS16">
        <v>349.5</v>
      </c>
      <c r="AT16">
        <v>8.0845378806152901</v>
      </c>
      <c r="AU16">
        <v>19.4289961300905</v>
      </c>
      <c r="AV16">
        <v>7.8703703703703702</v>
      </c>
      <c r="AW16">
        <v>17.6767676767677</v>
      </c>
      <c r="AX16">
        <v>17.400067181726602</v>
      </c>
      <c r="AY16">
        <v>41.9001218026796</v>
      </c>
      <c r="AZ16">
        <v>14.702986544141799</v>
      </c>
      <c r="BA16">
        <v>31.9365798414496</v>
      </c>
      <c r="BB16">
        <v>115.07692307692299</v>
      </c>
      <c r="BC16">
        <v>199.22945205479499</v>
      </c>
      <c r="BE16" t="b">
        <f t="shared" si="4"/>
        <v>1</v>
      </c>
      <c r="BF16" t="b">
        <f t="shared" si="0"/>
        <v>0</v>
      </c>
      <c r="BG16" t="b">
        <f t="shared" si="0"/>
        <v>0</v>
      </c>
      <c r="BH16" t="b">
        <f t="shared" si="0"/>
        <v>0</v>
      </c>
      <c r="BI16" t="b">
        <f t="shared" si="0"/>
        <v>1</v>
      </c>
      <c r="BJ16" t="b">
        <f t="shared" si="0"/>
        <v>1</v>
      </c>
      <c r="BK16" t="b">
        <f t="shared" si="0"/>
        <v>1</v>
      </c>
      <c r="BL16" t="b">
        <f t="shared" si="0"/>
        <v>0</v>
      </c>
      <c r="BM16" t="b">
        <f t="shared" si="0"/>
        <v>0</v>
      </c>
      <c r="BN16" t="b">
        <f t="shared" si="0"/>
        <v>1</v>
      </c>
      <c r="BO16" t="b">
        <f t="shared" si="0"/>
        <v>0</v>
      </c>
      <c r="BP16" t="b">
        <f t="shared" si="0"/>
        <v>1</v>
      </c>
      <c r="BQ16" t="b">
        <f t="shared" si="5"/>
        <v>1</v>
      </c>
      <c r="BR16" t="b">
        <f t="shared" si="1"/>
        <v>1</v>
      </c>
      <c r="BS16" t="b">
        <f t="shared" si="1"/>
        <v>1</v>
      </c>
      <c r="BT16" t="b">
        <f t="shared" si="1"/>
        <v>1</v>
      </c>
      <c r="BU16" t="b">
        <f t="shared" si="1"/>
        <v>1</v>
      </c>
      <c r="BV16" t="b">
        <f t="shared" si="1"/>
        <v>1</v>
      </c>
      <c r="BW16" t="b">
        <f t="shared" si="1"/>
        <v>1</v>
      </c>
      <c r="BX16" t="b">
        <f t="shared" si="1"/>
        <v>1</v>
      </c>
      <c r="BY16" t="b">
        <f t="shared" si="1"/>
        <v>1</v>
      </c>
      <c r="BZ16" t="b">
        <f t="shared" si="1"/>
        <v>1</v>
      </c>
      <c r="CA16" t="b">
        <f t="shared" si="1"/>
        <v>1</v>
      </c>
      <c r="CB16" t="b">
        <f t="shared" si="1"/>
        <v>1</v>
      </c>
      <c r="CC16" t="b">
        <f t="shared" si="1"/>
        <v>1</v>
      </c>
      <c r="CD16">
        <f t="shared" si="2"/>
        <v>6</v>
      </c>
      <c r="CE16">
        <f t="shared" si="3"/>
        <v>6</v>
      </c>
      <c r="CF16">
        <f t="shared" si="6"/>
        <v>0</v>
      </c>
      <c r="CG16">
        <f t="shared" si="7"/>
        <v>13</v>
      </c>
      <c r="CH16">
        <f t="shared" si="8"/>
        <v>0</v>
      </c>
      <c r="CI16">
        <f t="shared" si="9"/>
        <v>13</v>
      </c>
      <c r="CJ16" s="4">
        <f t="shared" si="10"/>
        <v>13</v>
      </c>
      <c r="CK16">
        <f t="shared" si="11"/>
        <v>13</v>
      </c>
      <c r="CL16">
        <f t="shared" si="12"/>
        <v>26</v>
      </c>
      <c r="CM16" s="15">
        <f t="shared" si="17"/>
        <v>0.46186528061269599</v>
      </c>
      <c r="CN16" t="b">
        <f t="shared" si="13"/>
        <v>0</v>
      </c>
      <c r="CO16" t="b">
        <f t="shared" si="14"/>
        <v>0</v>
      </c>
      <c r="CP16" t="b">
        <f t="shared" si="15"/>
        <v>1</v>
      </c>
      <c r="CQ16" t="b">
        <f t="shared" si="15"/>
        <v>1</v>
      </c>
      <c r="CR16">
        <f t="shared" si="16"/>
        <v>2</v>
      </c>
    </row>
    <row r="17" spans="1:96" x14ac:dyDescent="0.25">
      <c r="A17" t="s">
        <v>84</v>
      </c>
      <c r="B17" s="1" t="s">
        <v>79</v>
      </c>
      <c r="C17" t="s">
        <v>85</v>
      </c>
      <c r="D17" t="s">
        <v>49</v>
      </c>
      <c r="E17">
        <v>30438297720.3451</v>
      </c>
      <c r="F17" t="s">
        <v>50</v>
      </c>
      <c r="G17">
        <v>93</v>
      </c>
      <c r="H17">
        <v>15.5309493344591</v>
      </c>
      <c r="I17">
        <v>23.6880784027062</v>
      </c>
      <c r="J17">
        <v>26.277575818025699</v>
      </c>
      <c r="K17">
        <v>22.4574251617831</v>
      </c>
      <c r="L17">
        <v>22.141721581587898</v>
      </c>
      <c r="M17">
        <v>21.8154532658425</v>
      </c>
      <c r="N17">
        <v>24.4254045330987</v>
      </c>
      <c r="O17">
        <v>22.850567526779699</v>
      </c>
      <c r="P17">
        <v>22.216418723569902</v>
      </c>
      <c r="Q17">
        <v>21.506081956493801</v>
      </c>
      <c r="R17">
        <v>21.704847446459201</v>
      </c>
      <c r="S17">
        <v>20.499992115463002</v>
      </c>
      <c r="T17">
        <v>19.360288971016299</v>
      </c>
      <c r="U17">
        <v>204.52</v>
      </c>
      <c r="V17">
        <v>205.01</v>
      </c>
      <c r="W17">
        <v>210.35499999999999</v>
      </c>
      <c r="X17">
        <v>212.04333333333301</v>
      </c>
      <c r="Y17">
        <v>212.255</v>
      </c>
      <c r="Z17">
        <v>211.56</v>
      </c>
      <c r="AA17">
        <v>207.98333333333301</v>
      </c>
      <c r="AB17">
        <v>203.87375</v>
      </c>
      <c r="AC17">
        <v>202.59299999999999</v>
      </c>
      <c r="AD17">
        <v>201.92666666666699</v>
      </c>
      <c r="AE17">
        <v>193.26499999999999</v>
      </c>
      <c r="AF17">
        <v>189.74222222222201</v>
      </c>
      <c r="AG17">
        <v>186.09700000000001</v>
      </c>
      <c r="AH17">
        <v>178.79083333333301</v>
      </c>
      <c r="AI17" t="s">
        <v>51</v>
      </c>
      <c r="AJ17">
        <v>1.1368264937102699</v>
      </c>
      <c r="AK17">
        <v>21.062279399937498</v>
      </c>
      <c r="AL17" s="1">
        <v>0.23069646608379901</v>
      </c>
      <c r="AM17">
        <v>0.243857531081108</v>
      </c>
      <c r="AN17">
        <v>0.33634664630670102</v>
      </c>
      <c r="AO17">
        <v>225.31193484641699</v>
      </c>
      <c r="AP17">
        <v>210.35499999999999</v>
      </c>
      <c r="AQ17">
        <v>195.39806515358299</v>
      </c>
      <c r="AR17">
        <v>-1.71650729985442</v>
      </c>
      <c r="AS17">
        <v>208.2</v>
      </c>
      <c r="AT17">
        <v>-1.5882019285309299</v>
      </c>
      <c r="AU17">
        <v>11.877139341311199</v>
      </c>
      <c r="AV17">
        <v>-2.7102803738317802</v>
      </c>
      <c r="AW17">
        <v>7.8756476683937802</v>
      </c>
      <c r="AX17">
        <v>17.960339943342799</v>
      </c>
      <c r="AY17">
        <v>51.859956236323796</v>
      </c>
      <c r="AZ17">
        <v>62.023346303501903</v>
      </c>
      <c r="BA17">
        <v>56.895252449133402</v>
      </c>
      <c r="BB17">
        <v>127.41671217913699</v>
      </c>
      <c r="BC17">
        <v>278.54545454545502</v>
      </c>
      <c r="BE17" t="b">
        <f t="shared" si="4"/>
        <v>1</v>
      </c>
      <c r="BF17" t="b">
        <f t="shared" si="0"/>
        <v>1</v>
      </c>
      <c r="BG17" t="b">
        <f t="shared" si="0"/>
        <v>0</v>
      </c>
      <c r="BH17" t="b">
        <f t="shared" si="0"/>
        <v>0</v>
      </c>
      <c r="BI17" t="b">
        <f t="shared" si="0"/>
        <v>0</v>
      </c>
      <c r="BJ17" t="b">
        <f t="shared" si="0"/>
        <v>1</v>
      </c>
      <c r="BK17" t="b">
        <f t="shared" si="0"/>
        <v>0</v>
      </c>
      <c r="BL17" t="b">
        <f t="shared" si="0"/>
        <v>0</v>
      </c>
      <c r="BM17" t="b">
        <f t="shared" si="0"/>
        <v>0</v>
      </c>
      <c r="BN17" t="b">
        <f t="shared" si="0"/>
        <v>1</v>
      </c>
      <c r="BO17" t="b">
        <f t="shared" si="0"/>
        <v>0</v>
      </c>
      <c r="BP17" t="b">
        <f t="shared" si="0"/>
        <v>0</v>
      </c>
      <c r="BQ17" t="b">
        <f t="shared" si="5"/>
        <v>0</v>
      </c>
      <c r="BR17" t="b">
        <f t="shared" si="1"/>
        <v>0</v>
      </c>
      <c r="BS17" t="b">
        <f t="shared" si="1"/>
        <v>0</v>
      </c>
      <c r="BT17" t="b">
        <f t="shared" si="1"/>
        <v>0</v>
      </c>
      <c r="BU17" t="b">
        <f t="shared" si="1"/>
        <v>1</v>
      </c>
      <c r="BV17" t="b">
        <f t="shared" si="1"/>
        <v>1</v>
      </c>
      <c r="BW17" t="b">
        <f t="shared" si="1"/>
        <v>1</v>
      </c>
      <c r="BX17" t="b">
        <f t="shared" si="1"/>
        <v>1</v>
      </c>
      <c r="BY17" t="b">
        <f t="shared" si="1"/>
        <v>1</v>
      </c>
      <c r="BZ17" t="b">
        <f t="shared" si="1"/>
        <v>1</v>
      </c>
      <c r="CA17" t="b">
        <f t="shared" si="1"/>
        <v>1</v>
      </c>
      <c r="CB17" t="b">
        <f t="shared" si="1"/>
        <v>1</v>
      </c>
      <c r="CC17" t="b">
        <f t="shared" si="1"/>
        <v>1</v>
      </c>
      <c r="CD17">
        <f t="shared" si="2"/>
        <v>4</v>
      </c>
      <c r="CE17">
        <f t="shared" si="3"/>
        <v>8</v>
      </c>
      <c r="CF17">
        <f t="shared" si="6"/>
        <v>-4</v>
      </c>
      <c r="CG17">
        <f t="shared" si="7"/>
        <v>9</v>
      </c>
      <c r="CH17">
        <f t="shared" si="8"/>
        <v>4</v>
      </c>
      <c r="CI17">
        <f t="shared" si="9"/>
        <v>5</v>
      </c>
      <c r="CJ17" s="4">
        <f t="shared" si="10"/>
        <v>1</v>
      </c>
      <c r="CK17">
        <f t="shared" si="11"/>
        <v>-3</v>
      </c>
      <c r="CL17">
        <f t="shared" si="12"/>
        <v>6</v>
      </c>
      <c r="CM17" s="15">
        <f t="shared" si="17"/>
        <v>1.3161064997308985E-2</v>
      </c>
      <c r="CN17" t="b">
        <f t="shared" si="13"/>
        <v>0</v>
      </c>
      <c r="CO17" t="b">
        <f t="shared" si="14"/>
        <v>1</v>
      </c>
      <c r="CP17" t="b">
        <f t="shared" si="15"/>
        <v>0</v>
      </c>
      <c r="CQ17" t="b">
        <f t="shared" si="15"/>
        <v>1</v>
      </c>
      <c r="CR17">
        <f t="shared" si="16"/>
        <v>1</v>
      </c>
    </row>
    <row r="18" spans="1:96" x14ac:dyDescent="0.25">
      <c r="A18" t="s">
        <v>86</v>
      </c>
      <c r="B18" s="1" t="s">
        <v>81</v>
      </c>
      <c r="C18" t="s">
        <v>87</v>
      </c>
      <c r="D18" t="s">
        <v>58</v>
      </c>
      <c r="E18">
        <v>50102053959.056396</v>
      </c>
      <c r="F18" t="s">
        <v>50</v>
      </c>
      <c r="G18">
        <v>17</v>
      </c>
      <c r="H18">
        <v>10.978784255424801</v>
      </c>
      <c r="I18">
        <v>27.154243151331599</v>
      </c>
      <c r="J18">
        <v>19.759573408413399</v>
      </c>
      <c r="K18">
        <v>17.6037974319926</v>
      </c>
      <c r="L18">
        <v>18.455880913611399</v>
      </c>
      <c r="M18">
        <v>18.561348981510001</v>
      </c>
      <c r="N18">
        <v>26.482884131093702</v>
      </c>
      <c r="O18">
        <v>23.946046695504201</v>
      </c>
      <c r="P18">
        <v>22.441765608845799</v>
      </c>
      <c r="Q18">
        <v>20.983194795419301</v>
      </c>
      <c r="R18">
        <v>20.093965500586702</v>
      </c>
      <c r="S18">
        <v>19.153086389727299</v>
      </c>
      <c r="T18">
        <v>18.6132433964342</v>
      </c>
      <c r="U18">
        <v>268.48</v>
      </c>
      <c r="V18">
        <v>267.19</v>
      </c>
      <c r="W18">
        <v>261.51</v>
      </c>
      <c r="X18">
        <v>257.72333333333302</v>
      </c>
      <c r="Y18">
        <v>254.42750000000001</v>
      </c>
      <c r="Z18">
        <v>252.52600000000001</v>
      </c>
      <c r="AA18">
        <v>253.05500000000001</v>
      </c>
      <c r="AB18">
        <v>254.1925</v>
      </c>
      <c r="AC18">
        <v>256.11700000000002</v>
      </c>
      <c r="AD18">
        <v>259.631666666667</v>
      </c>
      <c r="AE18">
        <v>263.8</v>
      </c>
      <c r="AF18">
        <v>263.722222222222</v>
      </c>
      <c r="AG18">
        <v>261.77749999999997</v>
      </c>
      <c r="AH18">
        <v>258.0675</v>
      </c>
      <c r="AI18" t="s">
        <v>51</v>
      </c>
      <c r="AJ18">
        <v>0.96465891835623796</v>
      </c>
      <c r="AK18">
        <v>16.144193443740399</v>
      </c>
      <c r="AL18" s="1">
        <v>0.169533208681349</v>
      </c>
      <c r="AM18">
        <v>0.364931299113194</v>
      </c>
      <c r="AN18">
        <v>0.40262631388996201</v>
      </c>
      <c r="AO18">
        <v>275.03817800000797</v>
      </c>
      <c r="AP18">
        <v>261.51</v>
      </c>
      <c r="AQ18">
        <v>247.98182199999201</v>
      </c>
      <c r="AR18">
        <v>4.3516090397645701</v>
      </c>
      <c r="AS18">
        <v>268.89999999999998</v>
      </c>
      <c r="AT18">
        <v>6.4840848071089603</v>
      </c>
      <c r="AU18">
        <v>2.7208220721796499</v>
      </c>
      <c r="AV18">
        <v>7.8620136381869097</v>
      </c>
      <c r="AW18">
        <v>4.1037553232675004</v>
      </c>
      <c r="AX18">
        <v>-5.3169014084507102</v>
      </c>
      <c r="AY18">
        <v>1.4334213504337801</v>
      </c>
      <c r="AZ18">
        <v>13.988978380669799</v>
      </c>
      <c r="BA18">
        <v>63.365735115431299</v>
      </c>
      <c r="BB18" t="s">
        <v>55</v>
      </c>
      <c r="BC18" t="s">
        <v>55</v>
      </c>
      <c r="BE18" t="b">
        <f t="shared" si="4"/>
        <v>1</v>
      </c>
      <c r="BF18" t="b">
        <f t="shared" si="0"/>
        <v>0</v>
      </c>
      <c r="BG18" t="b">
        <f t="shared" si="0"/>
        <v>0</v>
      </c>
      <c r="BH18" t="b">
        <f t="shared" si="0"/>
        <v>1</v>
      </c>
      <c r="BI18" t="b">
        <f t="shared" si="0"/>
        <v>1</v>
      </c>
      <c r="BJ18" t="b">
        <f t="shared" si="0"/>
        <v>1</v>
      </c>
      <c r="BK18" t="b">
        <f t="shared" si="0"/>
        <v>0</v>
      </c>
      <c r="BL18" t="b">
        <f t="shared" si="0"/>
        <v>0</v>
      </c>
      <c r="BM18" t="b">
        <f t="shared" si="0"/>
        <v>0</v>
      </c>
      <c r="BN18" t="b">
        <f t="shared" si="0"/>
        <v>0</v>
      </c>
      <c r="BO18" t="b">
        <f t="shared" si="0"/>
        <v>0</v>
      </c>
      <c r="BP18" t="b">
        <f t="shared" si="0"/>
        <v>0</v>
      </c>
      <c r="BQ18" t="b">
        <f t="shared" si="5"/>
        <v>1</v>
      </c>
      <c r="BR18" t="b">
        <f t="shared" si="1"/>
        <v>1</v>
      </c>
      <c r="BS18" t="b">
        <f t="shared" si="1"/>
        <v>1</v>
      </c>
      <c r="BT18" t="b">
        <f t="shared" si="1"/>
        <v>1</v>
      </c>
      <c r="BU18" t="b">
        <f t="shared" si="1"/>
        <v>1</v>
      </c>
      <c r="BV18" t="b">
        <f t="shared" si="1"/>
        <v>0</v>
      </c>
      <c r="BW18" t="b">
        <f t="shared" si="1"/>
        <v>0</v>
      </c>
      <c r="BX18" t="b">
        <f t="shared" si="1"/>
        <v>0</v>
      </c>
      <c r="BY18" t="b">
        <f t="shared" si="1"/>
        <v>0</v>
      </c>
      <c r="BZ18" t="b">
        <f t="shared" si="1"/>
        <v>0</v>
      </c>
      <c r="CA18" t="b">
        <f t="shared" si="1"/>
        <v>1</v>
      </c>
      <c r="CB18" t="b">
        <f t="shared" si="1"/>
        <v>1</v>
      </c>
      <c r="CC18" t="b">
        <f t="shared" si="1"/>
        <v>1</v>
      </c>
      <c r="CD18">
        <f t="shared" si="2"/>
        <v>4</v>
      </c>
      <c r="CE18">
        <f t="shared" si="3"/>
        <v>8</v>
      </c>
      <c r="CF18">
        <f t="shared" si="6"/>
        <v>-4</v>
      </c>
      <c r="CG18">
        <f t="shared" si="7"/>
        <v>8</v>
      </c>
      <c r="CH18">
        <f t="shared" si="8"/>
        <v>5</v>
      </c>
      <c r="CI18">
        <f t="shared" si="9"/>
        <v>3</v>
      </c>
      <c r="CJ18" s="4">
        <f t="shared" si="10"/>
        <v>-1</v>
      </c>
      <c r="CK18">
        <f t="shared" si="11"/>
        <v>-5</v>
      </c>
      <c r="CL18">
        <f t="shared" si="12"/>
        <v>2</v>
      </c>
      <c r="CM18" s="15">
        <f t="shared" si="17"/>
        <v>0.195398090431845</v>
      </c>
      <c r="CN18" t="b">
        <f t="shared" si="13"/>
        <v>0</v>
      </c>
      <c r="CO18" t="b">
        <f t="shared" si="14"/>
        <v>0</v>
      </c>
      <c r="CP18" t="b">
        <f t="shared" si="15"/>
        <v>1</v>
      </c>
      <c r="CQ18" t="b">
        <f t="shared" si="15"/>
        <v>1</v>
      </c>
      <c r="CR18">
        <f t="shared" si="16"/>
        <v>2</v>
      </c>
    </row>
    <row r="19" spans="1:96" x14ac:dyDescent="0.25">
      <c r="A19" t="s">
        <v>88</v>
      </c>
      <c r="B19" s="1" t="s">
        <v>84</v>
      </c>
      <c r="C19" t="s">
        <v>89</v>
      </c>
      <c r="D19" t="s">
        <v>83</v>
      </c>
      <c r="E19">
        <v>72518872800</v>
      </c>
      <c r="F19" t="s">
        <v>50</v>
      </c>
      <c r="G19">
        <v>96</v>
      </c>
      <c r="H19">
        <v>12.321119659135601</v>
      </c>
      <c r="I19">
        <v>10.703029740450599</v>
      </c>
      <c r="J19">
        <v>15.550062191462199</v>
      </c>
      <c r="K19">
        <v>14.408319312193299</v>
      </c>
      <c r="L19">
        <v>14.7297727356141</v>
      </c>
      <c r="M19">
        <v>15.871921248268</v>
      </c>
      <c r="N19">
        <v>15.631239440924</v>
      </c>
      <c r="O19">
        <v>15.8537559453891</v>
      </c>
      <c r="P19">
        <v>19.4707616135927</v>
      </c>
      <c r="Q19">
        <v>18.8935075337242</v>
      </c>
      <c r="R19">
        <v>19.345920819605801</v>
      </c>
      <c r="S19">
        <v>18.509035040066301</v>
      </c>
      <c r="T19">
        <v>18.334006057077598</v>
      </c>
      <c r="U19">
        <v>542.6</v>
      </c>
      <c r="V19">
        <v>543</v>
      </c>
      <c r="W19">
        <v>544.02499999999998</v>
      </c>
      <c r="X19">
        <v>544.58333333333303</v>
      </c>
      <c r="Y19">
        <v>546.02499999999998</v>
      </c>
      <c r="Z19">
        <v>542.48</v>
      </c>
      <c r="AA19">
        <v>537.20000000000005</v>
      </c>
      <c r="AB19">
        <v>527.9375</v>
      </c>
      <c r="AC19">
        <v>518.928</v>
      </c>
      <c r="AD19">
        <v>509.6875</v>
      </c>
      <c r="AE19">
        <v>492.84249999999997</v>
      </c>
      <c r="AF19">
        <v>484.72055555555499</v>
      </c>
      <c r="AG19">
        <v>477.31299999999999</v>
      </c>
      <c r="AH19">
        <v>462.68416666666599</v>
      </c>
      <c r="AI19" t="s">
        <v>51</v>
      </c>
      <c r="AJ19">
        <v>1.1365288605171</v>
      </c>
      <c r="AK19">
        <v>293.27285395367397</v>
      </c>
      <c r="AL19" s="1">
        <v>0.237109621371318</v>
      </c>
      <c r="AM19">
        <v>0.10400197192817801</v>
      </c>
      <c r="AN19">
        <v>0.25139655836265301</v>
      </c>
      <c r="AO19">
        <v>553.85085874109598</v>
      </c>
      <c r="AP19">
        <v>544.02499999999998</v>
      </c>
      <c r="AQ19">
        <v>534.19914125890398</v>
      </c>
      <c r="AR19">
        <v>0.67544289662693702</v>
      </c>
      <c r="AS19">
        <v>550</v>
      </c>
      <c r="AT19">
        <v>1.3862262203214699</v>
      </c>
      <c r="AU19">
        <v>15.2283721583113</v>
      </c>
      <c r="AV19">
        <v>1.8518518518518501</v>
      </c>
      <c r="AW19">
        <v>9.4527363184079594</v>
      </c>
      <c r="AX19">
        <v>18.279569892473098</v>
      </c>
      <c r="AY19">
        <v>33.592421666261799</v>
      </c>
      <c r="AZ19">
        <v>37.259795358123299</v>
      </c>
      <c r="BA19">
        <v>135.24379811804999</v>
      </c>
      <c r="BB19">
        <v>216.63788140472101</v>
      </c>
      <c r="BC19" t="s">
        <v>55</v>
      </c>
      <c r="BE19" t="b">
        <f t="shared" si="4"/>
        <v>0</v>
      </c>
      <c r="BF19" t="b">
        <f t="shared" si="0"/>
        <v>1</v>
      </c>
      <c r="BG19" t="b">
        <f t="shared" si="0"/>
        <v>0</v>
      </c>
      <c r="BH19" t="b">
        <f t="shared" si="0"/>
        <v>1</v>
      </c>
      <c r="BI19" t="b">
        <f t="shared" si="0"/>
        <v>1</v>
      </c>
      <c r="BJ19" t="b">
        <f t="shared" si="0"/>
        <v>0</v>
      </c>
      <c r="BK19" t="b">
        <f t="shared" si="0"/>
        <v>1</v>
      </c>
      <c r="BL19" t="b">
        <f t="shared" si="0"/>
        <v>1</v>
      </c>
      <c r="BM19" t="b">
        <f t="shared" si="0"/>
        <v>0</v>
      </c>
      <c r="BN19" t="b">
        <f t="shared" si="0"/>
        <v>1</v>
      </c>
      <c r="BO19" t="b">
        <f t="shared" si="0"/>
        <v>0</v>
      </c>
      <c r="BP19" t="b">
        <f t="shared" si="0"/>
        <v>0</v>
      </c>
      <c r="BQ19" t="b">
        <f t="shared" si="5"/>
        <v>0</v>
      </c>
      <c r="BR19" t="b">
        <f t="shared" si="1"/>
        <v>0</v>
      </c>
      <c r="BS19" t="b">
        <f t="shared" si="1"/>
        <v>0</v>
      </c>
      <c r="BT19" t="b">
        <f t="shared" si="1"/>
        <v>0</v>
      </c>
      <c r="BU19" t="b">
        <f t="shared" si="1"/>
        <v>1</v>
      </c>
      <c r="BV19" t="b">
        <f t="shared" si="1"/>
        <v>1</v>
      </c>
      <c r="BW19" t="b">
        <f t="shared" si="1"/>
        <v>1</v>
      </c>
      <c r="BX19" t="b">
        <f t="shared" si="1"/>
        <v>1</v>
      </c>
      <c r="BY19" t="b">
        <f t="shared" si="1"/>
        <v>1</v>
      </c>
      <c r="BZ19" t="b">
        <f t="shared" si="1"/>
        <v>1</v>
      </c>
      <c r="CA19" t="b">
        <f t="shared" si="1"/>
        <v>1</v>
      </c>
      <c r="CB19" t="b">
        <f t="shared" si="1"/>
        <v>1</v>
      </c>
      <c r="CC19" t="b">
        <f t="shared" si="1"/>
        <v>1</v>
      </c>
      <c r="CD19">
        <f t="shared" si="2"/>
        <v>6</v>
      </c>
      <c r="CE19">
        <f t="shared" si="3"/>
        <v>6</v>
      </c>
      <c r="CF19">
        <f t="shared" si="6"/>
        <v>0</v>
      </c>
      <c r="CG19">
        <f t="shared" si="7"/>
        <v>9</v>
      </c>
      <c r="CH19">
        <f t="shared" si="8"/>
        <v>4</v>
      </c>
      <c r="CI19">
        <f t="shared" si="9"/>
        <v>5</v>
      </c>
      <c r="CJ19" s="4">
        <f t="shared" si="10"/>
        <v>5</v>
      </c>
      <c r="CK19">
        <f t="shared" si="11"/>
        <v>5</v>
      </c>
      <c r="CL19">
        <f t="shared" si="12"/>
        <v>10</v>
      </c>
      <c r="CM19" s="15">
        <f t="shared" si="17"/>
        <v>-0.13310764944313999</v>
      </c>
      <c r="CN19" t="b">
        <f t="shared" si="13"/>
        <v>0</v>
      </c>
      <c r="CO19" t="b">
        <f t="shared" si="14"/>
        <v>0</v>
      </c>
      <c r="CP19" t="b">
        <f t="shared" si="15"/>
        <v>1</v>
      </c>
      <c r="CQ19" t="b">
        <f t="shared" si="15"/>
        <v>1</v>
      </c>
      <c r="CR19">
        <f t="shared" si="16"/>
        <v>2</v>
      </c>
    </row>
    <row r="20" spans="1:96" x14ac:dyDescent="0.25">
      <c r="A20" t="s">
        <v>90</v>
      </c>
      <c r="B20" s="1" t="s">
        <v>86</v>
      </c>
      <c r="C20" t="s">
        <v>91</v>
      </c>
      <c r="D20" t="s">
        <v>92</v>
      </c>
      <c r="E20">
        <v>32862526641.788502</v>
      </c>
      <c r="F20" t="s">
        <v>50</v>
      </c>
      <c r="G20">
        <v>72</v>
      </c>
      <c r="H20">
        <v>3.27844199259318</v>
      </c>
      <c r="I20">
        <v>2.5949268986796299</v>
      </c>
      <c r="J20">
        <v>2.8586676439229302</v>
      </c>
      <c r="K20">
        <v>17.68548781162</v>
      </c>
      <c r="L20">
        <v>21.845842134539101</v>
      </c>
      <c r="M20">
        <v>21.801554060675599</v>
      </c>
      <c r="N20">
        <v>21.6505517208196</v>
      </c>
      <c r="O20">
        <v>20.0564346516746</v>
      </c>
      <c r="P20">
        <v>26.386606369893801</v>
      </c>
      <c r="Q20">
        <v>25.602645298810799</v>
      </c>
      <c r="R20">
        <v>24.5854020664747</v>
      </c>
      <c r="S20">
        <v>24.835561532368001</v>
      </c>
      <c r="T20">
        <v>24.639220695921502</v>
      </c>
      <c r="U20">
        <v>163.34</v>
      </c>
      <c r="V20">
        <v>162.97</v>
      </c>
      <c r="W20">
        <v>162.745</v>
      </c>
      <c r="X20">
        <v>160.773333333333</v>
      </c>
      <c r="Y20">
        <v>158.82499999999999</v>
      </c>
      <c r="Z20">
        <v>157.71199999999999</v>
      </c>
      <c r="AA20">
        <v>155.87166666666701</v>
      </c>
      <c r="AB20">
        <v>154.41624999999999</v>
      </c>
      <c r="AC20">
        <v>150.07</v>
      </c>
      <c r="AD20">
        <v>147.18583333333299</v>
      </c>
      <c r="AE20">
        <v>139.24625</v>
      </c>
      <c r="AF20">
        <v>136.96444444444401</v>
      </c>
      <c r="AG20">
        <v>135.61449999999999</v>
      </c>
      <c r="AH20">
        <v>133.11666666666699</v>
      </c>
      <c r="AI20" t="s">
        <v>51</v>
      </c>
      <c r="AJ20">
        <v>1.1629434905559499</v>
      </c>
      <c r="AK20">
        <v>17.8940048513122</v>
      </c>
      <c r="AL20" s="1">
        <v>7.9423220536501998E-2</v>
      </c>
      <c r="AM20">
        <v>0.34834341354797099</v>
      </c>
      <c r="AN20">
        <v>0.47207528267978999</v>
      </c>
      <c r="AO20">
        <v>163.489244583508</v>
      </c>
      <c r="AP20">
        <v>162.745</v>
      </c>
      <c r="AQ20">
        <v>162.00075541649201</v>
      </c>
      <c r="AR20">
        <v>1.97720684441822</v>
      </c>
      <c r="AS20">
        <v>163.4</v>
      </c>
      <c r="AT20">
        <v>3.6065740083189599</v>
      </c>
      <c r="AU20">
        <v>20.488590821777901</v>
      </c>
      <c r="AV20">
        <v>0.73982737361283402</v>
      </c>
      <c r="AW20">
        <v>7.3587385019711</v>
      </c>
      <c r="AX20">
        <v>31.5619967793881</v>
      </c>
      <c r="AY20">
        <v>27.956147220047001</v>
      </c>
      <c r="AZ20" t="s">
        <v>55</v>
      </c>
      <c r="BA20" t="s">
        <v>55</v>
      </c>
      <c r="BB20" t="s">
        <v>55</v>
      </c>
      <c r="BC20" t="s">
        <v>55</v>
      </c>
      <c r="BE20" t="b">
        <f t="shared" si="4"/>
        <v>0</v>
      </c>
      <c r="BF20" t="b">
        <f t="shared" si="4"/>
        <v>1</v>
      </c>
      <c r="BG20" t="b">
        <f t="shared" si="4"/>
        <v>1</v>
      </c>
      <c r="BH20" t="b">
        <f t="shared" si="4"/>
        <v>1</v>
      </c>
      <c r="BI20" t="b">
        <f t="shared" si="4"/>
        <v>0</v>
      </c>
      <c r="BJ20" t="b">
        <f t="shared" si="4"/>
        <v>0</v>
      </c>
      <c r="BK20" t="b">
        <f t="shared" si="4"/>
        <v>0</v>
      </c>
      <c r="BL20" t="b">
        <f t="shared" si="4"/>
        <v>1</v>
      </c>
      <c r="BM20" t="b">
        <f t="shared" si="4"/>
        <v>0</v>
      </c>
      <c r="BN20" t="b">
        <f t="shared" si="4"/>
        <v>0</v>
      </c>
      <c r="BO20" t="b">
        <f t="shared" si="4"/>
        <v>1</v>
      </c>
      <c r="BP20" t="b">
        <f t="shared" si="4"/>
        <v>0</v>
      </c>
      <c r="BQ20" t="b">
        <f t="shared" si="5"/>
        <v>1</v>
      </c>
      <c r="BR20" t="b">
        <f t="shared" si="5"/>
        <v>1</v>
      </c>
      <c r="BS20" t="b">
        <f t="shared" si="5"/>
        <v>1</v>
      </c>
      <c r="BT20" t="b">
        <f t="shared" si="5"/>
        <v>1</v>
      </c>
      <c r="BU20" t="b">
        <f t="shared" si="5"/>
        <v>1</v>
      </c>
      <c r="BV20" t="b">
        <f t="shared" si="5"/>
        <v>1</v>
      </c>
      <c r="BW20" t="b">
        <f t="shared" si="5"/>
        <v>1</v>
      </c>
      <c r="BX20" t="b">
        <f t="shared" si="5"/>
        <v>1</v>
      </c>
      <c r="BY20" t="b">
        <f t="shared" si="5"/>
        <v>1</v>
      </c>
      <c r="BZ20" t="b">
        <f t="shared" si="5"/>
        <v>1</v>
      </c>
      <c r="CA20" t="b">
        <f t="shared" si="5"/>
        <v>1</v>
      </c>
      <c r="CB20" t="b">
        <f t="shared" si="5"/>
        <v>1</v>
      </c>
      <c r="CC20" t="b">
        <f t="shared" si="5"/>
        <v>1</v>
      </c>
      <c r="CD20">
        <f t="shared" si="2"/>
        <v>5</v>
      </c>
      <c r="CE20">
        <f t="shared" si="3"/>
        <v>7</v>
      </c>
      <c r="CF20">
        <f t="shared" si="6"/>
        <v>-2</v>
      </c>
      <c r="CG20">
        <f t="shared" si="7"/>
        <v>13</v>
      </c>
      <c r="CH20">
        <f t="shared" si="8"/>
        <v>0</v>
      </c>
      <c r="CI20">
        <f t="shared" si="9"/>
        <v>13</v>
      </c>
      <c r="CJ20" s="4">
        <f t="shared" si="10"/>
        <v>11</v>
      </c>
      <c r="CK20">
        <f t="shared" si="11"/>
        <v>9</v>
      </c>
      <c r="CL20">
        <f t="shared" si="12"/>
        <v>24</v>
      </c>
      <c r="CM20" s="15">
        <f t="shared" si="17"/>
        <v>0.26892019301146897</v>
      </c>
      <c r="CN20" t="b">
        <f t="shared" si="13"/>
        <v>0</v>
      </c>
      <c r="CO20" t="b">
        <f t="shared" si="14"/>
        <v>0</v>
      </c>
      <c r="CP20" t="b">
        <f t="shared" si="15"/>
        <v>1</v>
      </c>
      <c r="CQ20" t="b">
        <f t="shared" si="15"/>
        <v>1</v>
      </c>
      <c r="CR20">
        <f t="shared" si="16"/>
        <v>2</v>
      </c>
    </row>
    <row r="21" spans="1:96" x14ac:dyDescent="0.25">
      <c r="A21" t="s">
        <v>93</v>
      </c>
      <c r="B21" s="1" t="s">
        <v>88</v>
      </c>
      <c r="C21" t="s">
        <v>94</v>
      </c>
      <c r="D21" t="s">
        <v>61</v>
      </c>
      <c r="E21">
        <v>31485588142.924801</v>
      </c>
      <c r="F21" t="s">
        <v>50</v>
      </c>
      <c r="G21">
        <v>34</v>
      </c>
      <c r="H21">
        <v>33.925790506743503</v>
      </c>
      <c r="I21">
        <v>33.234059716032398</v>
      </c>
      <c r="J21">
        <v>24.674243728041599</v>
      </c>
      <c r="K21">
        <v>21.557581398652701</v>
      </c>
      <c r="L21">
        <v>23.302616950557301</v>
      </c>
      <c r="M21">
        <v>22.229477041335599</v>
      </c>
      <c r="N21">
        <v>21.680052664352999</v>
      </c>
      <c r="O21">
        <v>19.6527733342378</v>
      </c>
      <c r="P21">
        <v>18.7009023679786</v>
      </c>
      <c r="Q21">
        <v>18.846952396663401</v>
      </c>
      <c r="R21">
        <v>18.716317518878999</v>
      </c>
      <c r="S21">
        <v>18.384551412116</v>
      </c>
      <c r="T21">
        <v>18.579171755248701</v>
      </c>
      <c r="U21">
        <v>356.8</v>
      </c>
      <c r="V21">
        <v>358.47</v>
      </c>
      <c r="W21">
        <v>359.69499999999999</v>
      </c>
      <c r="X21">
        <v>358.87333333333299</v>
      </c>
      <c r="Y21">
        <v>359.05250000000001</v>
      </c>
      <c r="Z21">
        <v>363.524</v>
      </c>
      <c r="AA21">
        <v>367.37333333333299</v>
      </c>
      <c r="AB21">
        <v>372.84375</v>
      </c>
      <c r="AC21">
        <v>372.92</v>
      </c>
      <c r="AD21">
        <v>370.484166666666</v>
      </c>
      <c r="AE21">
        <v>367.47687500000001</v>
      </c>
      <c r="AF21">
        <v>367.727222222222</v>
      </c>
      <c r="AG21">
        <v>365.97</v>
      </c>
      <c r="AH21">
        <v>359.35750000000002</v>
      </c>
      <c r="AI21" t="s">
        <v>51</v>
      </c>
      <c r="AJ21">
        <v>0.99331639205399402</v>
      </c>
      <c r="AK21">
        <v>10.717161549053699</v>
      </c>
      <c r="AL21" s="1">
        <v>0.23501717960250201</v>
      </c>
      <c r="AM21">
        <v>0.16690764307658701</v>
      </c>
      <c r="AN21">
        <v>0.244184694139504</v>
      </c>
      <c r="AO21">
        <v>368.51304400080699</v>
      </c>
      <c r="AP21">
        <v>359.69499999999999</v>
      </c>
      <c r="AQ21">
        <v>350.87695599919198</v>
      </c>
      <c r="AR21">
        <v>-1.6198963233866801</v>
      </c>
      <c r="AS21">
        <v>351.9</v>
      </c>
      <c r="AT21">
        <v>-3.1975880547089002</v>
      </c>
      <c r="AU21">
        <v>-3.8445774243790001</v>
      </c>
      <c r="AV21">
        <v>-1.92307692307693</v>
      </c>
      <c r="AW21">
        <v>-11.582914572864301</v>
      </c>
      <c r="AX21">
        <v>-1.56643356643357</v>
      </c>
      <c r="AY21">
        <v>8.6111111111111001</v>
      </c>
      <c r="AZ21">
        <v>0.199316628701591</v>
      </c>
      <c r="BA21">
        <v>13.2239382239382</v>
      </c>
      <c r="BB21">
        <v>99.376770538243605</v>
      </c>
      <c r="BC21">
        <v>-8.3137102135923993</v>
      </c>
      <c r="BE21" t="b">
        <f t="shared" si="4"/>
        <v>0</v>
      </c>
      <c r="BF21" t="b">
        <f t="shared" si="4"/>
        <v>0</v>
      </c>
      <c r="BG21" t="b">
        <f t="shared" si="4"/>
        <v>0</v>
      </c>
      <c r="BH21" t="b">
        <f t="shared" si="4"/>
        <v>1</v>
      </c>
      <c r="BI21" t="b">
        <f t="shared" si="4"/>
        <v>0</v>
      </c>
      <c r="BJ21" t="b">
        <f t="shared" si="4"/>
        <v>0</v>
      </c>
      <c r="BK21" t="b">
        <f t="shared" si="4"/>
        <v>0</v>
      </c>
      <c r="BL21" t="b">
        <f t="shared" si="4"/>
        <v>0</v>
      </c>
      <c r="BM21" t="b">
        <f t="shared" si="4"/>
        <v>1</v>
      </c>
      <c r="BN21" t="b">
        <f t="shared" si="4"/>
        <v>0</v>
      </c>
      <c r="BO21" t="b">
        <f t="shared" si="4"/>
        <v>0</v>
      </c>
      <c r="BP21" t="b">
        <f t="shared" si="4"/>
        <v>1</v>
      </c>
      <c r="BQ21" t="b">
        <f t="shared" si="5"/>
        <v>0</v>
      </c>
      <c r="BR21" t="b">
        <f t="shared" si="5"/>
        <v>0</v>
      </c>
      <c r="BS21" t="b">
        <f t="shared" si="5"/>
        <v>1</v>
      </c>
      <c r="BT21" t="b">
        <f t="shared" si="5"/>
        <v>0</v>
      </c>
      <c r="BU21" t="b">
        <f t="shared" si="5"/>
        <v>0</v>
      </c>
      <c r="BV21" t="b">
        <f t="shared" si="5"/>
        <v>0</v>
      </c>
      <c r="BW21" t="b">
        <f t="shared" si="5"/>
        <v>0</v>
      </c>
      <c r="BX21" t="b">
        <f t="shared" si="5"/>
        <v>0</v>
      </c>
      <c r="BY21" t="b">
        <f t="shared" si="5"/>
        <v>1</v>
      </c>
      <c r="BZ21" t="b">
        <f t="shared" si="5"/>
        <v>1</v>
      </c>
      <c r="CA21" t="b">
        <f t="shared" si="5"/>
        <v>0</v>
      </c>
      <c r="CB21" t="b">
        <f t="shared" si="5"/>
        <v>1</v>
      </c>
      <c r="CC21" t="b">
        <f t="shared" si="5"/>
        <v>1</v>
      </c>
      <c r="CD21">
        <f t="shared" si="2"/>
        <v>3</v>
      </c>
      <c r="CE21">
        <f t="shared" si="3"/>
        <v>9</v>
      </c>
      <c r="CF21">
        <f t="shared" si="6"/>
        <v>-6</v>
      </c>
      <c r="CG21">
        <f t="shared" si="7"/>
        <v>5</v>
      </c>
      <c r="CH21">
        <f t="shared" si="8"/>
        <v>8</v>
      </c>
      <c r="CI21">
        <f t="shared" si="9"/>
        <v>-3</v>
      </c>
      <c r="CJ21" s="4">
        <f t="shared" si="10"/>
        <v>-9</v>
      </c>
      <c r="CK21">
        <f t="shared" si="11"/>
        <v>-15</v>
      </c>
      <c r="CL21">
        <f t="shared" si="12"/>
        <v>-12</v>
      </c>
      <c r="CM21" s="15">
        <f t="shared" si="17"/>
        <v>-6.8109536525915004E-2</v>
      </c>
      <c r="CN21" t="b">
        <f t="shared" si="13"/>
        <v>0</v>
      </c>
      <c r="CO21" t="b">
        <f t="shared" si="14"/>
        <v>1</v>
      </c>
      <c r="CP21" t="b">
        <f t="shared" si="15"/>
        <v>0</v>
      </c>
      <c r="CQ21" t="b">
        <f t="shared" si="15"/>
        <v>0</v>
      </c>
      <c r="CR21">
        <f t="shared" si="16"/>
        <v>0</v>
      </c>
    </row>
    <row r="22" spans="1:96" x14ac:dyDescent="0.25">
      <c r="A22" t="s">
        <v>95</v>
      </c>
      <c r="B22" s="1" t="s">
        <v>90</v>
      </c>
      <c r="C22" t="s">
        <v>96</v>
      </c>
      <c r="D22" t="s">
        <v>58</v>
      </c>
      <c r="E22">
        <v>22217989479.2873</v>
      </c>
      <c r="F22" t="s">
        <v>50</v>
      </c>
      <c r="G22">
        <v>50</v>
      </c>
      <c r="H22">
        <v>9.4898714696980999</v>
      </c>
      <c r="I22">
        <v>11.081845142715499</v>
      </c>
      <c r="J22">
        <v>11.091540618769899</v>
      </c>
      <c r="K22">
        <v>13.003414342407099</v>
      </c>
      <c r="L22">
        <v>12.8216412072158</v>
      </c>
      <c r="M22">
        <v>16.9309783843076</v>
      </c>
      <c r="N22">
        <v>19.3324531722335</v>
      </c>
      <c r="O22">
        <v>19.628126735747301</v>
      </c>
      <c r="P22">
        <v>21.689461823346701</v>
      </c>
      <c r="Q22">
        <v>22.426799701709999</v>
      </c>
      <c r="R22">
        <v>23.072650706213398</v>
      </c>
      <c r="S22">
        <v>24.758158557938099</v>
      </c>
      <c r="T22">
        <v>24.710352286458601</v>
      </c>
      <c r="U22">
        <v>429.78</v>
      </c>
      <c r="V22">
        <v>424.3</v>
      </c>
      <c r="W22">
        <v>420.065</v>
      </c>
      <c r="X22">
        <v>418.83</v>
      </c>
      <c r="Y22">
        <v>415.98</v>
      </c>
      <c r="Z22">
        <v>410.83</v>
      </c>
      <c r="AA22">
        <v>404.82</v>
      </c>
      <c r="AB22">
        <v>403.34249999999997</v>
      </c>
      <c r="AC22">
        <v>405.49700000000001</v>
      </c>
      <c r="AD22">
        <v>404.386666666667</v>
      </c>
      <c r="AE22">
        <v>398.76937500000003</v>
      </c>
      <c r="AF22">
        <v>393.212777777778</v>
      </c>
      <c r="AG22">
        <v>385.94</v>
      </c>
      <c r="AH22">
        <v>370.696666666667</v>
      </c>
      <c r="AI22" t="s">
        <v>51</v>
      </c>
      <c r="AJ22">
        <v>1.06449188993108</v>
      </c>
      <c r="AK22">
        <v>19.896693786658599</v>
      </c>
      <c r="AL22" s="1">
        <v>8.5032893956464004E-2</v>
      </c>
      <c r="AM22">
        <v>0.31800831339619401</v>
      </c>
      <c r="AN22">
        <v>0.32792091433841603</v>
      </c>
      <c r="AO22">
        <v>432.13053355638101</v>
      </c>
      <c r="AP22">
        <v>420.065</v>
      </c>
      <c r="AQ22">
        <v>407.99946644361899</v>
      </c>
      <c r="AR22">
        <v>4.2847826182154103</v>
      </c>
      <c r="AS22">
        <v>432</v>
      </c>
      <c r="AT22">
        <v>5.1529829856631801</v>
      </c>
      <c r="AU22">
        <v>11.934497590299101</v>
      </c>
      <c r="AV22">
        <v>3.0288576198425901</v>
      </c>
      <c r="AW22">
        <v>10.9969167523124</v>
      </c>
      <c r="AX22">
        <v>6.5351418002466097</v>
      </c>
      <c r="AY22">
        <v>72.386272944932202</v>
      </c>
      <c r="AZ22">
        <v>70.886075949367097</v>
      </c>
      <c r="BA22">
        <v>63.512490537471599</v>
      </c>
      <c r="BB22">
        <v>26.3897015798713</v>
      </c>
      <c r="BC22">
        <v>-21.880650994574999</v>
      </c>
      <c r="BE22" t="b">
        <f t="shared" si="4"/>
        <v>1</v>
      </c>
      <c r="BF22" t="b">
        <f t="shared" si="4"/>
        <v>1</v>
      </c>
      <c r="BG22" t="b">
        <f t="shared" si="4"/>
        <v>1</v>
      </c>
      <c r="BH22" t="b">
        <f t="shared" si="4"/>
        <v>0</v>
      </c>
      <c r="BI22" t="b">
        <f t="shared" si="4"/>
        <v>1</v>
      </c>
      <c r="BJ22" t="b">
        <f t="shared" si="4"/>
        <v>1</v>
      </c>
      <c r="BK22" t="b">
        <f t="shared" si="4"/>
        <v>1</v>
      </c>
      <c r="BL22" t="b">
        <f t="shared" si="4"/>
        <v>1</v>
      </c>
      <c r="BM22" t="b">
        <f t="shared" si="4"/>
        <v>1</v>
      </c>
      <c r="BN22" t="b">
        <f t="shared" si="4"/>
        <v>1</v>
      </c>
      <c r="BO22" t="b">
        <f t="shared" si="4"/>
        <v>1</v>
      </c>
      <c r="BP22" t="b">
        <f t="shared" si="4"/>
        <v>0</v>
      </c>
      <c r="BQ22" t="b">
        <f t="shared" si="5"/>
        <v>1</v>
      </c>
      <c r="BR22" t="b">
        <f t="shared" si="5"/>
        <v>1</v>
      </c>
      <c r="BS22" t="b">
        <f t="shared" si="5"/>
        <v>1</v>
      </c>
      <c r="BT22" t="b">
        <f t="shared" si="5"/>
        <v>1</v>
      </c>
      <c r="BU22" t="b">
        <f t="shared" si="5"/>
        <v>1</v>
      </c>
      <c r="BV22" t="b">
        <f t="shared" si="5"/>
        <v>1</v>
      </c>
      <c r="BW22" t="b">
        <f t="shared" si="5"/>
        <v>1</v>
      </c>
      <c r="BX22" t="b">
        <f t="shared" si="5"/>
        <v>0</v>
      </c>
      <c r="BY22" t="b">
        <f t="shared" si="5"/>
        <v>1</v>
      </c>
      <c r="BZ22" t="b">
        <f t="shared" si="5"/>
        <v>1</v>
      </c>
      <c r="CA22" t="b">
        <f t="shared" si="5"/>
        <v>1</v>
      </c>
      <c r="CB22" t="b">
        <f t="shared" si="5"/>
        <v>1</v>
      </c>
      <c r="CC22" t="b">
        <f t="shared" si="5"/>
        <v>1</v>
      </c>
      <c r="CD22">
        <f t="shared" si="2"/>
        <v>10</v>
      </c>
      <c r="CE22">
        <f t="shared" si="3"/>
        <v>2</v>
      </c>
      <c r="CF22">
        <f t="shared" si="6"/>
        <v>8</v>
      </c>
      <c r="CG22">
        <f t="shared" si="7"/>
        <v>12</v>
      </c>
      <c r="CH22">
        <f t="shared" si="8"/>
        <v>1</v>
      </c>
      <c r="CI22">
        <f t="shared" si="9"/>
        <v>11</v>
      </c>
      <c r="CJ22" s="4">
        <f t="shared" si="10"/>
        <v>19</v>
      </c>
      <c r="CK22">
        <f t="shared" si="11"/>
        <v>27</v>
      </c>
      <c r="CL22">
        <f t="shared" si="12"/>
        <v>30</v>
      </c>
      <c r="CM22" s="15">
        <f t="shared" si="17"/>
        <v>0.23297541943972999</v>
      </c>
      <c r="CN22" t="b">
        <f t="shared" si="13"/>
        <v>0</v>
      </c>
      <c r="CO22" t="b">
        <f t="shared" si="14"/>
        <v>0</v>
      </c>
      <c r="CP22" t="b">
        <f t="shared" si="15"/>
        <v>1</v>
      </c>
      <c r="CQ22" t="b">
        <f t="shared" si="15"/>
        <v>1</v>
      </c>
      <c r="CR22">
        <f t="shared" si="16"/>
        <v>2</v>
      </c>
    </row>
    <row r="23" spans="1:96" x14ac:dyDescent="0.25">
      <c r="A23" t="s">
        <v>97</v>
      </c>
      <c r="B23" s="1" t="s">
        <v>93</v>
      </c>
      <c r="C23" t="s">
        <v>98</v>
      </c>
      <c r="D23" t="s">
        <v>49</v>
      </c>
      <c r="E23">
        <v>48025546661.777603</v>
      </c>
      <c r="F23" t="s">
        <v>50</v>
      </c>
      <c r="G23">
        <v>89</v>
      </c>
      <c r="H23">
        <v>21.873608650312999</v>
      </c>
      <c r="I23">
        <v>19.3879583376245</v>
      </c>
      <c r="J23">
        <v>20.6835634782129</v>
      </c>
      <c r="K23">
        <v>18.370193832095399</v>
      </c>
      <c r="L23">
        <v>18.127494011786901</v>
      </c>
      <c r="M23">
        <v>18.134610649214999</v>
      </c>
      <c r="N23">
        <v>18.605543700434801</v>
      </c>
      <c r="O23">
        <v>17.690612333011099</v>
      </c>
      <c r="P23">
        <v>17.351643816582399</v>
      </c>
      <c r="Q23">
        <v>18.372135462188702</v>
      </c>
      <c r="R23">
        <v>18.215732443811401</v>
      </c>
      <c r="S23">
        <v>18.557301066547101</v>
      </c>
      <c r="T23">
        <v>18.986222618430901</v>
      </c>
      <c r="U23">
        <v>179.5</v>
      </c>
      <c r="V23">
        <v>178.71</v>
      </c>
      <c r="W23">
        <v>177.995</v>
      </c>
      <c r="X23">
        <v>174.58666666666701</v>
      </c>
      <c r="Y23">
        <v>172.70750000000001</v>
      </c>
      <c r="Z23">
        <v>171.48599999999999</v>
      </c>
      <c r="AA23">
        <v>170.12</v>
      </c>
      <c r="AB23">
        <v>169.57374999999999</v>
      </c>
      <c r="AC23">
        <v>169.887</v>
      </c>
      <c r="AD23">
        <v>169.699166666667</v>
      </c>
      <c r="AE23">
        <v>164.595</v>
      </c>
      <c r="AF23">
        <v>161.65444444444401</v>
      </c>
      <c r="AG23">
        <v>158.17949999999999</v>
      </c>
      <c r="AH23">
        <v>151.83375000000001</v>
      </c>
      <c r="AI23" t="s">
        <v>51</v>
      </c>
      <c r="AJ23">
        <v>1.0841227845580499</v>
      </c>
      <c r="AK23">
        <v>24.030818744818799</v>
      </c>
      <c r="AL23" s="1">
        <v>0.124701910516551</v>
      </c>
      <c r="AM23">
        <v>0.34853503486992399</v>
      </c>
      <c r="AN23">
        <v>0.33549471315068902</v>
      </c>
      <c r="AO23">
        <v>183.00757418897601</v>
      </c>
      <c r="AP23">
        <v>177.995</v>
      </c>
      <c r="AQ23">
        <v>172.982425811024</v>
      </c>
      <c r="AR23">
        <v>2.4812636105973001</v>
      </c>
      <c r="AS23">
        <v>184.8</v>
      </c>
      <c r="AT23">
        <v>7.7638990938035999</v>
      </c>
      <c r="AU23">
        <v>16.829298360407002</v>
      </c>
      <c r="AV23">
        <v>11.1244738424534</v>
      </c>
      <c r="AW23">
        <v>9.4786729857819907</v>
      </c>
      <c r="AX23">
        <v>21.0216110019647</v>
      </c>
      <c r="AY23">
        <v>45.283018867924497</v>
      </c>
      <c r="AZ23">
        <v>57.948717948717999</v>
      </c>
      <c r="BA23">
        <v>112.36497356929399</v>
      </c>
      <c r="BB23">
        <v>79.591836734693899</v>
      </c>
      <c r="BC23">
        <v>97.647058823529406</v>
      </c>
      <c r="BE23" t="b">
        <f t="shared" si="4"/>
        <v>0</v>
      </c>
      <c r="BF23" t="b">
        <f t="shared" si="4"/>
        <v>1</v>
      </c>
      <c r="BG23" t="b">
        <f t="shared" si="4"/>
        <v>0</v>
      </c>
      <c r="BH23" t="b">
        <f t="shared" si="4"/>
        <v>0</v>
      </c>
      <c r="BI23" t="b">
        <f t="shared" si="4"/>
        <v>1</v>
      </c>
      <c r="BJ23" t="b">
        <f t="shared" si="4"/>
        <v>1</v>
      </c>
      <c r="BK23" t="b">
        <f t="shared" si="4"/>
        <v>0</v>
      </c>
      <c r="BL23" t="b">
        <f t="shared" si="4"/>
        <v>0</v>
      </c>
      <c r="BM23" t="b">
        <f t="shared" si="4"/>
        <v>1</v>
      </c>
      <c r="BN23" t="b">
        <f t="shared" si="4"/>
        <v>0</v>
      </c>
      <c r="BO23" t="b">
        <f t="shared" si="4"/>
        <v>1</v>
      </c>
      <c r="BP23" t="b">
        <f t="shared" si="4"/>
        <v>1</v>
      </c>
      <c r="BQ23" t="b">
        <f t="shared" si="5"/>
        <v>1</v>
      </c>
      <c r="BR23" t="b">
        <f t="shared" si="5"/>
        <v>1</v>
      </c>
      <c r="BS23" t="b">
        <f t="shared" si="5"/>
        <v>1</v>
      </c>
      <c r="BT23" t="b">
        <f t="shared" si="5"/>
        <v>1</v>
      </c>
      <c r="BU23" t="b">
        <f t="shared" si="5"/>
        <v>1</v>
      </c>
      <c r="BV23" t="b">
        <f t="shared" si="5"/>
        <v>1</v>
      </c>
      <c r="BW23" t="b">
        <f t="shared" si="5"/>
        <v>1</v>
      </c>
      <c r="BX23" t="b">
        <f t="shared" si="5"/>
        <v>0</v>
      </c>
      <c r="BY23" t="b">
        <f t="shared" si="5"/>
        <v>1</v>
      </c>
      <c r="BZ23" t="b">
        <f t="shared" si="5"/>
        <v>1</v>
      </c>
      <c r="CA23" t="b">
        <f t="shared" si="5"/>
        <v>1</v>
      </c>
      <c r="CB23" t="b">
        <f t="shared" si="5"/>
        <v>1</v>
      </c>
      <c r="CC23" t="b">
        <f t="shared" si="5"/>
        <v>1</v>
      </c>
      <c r="CD23">
        <f t="shared" si="2"/>
        <v>6</v>
      </c>
      <c r="CE23">
        <f t="shared" si="3"/>
        <v>6</v>
      </c>
      <c r="CF23">
        <f t="shared" si="6"/>
        <v>0</v>
      </c>
      <c r="CG23">
        <f t="shared" si="7"/>
        <v>12</v>
      </c>
      <c r="CH23">
        <f t="shared" si="8"/>
        <v>1</v>
      </c>
      <c r="CI23">
        <f t="shared" si="9"/>
        <v>11</v>
      </c>
      <c r="CJ23" s="4">
        <f t="shared" si="10"/>
        <v>11</v>
      </c>
      <c r="CK23">
        <f t="shared" si="11"/>
        <v>11</v>
      </c>
      <c r="CL23">
        <f t="shared" si="12"/>
        <v>22</v>
      </c>
      <c r="CM23" s="15">
        <f t="shared" si="17"/>
        <v>0.22383312435337299</v>
      </c>
      <c r="CN23" t="b">
        <f t="shared" si="13"/>
        <v>0</v>
      </c>
      <c r="CO23" t="b">
        <f t="shared" si="14"/>
        <v>0</v>
      </c>
      <c r="CP23" t="b">
        <f t="shared" si="15"/>
        <v>1</v>
      </c>
      <c r="CQ23" t="b">
        <f t="shared" si="15"/>
        <v>1</v>
      </c>
      <c r="CR23">
        <f t="shared" si="16"/>
        <v>2</v>
      </c>
    </row>
    <row r="24" spans="1:96" x14ac:dyDescent="0.25">
      <c r="A24" t="s">
        <v>99</v>
      </c>
      <c r="B24" s="1" t="s">
        <v>95</v>
      </c>
      <c r="C24" t="s">
        <v>100</v>
      </c>
      <c r="D24" t="s">
        <v>101</v>
      </c>
      <c r="E24">
        <v>30932097699.8466</v>
      </c>
      <c r="F24" t="s">
        <v>50</v>
      </c>
      <c r="G24">
        <v>27</v>
      </c>
      <c r="H24">
        <v>9.8497475125075802</v>
      </c>
      <c r="I24">
        <v>14.238667103458001</v>
      </c>
      <c r="J24">
        <v>19.9506632778876</v>
      </c>
      <c r="K24">
        <v>18.184241374052402</v>
      </c>
      <c r="L24">
        <v>17.8684130924801</v>
      </c>
      <c r="M24">
        <v>17.365326773215202</v>
      </c>
      <c r="N24">
        <v>17.251699913509501</v>
      </c>
      <c r="O24">
        <v>16.434364457836999</v>
      </c>
      <c r="P24">
        <v>15.936896617552399</v>
      </c>
      <c r="Q24">
        <v>16.560725255443401</v>
      </c>
      <c r="R24">
        <v>16.926157145438001</v>
      </c>
      <c r="S24">
        <v>16.514862815659502</v>
      </c>
      <c r="T24">
        <v>18.769969563343398</v>
      </c>
      <c r="U24">
        <v>38.311999999999998</v>
      </c>
      <c r="V24">
        <v>38.308999999999997</v>
      </c>
      <c r="W24">
        <v>37.840000000000003</v>
      </c>
      <c r="X24">
        <v>37.226333333333301</v>
      </c>
      <c r="Y24">
        <v>36.957999999999998</v>
      </c>
      <c r="Z24">
        <v>36.9024</v>
      </c>
      <c r="AA24">
        <v>37.054833333333299</v>
      </c>
      <c r="AB24">
        <v>37.391624999999998</v>
      </c>
      <c r="AC24">
        <v>37.5505</v>
      </c>
      <c r="AD24">
        <v>37.598416666666701</v>
      </c>
      <c r="AE24">
        <v>37.293062499999998</v>
      </c>
      <c r="AF24">
        <v>37.302722222222201</v>
      </c>
      <c r="AG24">
        <v>37.262050000000002</v>
      </c>
      <c r="AH24">
        <v>36.961125000000003</v>
      </c>
      <c r="AI24" t="s">
        <v>51</v>
      </c>
      <c r="AJ24">
        <v>0.99034808873907898</v>
      </c>
      <c r="AK24">
        <v>13.786566088170799</v>
      </c>
      <c r="AL24" s="1">
        <v>0.21256856936072699</v>
      </c>
      <c r="AM24">
        <v>0.14676265236855099</v>
      </c>
      <c r="AN24">
        <v>0.29463751378795699</v>
      </c>
      <c r="AO24">
        <v>39.454732175935398</v>
      </c>
      <c r="AP24">
        <v>37.840000000000003</v>
      </c>
      <c r="AQ24">
        <v>36.225267824064602</v>
      </c>
      <c r="AR24">
        <v>0.45940425660950601</v>
      </c>
      <c r="AS24">
        <v>37.96</v>
      </c>
      <c r="AT24">
        <v>2.8659382587582698</v>
      </c>
      <c r="AU24">
        <v>1.8730853509133301</v>
      </c>
      <c r="AV24">
        <v>5.2981969486824001</v>
      </c>
      <c r="AW24">
        <v>-3.3358798064680499</v>
      </c>
      <c r="AX24">
        <v>1.9334049409237399</v>
      </c>
      <c r="AY24">
        <v>2.9563330621101298</v>
      </c>
      <c r="AZ24">
        <v>4.28571428571429</v>
      </c>
      <c r="BA24">
        <v>-14.8878923766816</v>
      </c>
      <c r="BB24">
        <v>-5.4780876494023802</v>
      </c>
      <c r="BC24">
        <v>-30.092081031307501</v>
      </c>
      <c r="BE24" t="b">
        <f t="shared" si="4"/>
        <v>1</v>
      </c>
      <c r="BF24" t="b">
        <f t="shared" si="4"/>
        <v>1</v>
      </c>
      <c r="BG24" t="b">
        <f t="shared" si="4"/>
        <v>0</v>
      </c>
      <c r="BH24" t="b">
        <f t="shared" si="4"/>
        <v>0</v>
      </c>
      <c r="BI24" t="b">
        <f t="shared" si="4"/>
        <v>0</v>
      </c>
      <c r="BJ24" t="b">
        <f t="shared" si="4"/>
        <v>0</v>
      </c>
      <c r="BK24" t="b">
        <f t="shared" si="4"/>
        <v>0</v>
      </c>
      <c r="BL24" t="b">
        <f t="shared" si="4"/>
        <v>0</v>
      </c>
      <c r="BM24" t="b">
        <f t="shared" si="4"/>
        <v>1</v>
      </c>
      <c r="BN24" t="b">
        <f t="shared" si="4"/>
        <v>1</v>
      </c>
      <c r="BO24" t="b">
        <f t="shared" si="4"/>
        <v>0</v>
      </c>
      <c r="BP24" t="b">
        <f t="shared" si="4"/>
        <v>1</v>
      </c>
      <c r="BQ24" t="b">
        <f t="shared" si="5"/>
        <v>1</v>
      </c>
      <c r="BR24" t="b">
        <f t="shared" si="5"/>
        <v>1</v>
      </c>
      <c r="BS24" t="b">
        <f t="shared" si="5"/>
        <v>1</v>
      </c>
      <c r="BT24" t="b">
        <f t="shared" si="5"/>
        <v>1</v>
      </c>
      <c r="BU24" t="b">
        <f t="shared" si="5"/>
        <v>1</v>
      </c>
      <c r="BV24" t="b">
        <f t="shared" si="5"/>
        <v>0</v>
      </c>
      <c r="BW24" t="b">
        <f t="shared" si="5"/>
        <v>0</v>
      </c>
      <c r="BX24" t="b">
        <f t="shared" si="5"/>
        <v>0</v>
      </c>
      <c r="BY24" t="b">
        <f t="shared" si="5"/>
        <v>0</v>
      </c>
      <c r="BZ24" t="b">
        <f t="shared" si="5"/>
        <v>1</v>
      </c>
      <c r="CA24" t="b">
        <f t="shared" si="5"/>
        <v>0</v>
      </c>
      <c r="CB24" t="b">
        <f t="shared" si="5"/>
        <v>1</v>
      </c>
      <c r="CC24" t="b">
        <f t="shared" si="5"/>
        <v>1</v>
      </c>
      <c r="CD24">
        <f t="shared" si="2"/>
        <v>5</v>
      </c>
      <c r="CE24">
        <f t="shared" si="3"/>
        <v>7</v>
      </c>
      <c r="CF24">
        <f t="shared" si="6"/>
        <v>-2</v>
      </c>
      <c r="CG24">
        <f t="shared" si="7"/>
        <v>8</v>
      </c>
      <c r="CH24">
        <f t="shared" si="8"/>
        <v>5</v>
      </c>
      <c r="CI24">
        <f t="shared" si="9"/>
        <v>3</v>
      </c>
      <c r="CJ24" s="4">
        <f t="shared" si="10"/>
        <v>1</v>
      </c>
      <c r="CK24">
        <f t="shared" si="11"/>
        <v>-1</v>
      </c>
      <c r="CL24">
        <f t="shared" si="12"/>
        <v>4</v>
      </c>
      <c r="CM24" s="15">
        <f t="shared" si="17"/>
        <v>-6.5805916992176E-2</v>
      </c>
      <c r="CN24" t="b">
        <f t="shared" si="13"/>
        <v>0</v>
      </c>
      <c r="CO24" t="b">
        <f t="shared" si="14"/>
        <v>0</v>
      </c>
      <c r="CP24" t="b">
        <f t="shared" si="15"/>
        <v>1</v>
      </c>
      <c r="CQ24" t="b">
        <f t="shared" si="15"/>
        <v>1</v>
      </c>
      <c r="CR24">
        <f t="shared" si="16"/>
        <v>2</v>
      </c>
    </row>
    <row r="25" spans="1:96" x14ac:dyDescent="0.25">
      <c r="A25" t="s">
        <v>102</v>
      </c>
      <c r="B25" s="1" t="s">
        <v>97</v>
      </c>
      <c r="C25" t="s">
        <v>63</v>
      </c>
      <c r="D25" t="s">
        <v>58</v>
      </c>
      <c r="E25">
        <v>246991286279.35199</v>
      </c>
      <c r="F25" t="s">
        <v>50</v>
      </c>
      <c r="G25">
        <v>31</v>
      </c>
      <c r="H25">
        <v>11.807508618064899</v>
      </c>
      <c r="I25">
        <v>14.154328442944299</v>
      </c>
      <c r="J25">
        <v>17.981656011242301</v>
      </c>
      <c r="K25">
        <v>19.7030957836723</v>
      </c>
      <c r="L25">
        <v>22.1786456600782</v>
      </c>
      <c r="M25">
        <v>22.983232188483999</v>
      </c>
      <c r="N25">
        <v>23.270138201547901</v>
      </c>
      <c r="O25">
        <v>23.486431784438199</v>
      </c>
      <c r="P25">
        <v>22.4330125914144</v>
      </c>
      <c r="Q25">
        <v>22.797815567679098</v>
      </c>
      <c r="R25">
        <v>22.205370882277599</v>
      </c>
      <c r="S25">
        <v>23.2142287397281</v>
      </c>
      <c r="T25">
        <v>24.9967843049808</v>
      </c>
      <c r="U25">
        <v>11406</v>
      </c>
      <c r="V25">
        <v>11403</v>
      </c>
      <c r="W25">
        <v>11378</v>
      </c>
      <c r="X25">
        <v>11450.666666666701</v>
      </c>
      <c r="Y25">
        <v>11522</v>
      </c>
      <c r="Z25">
        <v>11694.4</v>
      </c>
      <c r="AA25">
        <v>11832</v>
      </c>
      <c r="AB25">
        <v>12132.375</v>
      </c>
      <c r="AC25">
        <v>12157.1</v>
      </c>
      <c r="AD25">
        <v>12109</v>
      </c>
      <c r="AE25">
        <v>11894.875</v>
      </c>
      <c r="AF25">
        <v>11823.722222222201</v>
      </c>
      <c r="AG25">
        <v>11751.75</v>
      </c>
      <c r="AH25">
        <v>11473.6875</v>
      </c>
      <c r="AI25" t="s">
        <v>51</v>
      </c>
      <c r="AJ25">
        <v>0.99511987576318395</v>
      </c>
      <c r="AK25">
        <v>17.6550956380933</v>
      </c>
      <c r="AL25" s="1">
        <v>0.18013259729410999</v>
      </c>
      <c r="AM25">
        <v>0.31082947170900399</v>
      </c>
      <c r="AN25">
        <v>0.27562077208383501</v>
      </c>
      <c r="AO25">
        <v>11674.957909475401</v>
      </c>
      <c r="AP25">
        <v>11378</v>
      </c>
      <c r="AQ25">
        <v>11081.042090524599</v>
      </c>
      <c r="AR25">
        <v>-107.290078980329</v>
      </c>
      <c r="AS25">
        <v>11630</v>
      </c>
      <c r="AT25">
        <v>-0.55069092899164795</v>
      </c>
      <c r="AU25">
        <v>-1.0360159125236701</v>
      </c>
      <c r="AV25">
        <v>0.25862068965517199</v>
      </c>
      <c r="AW25">
        <v>-11.153552330022899</v>
      </c>
      <c r="AX25">
        <v>3.6541889483065999</v>
      </c>
      <c r="AY25">
        <v>17.178841309823699</v>
      </c>
      <c r="AZ25">
        <v>20.893970893970899</v>
      </c>
      <c r="BA25">
        <v>-10.331534309946001</v>
      </c>
      <c r="BB25">
        <v>52.785076195480798</v>
      </c>
      <c r="BC25">
        <v>-15.968208092485501</v>
      </c>
      <c r="BE25" t="b">
        <f t="shared" si="4"/>
        <v>1</v>
      </c>
      <c r="BF25" t="b">
        <f t="shared" si="4"/>
        <v>1</v>
      </c>
      <c r="BG25" t="b">
        <f t="shared" si="4"/>
        <v>1</v>
      </c>
      <c r="BH25" t="b">
        <f t="shared" si="4"/>
        <v>1</v>
      </c>
      <c r="BI25" t="b">
        <f t="shared" si="4"/>
        <v>1</v>
      </c>
      <c r="BJ25" t="b">
        <f t="shared" si="4"/>
        <v>1</v>
      </c>
      <c r="BK25" t="b">
        <f t="shared" si="4"/>
        <v>1</v>
      </c>
      <c r="BL25" t="b">
        <f t="shared" si="4"/>
        <v>0</v>
      </c>
      <c r="BM25" t="b">
        <f t="shared" si="4"/>
        <v>1</v>
      </c>
      <c r="BN25" t="b">
        <f t="shared" si="4"/>
        <v>0</v>
      </c>
      <c r="BO25" t="b">
        <f t="shared" si="4"/>
        <v>1</v>
      </c>
      <c r="BP25" t="b">
        <f t="shared" si="4"/>
        <v>1</v>
      </c>
      <c r="BQ25" t="b">
        <f t="shared" si="5"/>
        <v>1</v>
      </c>
      <c r="BR25" t="b">
        <f t="shared" si="5"/>
        <v>1</v>
      </c>
      <c r="BS25" t="b">
        <f t="shared" si="5"/>
        <v>0</v>
      </c>
      <c r="BT25" t="b">
        <f t="shared" si="5"/>
        <v>0</v>
      </c>
      <c r="BU25" t="b">
        <f t="shared" si="5"/>
        <v>0</v>
      </c>
      <c r="BV25" t="b">
        <f t="shared" si="5"/>
        <v>0</v>
      </c>
      <c r="BW25" t="b">
        <f t="shared" si="5"/>
        <v>0</v>
      </c>
      <c r="BX25" t="b">
        <f t="shared" si="5"/>
        <v>0</v>
      </c>
      <c r="BY25" t="b">
        <f t="shared" si="5"/>
        <v>1</v>
      </c>
      <c r="BZ25" t="b">
        <f t="shared" si="5"/>
        <v>1</v>
      </c>
      <c r="CA25" t="b">
        <f t="shared" si="5"/>
        <v>1</v>
      </c>
      <c r="CB25" t="b">
        <f t="shared" si="5"/>
        <v>1</v>
      </c>
      <c r="CC25" t="b">
        <f t="shared" si="5"/>
        <v>1</v>
      </c>
      <c r="CD25">
        <f t="shared" si="2"/>
        <v>10</v>
      </c>
      <c r="CE25">
        <f t="shared" si="3"/>
        <v>2</v>
      </c>
      <c r="CF25">
        <f t="shared" si="6"/>
        <v>8</v>
      </c>
      <c r="CG25">
        <f t="shared" si="7"/>
        <v>7</v>
      </c>
      <c r="CH25">
        <f t="shared" si="8"/>
        <v>6</v>
      </c>
      <c r="CI25">
        <f t="shared" si="9"/>
        <v>1</v>
      </c>
      <c r="CJ25" s="4">
        <f t="shared" si="10"/>
        <v>9</v>
      </c>
      <c r="CK25">
        <f t="shared" si="11"/>
        <v>17</v>
      </c>
      <c r="CL25">
        <f t="shared" si="12"/>
        <v>10</v>
      </c>
      <c r="CM25" s="15">
        <f t="shared" si="17"/>
        <v>0.130696874414894</v>
      </c>
      <c r="CN25" t="b">
        <f t="shared" si="13"/>
        <v>0</v>
      </c>
      <c r="CO25" t="b">
        <f t="shared" si="14"/>
        <v>0</v>
      </c>
      <c r="CP25" t="b">
        <f t="shared" si="15"/>
        <v>0</v>
      </c>
      <c r="CQ25" t="b">
        <f t="shared" si="15"/>
        <v>0</v>
      </c>
      <c r="CR25">
        <f t="shared" si="16"/>
        <v>0</v>
      </c>
    </row>
    <row r="26" spans="1:96" x14ac:dyDescent="0.25">
      <c r="A26" t="s">
        <v>103</v>
      </c>
      <c r="B26" s="1" t="s">
        <v>99</v>
      </c>
      <c r="C26" t="s">
        <v>104</v>
      </c>
      <c r="D26" t="s">
        <v>49</v>
      </c>
      <c r="E26">
        <v>8392573443.2378998</v>
      </c>
      <c r="F26" t="s">
        <v>50</v>
      </c>
      <c r="G26">
        <v>20</v>
      </c>
      <c r="H26">
        <v>48.438963613760301</v>
      </c>
      <c r="I26">
        <v>43.657385851804598</v>
      </c>
      <c r="J26">
        <v>36.582798674946297</v>
      </c>
      <c r="K26">
        <v>45.0077832061123</v>
      </c>
      <c r="L26">
        <v>168.14179434834</v>
      </c>
      <c r="M26">
        <v>151.80731804462101</v>
      </c>
      <c r="N26">
        <v>139.07723256235599</v>
      </c>
      <c r="O26">
        <v>121.839127482268</v>
      </c>
      <c r="P26">
        <v>110.914577255634</v>
      </c>
      <c r="Q26">
        <v>103.40355705528501</v>
      </c>
      <c r="R26">
        <v>93.411094879169994</v>
      </c>
      <c r="S26">
        <v>87.422815936590993</v>
      </c>
      <c r="T26">
        <v>78.208335542261395</v>
      </c>
      <c r="U26">
        <v>263.8</v>
      </c>
      <c r="V26">
        <v>268.75</v>
      </c>
      <c r="W26">
        <v>279.125</v>
      </c>
      <c r="X26">
        <v>274.5</v>
      </c>
      <c r="Y26">
        <v>308.63749999999999</v>
      </c>
      <c r="Z26">
        <v>330.99</v>
      </c>
      <c r="AA26">
        <v>342.23333333333301</v>
      </c>
      <c r="AB26">
        <v>354.125</v>
      </c>
      <c r="AC26">
        <v>358.245</v>
      </c>
      <c r="AD26">
        <v>358.44583333333298</v>
      </c>
      <c r="AE26">
        <v>356.8</v>
      </c>
      <c r="AF26">
        <v>348.51666666666699</v>
      </c>
      <c r="AG26">
        <v>341.25749999999999</v>
      </c>
      <c r="AH26">
        <v>324.64375000000001</v>
      </c>
      <c r="AI26" t="s">
        <v>51</v>
      </c>
      <c r="AJ26">
        <v>0.96991274917034798</v>
      </c>
      <c r="AK26">
        <v>25.7414488842747</v>
      </c>
      <c r="AL26" s="1">
        <v>0.29542383881060402</v>
      </c>
      <c r="AM26">
        <v>5.7692349659920997E-2</v>
      </c>
      <c r="AN26">
        <v>0.39177165410833797</v>
      </c>
      <c r="AO26">
        <v>302.46354108550901</v>
      </c>
      <c r="AP26">
        <v>279.125</v>
      </c>
      <c r="AQ26">
        <v>255.78645891449099</v>
      </c>
      <c r="AR26">
        <v>-17.714139144474601</v>
      </c>
      <c r="AS26">
        <v>261.5</v>
      </c>
      <c r="AT26">
        <v>-20.994591981630901</v>
      </c>
      <c r="AU26">
        <v>-23.371647509578501</v>
      </c>
      <c r="AV26">
        <v>-5.7657657657657602</v>
      </c>
      <c r="AW26">
        <v>-37.365269461077801</v>
      </c>
      <c r="AX26">
        <v>-28.940217391304301</v>
      </c>
      <c r="AY26">
        <v>10.337552742615999</v>
      </c>
      <c r="AZ26">
        <v>-4.03669724770642</v>
      </c>
      <c r="BA26">
        <v>38.359788359788404</v>
      </c>
      <c r="BB26">
        <v>407.766990291262</v>
      </c>
      <c r="BC26">
        <v>-3.3963557283289898</v>
      </c>
      <c r="BE26" t="b">
        <f t="shared" si="4"/>
        <v>0</v>
      </c>
      <c r="BF26" t="b">
        <f t="shared" si="4"/>
        <v>0</v>
      </c>
      <c r="BG26" t="b">
        <f t="shared" si="4"/>
        <v>1</v>
      </c>
      <c r="BH26" t="b">
        <f t="shared" si="4"/>
        <v>1</v>
      </c>
      <c r="BI26" t="b">
        <f t="shared" si="4"/>
        <v>0</v>
      </c>
      <c r="BJ26" t="b">
        <f t="shared" si="4"/>
        <v>0</v>
      </c>
      <c r="BK26" t="b">
        <f t="shared" si="4"/>
        <v>0</v>
      </c>
      <c r="BL26" t="b">
        <f t="shared" si="4"/>
        <v>0</v>
      </c>
      <c r="BM26" t="b">
        <f t="shared" si="4"/>
        <v>0</v>
      </c>
      <c r="BN26" t="b">
        <f t="shared" si="4"/>
        <v>0</v>
      </c>
      <c r="BO26" t="b">
        <f t="shared" si="4"/>
        <v>0</v>
      </c>
      <c r="BP26" t="b">
        <f t="shared" si="4"/>
        <v>0</v>
      </c>
      <c r="BQ26" t="b">
        <f t="shared" si="5"/>
        <v>0</v>
      </c>
      <c r="BR26" t="b">
        <f t="shared" si="5"/>
        <v>0</v>
      </c>
      <c r="BS26" t="b">
        <f t="shared" si="5"/>
        <v>1</v>
      </c>
      <c r="BT26" t="b">
        <f t="shared" si="5"/>
        <v>0</v>
      </c>
      <c r="BU26" t="b">
        <f t="shared" si="5"/>
        <v>0</v>
      </c>
      <c r="BV26" t="b">
        <f t="shared" si="5"/>
        <v>0</v>
      </c>
      <c r="BW26" t="b">
        <f t="shared" si="5"/>
        <v>0</v>
      </c>
      <c r="BX26" t="b">
        <f t="shared" si="5"/>
        <v>0</v>
      </c>
      <c r="BY26" t="b">
        <f t="shared" si="5"/>
        <v>0</v>
      </c>
      <c r="BZ26" t="b">
        <f t="shared" si="5"/>
        <v>1</v>
      </c>
      <c r="CA26" t="b">
        <f t="shared" si="5"/>
        <v>1</v>
      </c>
      <c r="CB26" t="b">
        <f t="shared" si="5"/>
        <v>1</v>
      </c>
      <c r="CC26" t="b">
        <f t="shared" si="5"/>
        <v>1</v>
      </c>
      <c r="CD26">
        <f t="shared" si="2"/>
        <v>2</v>
      </c>
      <c r="CE26">
        <f t="shared" si="3"/>
        <v>10</v>
      </c>
      <c r="CF26">
        <f t="shared" si="6"/>
        <v>-8</v>
      </c>
      <c r="CG26">
        <f t="shared" si="7"/>
        <v>5</v>
      </c>
      <c r="CH26">
        <f t="shared" si="8"/>
        <v>8</v>
      </c>
      <c r="CI26">
        <f t="shared" si="9"/>
        <v>-3</v>
      </c>
      <c r="CJ26" s="4">
        <f t="shared" si="10"/>
        <v>-11</v>
      </c>
      <c r="CK26">
        <f t="shared" si="11"/>
        <v>-19</v>
      </c>
      <c r="CL26">
        <f t="shared" si="12"/>
        <v>-14</v>
      </c>
      <c r="CM26" s="15">
        <f t="shared" si="17"/>
        <v>-0.23773148915068304</v>
      </c>
      <c r="CN26" t="b">
        <f t="shared" si="13"/>
        <v>0</v>
      </c>
      <c r="CO26" t="b">
        <f t="shared" si="14"/>
        <v>1</v>
      </c>
      <c r="CP26" t="b">
        <f t="shared" si="15"/>
        <v>0</v>
      </c>
      <c r="CQ26" t="b">
        <f t="shared" si="15"/>
        <v>0</v>
      </c>
      <c r="CR26">
        <f t="shared" si="16"/>
        <v>0</v>
      </c>
    </row>
    <row r="27" spans="1:96" x14ac:dyDescent="0.25">
      <c r="A27" t="s">
        <v>105</v>
      </c>
      <c r="B27" s="1" t="s">
        <v>102</v>
      </c>
      <c r="C27" t="s">
        <v>106</v>
      </c>
      <c r="D27" t="s">
        <v>61</v>
      </c>
      <c r="E27">
        <v>316893750957.21503</v>
      </c>
      <c r="F27" t="s">
        <v>50</v>
      </c>
      <c r="G27">
        <v>31</v>
      </c>
      <c r="H27">
        <v>34.466303021967697</v>
      </c>
      <c r="I27">
        <v>30.772293901840399</v>
      </c>
      <c r="J27">
        <v>23.504444135252999</v>
      </c>
      <c r="K27">
        <v>22.110725792957801</v>
      </c>
      <c r="L27">
        <v>21.657747999225801</v>
      </c>
      <c r="M27">
        <v>20.304010287085202</v>
      </c>
      <c r="N27">
        <v>19.670522896907499</v>
      </c>
      <c r="O27">
        <v>21.388093799597701</v>
      </c>
      <c r="P27">
        <v>20.2698980221829</v>
      </c>
      <c r="Q27">
        <v>19.482553623610201</v>
      </c>
      <c r="R27">
        <v>19.172677814855099</v>
      </c>
      <c r="S27">
        <v>19.2303272697946</v>
      </c>
      <c r="T27">
        <v>18.530896017740002</v>
      </c>
      <c r="U27">
        <v>81</v>
      </c>
      <c r="V27">
        <v>82.65</v>
      </c>
      <c r="W27">
        <v>84.125</v>
      </c>
      <c r="X27">
        <v>83.706666666666607</v>
      </c>
      <c r="Y27">
        <v>83.138750000000002</v>
      </c>
      <c r="Z27">
        <v>82.936000000000007</v>
      </c>
      <c r="AA27">
        <v>82.549166666666693</v>
      </c>
      <c r="AB27">
        <v>82.615624999999994</v>
      </c>
      <c r="AC27">
        <v>82.902500000000003</v>
      </c>
      <c r="AD27">
        <v>83.391666666666694</v>
      </c>
      <c r="AE27">
        <v>82.806250000000105</v>
      </c>
      <c r="AF27">
        <v>82.942777777777906</v>
      </c>
      <c r="AG27">
        <v>82.818750000000094</v>
      </c>
      <c r="AH27">
        <v>81.778750000000002</v>
      </c>
      <c r="AI27" t="s">
        <v>51</v>
      </c>
      <c r="AJ27">
        <v>1.00141574220813</v>
      </c>
      <c r="AK27">
        <v>88.109970308923195</v>
      </c>
      <c r="AL27" s="1">
        <v>0.56263846838115406</v>
      </c>
      <c r="AM27">
        <v>8.9672859796449997E-2</v>
      </c>
      <c r="AN27">
        <v>0.50197247313224203</v>
      </c>
      <c r="AO27">
        <v>88.946980920741595</v>
      </c>
      <c r="AP27">
        <v>84.125</v>
      </c>
      <c r="AQ27">
        <v>79.303019079258405</v>
      </c>
      <c r="AR27">
        <v>4.9321310048400999E-2</v>
      </c>
      <c r="AS27">
        <v>77.75</v>
      </c>
      <c r="AT27">
        <v>-6.2530143725282201</v>
      </c>
      <c r="AU27">
        <v>-6.1202928080900101</v>
      </c>
      <c r="AV27">
        <v>-8.2595870206489703</v>
      </c>
      <c r="AW27">
        <v>-3.5957842529448301</v>
      </c>
      <c r="AX27">
        <v>-4.1897720271103003</v>
      </c>
      <c r="AY27">
        <v>8.8935574229691792</v>
      </c>
      <c r="AZ27">
        <v>1.5676028739386101</v>
      </c>
      <c r="BA27">
        <v>6.5068493150684903</v>
      </c>
      <c r="BB27">
        <v>48.236415633937099</v>
      </c>
      <c r="BC27">
        <v>13.377381989529701</v>
      </c>
      <c r="BE27" t="b">
        <f t="shared" si="4"/>
        <v>0</v>
      </c>
      <c r="BF27" t="b">
        <f t="shared" si="4"/>
        <v>0</v>
      </c>
      <c r="BG27" t="b">
        <f t="shared" si="4"/>
        <v>0</v>
      </c>
      <c r="BH27" t="b">
        <f t="shared" si="4"/>
        <v>0</v>
      </c>
      <c r="BI27" t="b">
        <f t="shared" si="4"/>
        <v>0</v>
      </c>
      <c r="BJ27" t="b">
        <f t="shared" si="4"/>
        <v>0</v>
      </c>
      <c r="BK27" t="b">
        <f t="shared" si="4"/>
        <v>1</v>
      </c>
      <c r="BL27" t="b">
        <f t="shared" si="4"/>
        <v>0</v>
      </c>
      <c r="BM27" t="b">
        <f t="shared" si="4"/>
        <v>0</v>
      </c>
      <c r="BN27" t="b">
        <f t="shared" si="4"/>
        <v>0</v>
      </c>
      <c r="BO27" t="b">
        <f t="shared" si="4"/>
        <v>1</v>
      </c>
      <c r="BP27" t="b">
        <f t="shared" si="4"/>
        <v>0</v>
      </c>
      <c r="BQ27" t="b">
        <f t="shared" si="5"/>
        <v>0</v>
      </c>
      <c r="BR27" t="b">
        <f t="shared" si="5"/>
        <v>0</v>
      </c>
      <c r="BS27" t="b">
        <f t="shared" si="5"/>
        <v>1</v>
      </c>
      <c r="BT27" t="b">
        <f t="shared" si="5"/>
        <v>1</v>
      </c>
      <c r="BU27" t="b">
        <f t="shared" si="5"/>
        <v>1</v>
      </c>
      <c r="BV27" t="b">
        <f t="shared" si="5"/>
        <v>1</v>
      </c>
      <c r="BW27" t="b">
        <f t="shared" si="5"/>
        <v>0</v>
      </c>
      <c r="BX27" t="b">
        <f t="shared" si="5"/>
        <v>0</v>
      </c>
      <c r="BY27" t="b">
        <f t="shared" si="5"/>
        <v>0</v>
      </c>
      <c r="BZ27" t="b">
        <f t="shared" si="5"/>
        <v>1</v>
      </c>
      <c r="CA27" t="b">
        <f t="shared" si="5"/>
        <v>0</v>
      </c>
      <c r="CB27" t="b">
        <f t="shared" si="5"/>
        <v>1</v>
      </c>
      <c r="CC27" t="b">
        <f t="shared" si="5"/>
        <v>1</v>
      </c>
      <c r="CD27">
        <f t="shared" si="2"/>
        <v>2</v>
      </c>
      <c r="CE27">
        <f t="shared" si="3"/>
        <v>10</v>
      </c>
      <c r="CF27">
        <f t="shared" si="6"/>
        <v>-8</v>
      </c>
      <c r="CG27">
        <f t="shared" si="7"/>
        <v>7</v>
      </c>
      <c r="CH27">
        <f t="shared" si="8"/>
        <v>6</v>
      </c>
      <c r="CI27">
        <f t="shared" si="9"/>
        <v>1</v>
      </c>
      <c r="CJ27" s="4">
        <f t="shared" si="10"/>
        <v>-7</v>
      </c>
      <c r="CK27">
        <f t="shared" si="11"/>
        <v>-15</v>
      </c>
      <c r="CL27">
        <f t="shared" si="12"/>
        <v>-6</v>
      </c>
      <c r="CM27" s="15">
        <f t="shared" si="17"/>
        <v>-0.47296560858470404</v>
      </c>
      <c r="CN27" t="b">
        <f t="shared" si="13"/>
        <v>1</v>
      </c>
      <c r="CO27" t="b">
        <f t="shared" si="14"/>
        <v>1</v>
      </c>
      <c r="CP27" t="b">
        <f t="shared" si="15"/>
        <v>0</v>
      </c>
      <c r="CQ27" t="b">
        <f t="shared" si="15"/>
        <v>0</v>
      </c>
      <c r="CR27">
        <f t="shared" si="16"/>
        <v>0</v>
      </c>
    </row>
    <row r="28" spans="1:96" x14ac:dyDescent="0.25">
      <c r="A28" t="s">
        <v>107</v>
      </c>
      <c r="B28" s="1" t="s">
        <v>103</v>
      </c>
      <c r="C28" t="s">
        <v>108</v>
      </c>
      <c r="D28" t="s">
        <v>61</v>
      </c>
      <c r="E28">
        <v>41770944805.069603</v>
      </c>
      <c r="F28" t="s">
        <v>50</v>
      </c>
      <c r="G28">
        <v>98</v>
      </c>
      <c r="H28">
        <v>14.6476685134768</v>
      </c>
      <c r="I28">
        <v>14.5119478131765</v>
      </c>
      <c r="J28">
        <v>16.7014417427601</v>
      </c>
      <c r="K28">
        <v>14.4248454066144</v>
      </c>
      <c r="L28">
        <v>14.8203591698623</v>
      </c>
      <c r="M28">
        <v>16.601972905556799</v>
      </c>
      <c r="N28">
        <v>15.8469610883544</v>
      </c>
      <c r="O28">
        <v>17.094906674804498</v>
      </c>
      <c r="P28">
        <v>17.157067856090499</v>
      </c>
      <c r="Q28">
        <v>16.5116097354109</v>
      </c>
      <c r="R28">
        <v>15.7094631413492</v>
      </c>
      <c r="S28">
        <v>14.985988204590299</v>
      </c>
      <c r="T28">
        <v>15.893064915799901</v>
      </c>
      <c r="U28">
        <v>150.47999999999999</v>
      </c>
      <c r="V28">
        <v>149.86000000000001</v>
      </c>
      <c r="W28">
        <v>147.59</v>
      </c>
      <c r="X28">
        <v>146.35</v>
      </c>
      <c r="Y28">
        <v>145.39500000000001</v>
      </c>
      <c r="Z28">
        <v>144.654</v>
      </c>
      <c r="AA28">
        <v>144.178333333333</v>
      </c>
      <c r="AB28">
        <v>143.62</v>
      </c>
      <c r="AC28">
        <v>143.196</v>
      </c>
      <c r="AD28">
        <v>141.6575</v>
      </c>
      <c r="AE28">
        <v>138.198125</v>
      </c>
      <c r="AF28">
        <v>137.10071166222201</v>
      </c>
      <c r="AG28">
        <v>136.250506704</v>
      </c>
      <c r="AH28">
        <v>134.24152179999999</v>
      </c>
      <c r="AI28" t="s">
        <v>51</v>
      </c>
      <c r="AJ28">
        <v>1.06167678564496</v>
      </c>
      <c r="AK28">
        <v>18.179432801696599</v>
      </c>
      <c r="AL28" s="1">
        <v>8.5479984492804001E-2</v>
      </c>
      <c r="AM28">
        <v>0.26209995813166598</v>
      </c>
      <c r="AN28">
        <v>0.35795081682672902</v>
      </c>
      <c r="AO28">
        <v>153.02393043754</v>
      </c>
      <c r="AP28">
        <v>147.59</v>
      </c>
      <c r="AQ28">
        <v>142.15606956246</v>
      </c>
      <c r="AR28">
        <v>1.6274392594662801</v>
      </c>
      <c r="AS28">
        <v>151.5</v>
      </c>
      <c r="AT28">
        <v>4.7326724459745497</v>
      </c>
      <c r="AU28">
        <v>11.192247034448901</v>
      </c>
      <c r="AV28">
        <v>5.2083333333333304</v>
      </c>
      <c r="AW28">
        <v>6.6150598170302599</v>
      </c>
      <c r="AX28">
        <v>14.4259818731118</v>
      </c>
      <c r="AY28">
        <v>19.242647021414101</v>
      </c>
      <c r="AZ28">
        <v>27.231125008142801</v>
      </c>
      <c r="BA28">
        <v>23.497935773169502</v>
      </c>
      <c r="BB28">
        <v>105.179047443961</v>
      </c>
      <c r="BC28">
        <v>89.915728060935095</v>
      </c>
      <c r="BE28" t="b">
        <f t="shared" si="4"/>
        <v>0</v>
      </c>
      <c r="BF28" t="b">
        <f t="shared" si="4"/>
        <v>1</v>
      </c>
      <c r="BG28" t="b">
        <f t="shared" si="4"/>
        <v>0</v>
      </c>
      <c r="BH28" t="b">
        <f t="shared" si="4"/>
        <v>1</v>
      </c>
      <c r="BI28" t="b">
        <f t="shared" si="4"/>
        <v>1</v>
      </c>
      <c r="BJ28" t="b">
        <f t="shared" si="4"/>
        <v>0</v>
      </c>
      <c r="BK28" t="b">
        <f t="shared" si="4"/>
        <v>1</v>
      </c>
      <c r="BL28" t="b">
        <f t="shared" si="4"/>
        <v>1</v>
      </c>
      <c r="BM28" t="b">
        <f t="shared" si="4"/>
        <v>0</v>
      </c>
      <c r="BN28" t="b">
        <f t="shared" si="4"/>
        <v>0</v>
      </c>
      <c r="BO28" t="b">
        <f t="shared" si="4"/>
        <v>0</v>
      </c>
      <c r="BP28" t="b">
        <f t="shared" si="4"/>
        <v>1</v>
      </c>
      <c r="BQ28" t="b">
        <f t="shared" si="5"/>
        <v>1</v>
      </c>
      <c r="BR28" t="b">
        <f t="shared" si="5"/>
        <v>1</v>
      </c>
      <c r="BS28" t="b">
        <f t="shared" si="5"/>
        <v>1</v>
      </c>
      <c r="BT28" t="b">
        <f t="shared" si="5"/>
        <v>1</v>
      </c>
      <c r="BU28" t="b">
        <f t="shared" si="5"/>
        <v>1</v>
      </c>
      <c r="BV28" t="b">
        <f t="shared" si="5"/>
        <v>1</v>
      </c>
      <c r="BW28" t="b">
        <f t="shared" si="5"/>
        <v>1</v>
      </c>
      <c r="BX28" t="b">
        <f t="shared" si="5"/>
        <v>1</v>
      </c>
      <c r="BY28" t="b">
        <f t="shared" si="5"/>
        <v>1</v>
      </c>
      <c r="BZ28" t="b">
        <f t="shared" si="5"/>
        <v>1</v>
      </c>
      <c r="CA28" t="b">
        <f t="shared" si="5"/>
        <v>1</v>
      </c>
      <c r="CB28" t="b">
        <f t="shared" si="5"/>
        <v>1</v>
      </c>
      <c r="CC28" t="b">
        <f t="shared" si="5"/>
        <v>1</v>
      </c>
      <c r="CD28">
        <f t="shared" si="2"/>
        <v>6</v>
      </c>
      <c r="CE28">
        <f t="shared" si="3"/>
        <v>6</v>
      </c>
      <c r="CF28">
        <f t="shared" si="6"/>
        <v>0</v>
      </c>
      <c r="CG28">
        <f t="shared" si="7"/>
        <v>13</v>
      </c>
      <c r="CH28">
        <f t="shared" si="8"/>
        <v>0</v>
      </c>
      <c r="CI28">
        <f t="shared" si="9"/>
        <v>13</v>
      </c>
      <c r="CJ28" s="4">
        <f t="shared" si="10"/>
        <v>13</v>
      </c>
      <c r="CK28">
        <f t="shared" si="11"/>
        <v>13</v>
      </c>
      <c r="CL28">
        <f t="shared" si="12"/>
        <v>26</v>
      </c>
      <c r="CM28" s="15">
        <f t="shared" si="17"/>
        <v>0.17661997363886198</v>
      </c>
      <c r="CN28" t="b">
        <f t="shared" si="13"/>
        <v>0</v>
      </c>
      <c r="CO28" t="b">
        <f t="shared" si="14"/>
        <v>0</v>
      </c>
      <c r="CP28" t="b">
        <f t="shared" si="15"/>
        <v>1</v>
      </c>
      <c r="CQ28" t="b">
        <f t="shared" si="15"/>
        <v>1</v>
      </c>
      <c r="CR28">
        <f t="shared" si="16"/>
        <v>2</v>
      </c>
    </row>
    <row r="29" spans="1:96" x14ac:dyDescent="0.25">
      <c r="A29" t="s">
        <v>109</v>
      </c>
      <c r="B29" s="1" t="s">
        <v>105</v>
      </c>
      <c r="C29" t="s">
        <v>110</v>
      </c>
      <c r="D29" t="s">
        <v>61</v>
      </c>
      <c r="E29">
        <v>17482794703.872601</v>
      </c>
      <c r="F29" t="s">
        <v>50</v>
      </c>
      <c r="G29">
        <v>46</v>
      </c>
      <c r="H29">
        <v>12.363775238093201</v>
      </c>
      <c r="I29">
        <v>16.731778390597999</v>
      </c>
      <c r="J29">
        <v>16.7905243514451</v>
      </c>
      <c r="K29">
        <v>18.839008459278901</v>
      </c>
      <c r="L29">
        <v>17.504514399034999</v>
      </c>
      <c r="M29">
        <v>22.2698436590086</v>
      </c>
      <c r="N29">
        <v>21.6775326843083</v>
      </c>
      <c r="O29">
        <v>19.762888513357801</v>
      </c>
      <c r="P29">
        <v>19.288648147965301</v>
      </c>
      <c r="Q29">
        <v>18.745898742268199</v>
      </c>
      <c r="R29">
        <v>20.202359874351099</v>
      </c>
      <c r="S29">
        <v>19.6496935235519</v>
      </c>
      <c r="T29">
        <v>19.6498484424894</v>
      </c>
      <c r="U29">
        <v>249.46</v>
      </c>
      <c r="V29">
        <v>249.82</v>
      </c>
      <c r="W29">
        <v>254.69499999999999</v>
      </c>
      <c r="X29">
        <v>255.09</v>
      </c>
      <c r="Y29">
        <v>252.44749999999999</v>
      </c>
      <c r="Z29">
        <v>252.58799999999999</v>
      </c>
      <c r="AA29">
        <v>253.32333333333301</v>
      </c>
      <c r="AB29">
        <v>254.32249999999999</v>
      </c>
      <c r="AC29">
        <v>252.56399999999999</v>
      </c>
      <c r="AD29">
        <v>250.46916666666701</v>
      </c>
      <c r="AE29">
        <v>249.3725</v>
      </c>
      <c r="AF29">
        <v>248.86444444444501</v>
      </c>
      <c r="AG29">
        <v>246.8115</v>
      </c>
      <c r="AH29">
        <v>241.61041666666699</v>
      </c>
      <c r="AI29" t="s">
        <v>51</v>
      </c>
      <c r="AJ29">
        <v>1.0234045010058299</v>
      </c>
      <c r="AK29">
        <v>11.263862033763999</v>
      </c>
      <c r="AL29" s="1">
        <v>0.26211937547552799</v>
      </c>
      <c r="AM29">
        <v>0.13231701969540299</v>
      </c>
      <c r="AN29">
        <v>0.39110219638052601</v>
      </c>
      <c r="AO29">
        <v>266.63191333637201</v>
      </c>
      <c r="AP29">
        <v>254.69499999999999</v>
      </c>
      <c r="AQ29">
        <v>242.75808666362701</v>
      </c>
      <c r="AR29">
        <v>-0.82134457690733798</v>
      </c>
      <c r="AS29">
        <v>247.6</v>
      </c>
      <c r="AT29">
        <v>-1.97475731230301</v>
      </c>
      <c r="AU29">
        <v>0.31947457877770102</v>
      </c>
      <c r="AV29">
        <v>-4.4015444015443999</v>
      </c>
      <c r="AW29">
        <v>-6.5307663269158098</v>
      </c>
      <c r="AX29">
        <v>-0.322061191626414</v>
      </c>
      <c r="AY29">
        <v>15.592903828198001</v>
      </c>
      <c r="AZ29">
        <v>12.036199095022599</v>
      </c>
      <c r="BA29">
        <v>40.362811791383201</v>
      </c>
      <c r="BB29">
        <v>132.70676691729301</v>
      </c>
      <c r="BC29">
        <v>8.5964912280701693</v>
      </c>
      <c r="BE29" t="b">
        <f t="shared" si="4"/>
        <v>1</v>
      </c>
      <c r="BF29" t="b">
        <f t="shared" si="4"/>
        <v>1</v>
      </c>
      <c r="BG29" t="b">
        <f t="shared" si="4"/>
        <v>1</v>
      </c>
      <c r="BH29" t="b">
        <f t="shared" si="4"/>
        <v>0</v>
      </c>
      <c r="BI29" t="b">
        <f t="shared" si="4"/>
        <v>1</v>
      </c>
      <c r="BJ29" t="b">
        <f t="shared" si="4"/>
        <v>0</v>
      </c>
      <c r="BK29" t="b">
        <f t="shared" si="4"/>
        <v>0</v>
      </c>
      <c r="BL29" t="b">
        <f t="shared" si="4"/>
        <v>0</v>
      </c>
      <c r="BM29" t="b">
        <f t="shared" si="4"/>
        <v>0</v>
      </c>
      <c r="BN29" t="b">
        <f t="shared" si="4"/>
        <v>1</v>
      </c>
      <c r="BO29" t="b">
        <f t="shared" si="4"/>
        <v>0</v>
      </c>
      <c r="BP29" t="b">
        <f t="shared" si="4"/>
        <v>1</v>
      </c>
      <c r="BQ29" t="b">
        <f t="shared" si="5"/>
        <v>0</v>
      </c>
      <c r="BR29" t="b">
        <f t="shared" si="5"/>
        <v>0</v>
      </c>
      <c r="BS29" t="b">
        <f t="shared" si="5"/>
        <v>0</v>
      </c>
      <c r="BT29" t="b">
        <f t="shared" si="5"/>
        <v>1</v>
      </c>
      <c r="BU29" t="b">
        <f t="shared" si="5"/>
        <v>0</v>
      </c>
      <c r="BV29" t="b">
        <f t="shared" si="5"/>
        <v>0</v>
      </c>
      <c r="BW29" t="b">
        <f t="shared" si="5"/>
        <v>0</v>
      </c>
      <c r="BX29" t="b">
        <f t="shared" si="5"/>
        <v>1</v>
      </c>
      <c r="BY29" t="b">
        <f t="shared" si="5"/>
        <v>1</v>
      </c>
      <c r="BZ29" t="b">
        <f t="shared" si="5"/>
        <v>1</v>
      </c>
      <c r="CA29" t="b">
        <f t="shared" si="5"/>
        <v>1</v>
      </c>
      <c r="CB29" t="b">
        <f t="shared" si="5"/>
        <v>1</v>
      </c>
      <c r="CC29" t="b">
        <f t="shared" si="5"/>
        <v>1</v>
      </c>
      <c r="CD29">
        <f t="shared" si="2"/>
        <v>6</v>
      </c>
      <c r="CE29">
        <f t="shared" si="3"/>
        <v>6</v>
      </c>
      <c r="CF29">
        <f t="shared" si="6"/>
        <v>0</v>
      </c>
      <c r="CG29">
        <f t="shared" si="7"/>
        <v>7</v>
      </c>
      <c r="CH29">
        <f t="shared" si="8"/>
        <v>6</v>
      </c>
      <c r="CI29">
        <f t="shared" si="9"/>
        <v>1</v>
      </c>
      <c r="CJ29" s="4">
        <f t="shared" si="10"/>
        <v>1</v>
      </c>
      <c r="CK29">
        <f t="shared" si="11"/>
        <v>1</v>
      </c>
      <c r="CL29">
        <f t="shared" si="12"/>
        <v>2</v>
      </c>
      <c r="CM29" s="15">
        <f t="shared" si="17"/>
        <v>-0.129802355780125</v>
      </c>
      <c r="CN29" t="b">
        <f t="shared" si="13"/>
        <v>0</v>
      </c>
      <c r="CO29" t="b">
        <f t="shared" si="14"/>
        <v>1</v>
      </c>
      <c r="CP29" t="b">
        <f t="shared" si="15"/>
        <v>0</v>
      </c>
      <c r="CQ29" t="b">
        <f t="shared" si="15"/>
        <v>1</v>
      </c>
      <c r="CR29">
        <f t="shared" si="16"/>
        <v>1</v>
      </c>
    </row>
    <row r="30" spans="1:96" x14ac:dyDescent="0.25">
      <c r="A30" t="s">
        <v>111</v>
      </c>
      <c r="B30" s="1" t="s">
        <v>107</v>
      </c>
      <c r="C30" t="s">
        <v>112</v>
      </c>
      <c r="D30" t="s">
        <v>73</v>
      </c>
      <c r="E30">
        <v>19208064053.605499</v>
      </c>
      <c r="F30" t="s">
        <v>50</v>
      </c>
      <c r="G30">
        <v>67</v>
      </c>
      <c r="H30">
        <v>7.2871862445568203</v>
      </c>
      <c r="I30">
        <v>13.187236944155</v>
      </c>
      <c r="J30">
        <v>14.6487531063089</v>
      </c>
      <c r="K30">
        <v>16.346588166096701</v>
      </c>
      <c r="L30">
        <v>14.5747179386866</v>
      </c>
      <c r="M30">
        <v>22.2795053281924</v>
      </c>
      <c r="N30">
        <v>21.358900141422499</v>
      </c>
      <c r="O30">
        <v>19.4570197137365</v>
      </c>
      <c r="P30">
        <v>18.4261951322135</v>
      </c>
      <c r="Q30">
        <v>17.262509271226499</v>
      </c>
      <c r="R30">
        <v>16.508225578317099</v>
      </c>
      <c r="S30">
        <v>17.172327196298902</v>
      </c>
      <c r="T30">
        <v>21.405224742571601</v>
      </c>
      <c r="U30">
        <v>360.32</v>
      </c>
      <c r="V30">
        <v>360.94</v>
      </c>
      <c r="W30">
        <v>359.77</v>
      </c>
      <c r="X30">
        <v>351.91666666666703</v>
      </c>
      <c r="Y30">
        <v>348.98750000000001</v>
      </c>
      <c r="Z30">
        <v>345.91800000000001</v>
      </c>
      <c r="AA30">
        <v>340.691666666667</v>
      </c>
      <c r="AB30">
        <v>334.62875000000003</v>
      </c>
      <c r="AC30">
        <v>330.49799999999999</v>
      </c>
      <c r="AD30">
        <v>325.90333333333302</v>
      </c>
      <c r="AE30">
        <v>318.32375000000002</v>
      </c>
      <c r="AF30">
        <v>313.32722222222202</v>
      </c>
      <c r="AG30">
        <v>308.54300000000001</v>
      </c>
      <c r="AH30">
        <v>302.33749999999998</v>
      </c>
      <c r="AI30" t="s">
        <v>51</v>
      </c>
      <c r="AJ30">
        <v>1.1211338452014801</v>
      </c>
      <c r="AK30">
        <v>22.1101989278704</v>
      </c>
      <c r="AL30" s="1">
        <v>0.121844660098167</v>
      </c>
      <c r="AM30">
        <v>0.256897966025875</v>
      </c>
      <c r="AN30">
        <v>0.364978420089205</v>
      </c>
      <c r="AO30">
        <v>369.468061661994</v>
      </c>
      <c r="AP30">
        <v>359.77</v>
      </c>
      <c r="AQ30">
        <v>350.07193833800602</v>
      </c>
      <c r="AR30">
        <v>5.8883795841128501</v>
      </c>
      <c r="AS30">
        <v>363.2</v>
      </c>
      <c r="AT30">
        <v>4.9959817066472603</v>
      </c>
      <c r="AU30">
        <v>17.7145487014776</v>
      </c>
      <c r="AV30">
        <v>8.5799701046337802</v>
      </c>
      <c r="AW30">
        <v>14.5741324921136</v>
      </c>
      <c r="AX30">
        <v>19.1992123400066</v>
      </c>
      <c r="AY30">
        <v>15.411503018748</v>
      </c>
      <c r="AZ30">
        <v>39.103791650708501</v>
      </c>
      <c r="BA30">
        <v>88.381742738589196</v>
      </c>
      <c r="BB30">
        <v>291.37931034482801</v>
      </c>
      <c r="BC30">
        <v>288.75825027532602</v>
      </c>
      <c r="BE30" t="b">
        <f t="shared" si="4"/>
        <v>1</v>
      </c>
      <c r="BF30" t="b">
        <f t="shared" si="4"/>
        <v>1</v>
      </c>
      <c r="BG30" t="b">
        <f t="shared" si="4"/>
        <v>1</v>
      </c>
      <c r="BH30" t="b">
        <f t="shared" si="4"/>
        <v>0</v>
      </c>
      <c r="BI30" t="b">
        <f t="shared" si="4"/>
        <v>1</v>
      </c>
      <c r="BJ30" t="b">
        <f t="shared" si="4"/>
        <v>0</v>
      </c>
      <c r="BK30" t="b">
        <f t="shared" si="4"/>
        <v>0</v>
      </c>
      <c r="BL30" t="b">
        <f t="shared" si="4"/>
        <v>0</v>
      </c>
      <c r="BM30" t="b">
        <f t="shared" si="4"/>
        <v>0</v>
      </c>
      <c r="BN30" t="b">
        <f t="shared" si="4"/>
        <v>0</v>
      </c>
      <c r="BO30" t="b">
        <f t="shared" si="4"/>
        <v>1</v>
      </c>
      <c r="BP30" t="b">
        <f t="shared" si="4"/>
        <v>1</v>
      </c>
      <c r="BQ30" t="b">
        <f t="shared" si="5"/>
        <v>0</v>
      </c>
      <c r="BR30" t="b">
        <f t="shared" si="5"/>
        <v>1</v>
      </c>
      <c r="BS30" t="b">
        <f t="shared" si="5"/>
        <v>1</v>
      </c>
      <c r="BT30" t="b">
        <f t="shared" si="5"/>
        <v>1</v>
      </c>
      <c r="BU30" t="b">
        <f t="shared" si="5"/>
        <v>1</v>
      </c>
      <c r="BV30" t="b">
        <f t="shared" si="5"/>
        <v>1</v>
      </c>
      <c r="BW30" t="b">
        <f t="shared" si="5"/>
        <v>1</v>
      </c>
      <c r="BX30" t="b">
        <f t="shared" si="5"/>
        <v>1</v>
      </c>
      <c r="BY30" t="b">
        <f t="shared" si="5"/>
        <v>1</v>
      </c>
      <c r="BZ30" t="b">
        <f t="shared" si="5"/>
        <v>1</v>
      </c>
      <c r="CA30" t="b">
        <f t="shared" si="5"/>
        <v>1</v>
      </c>
      <c r="CB30" t="b">
        <f t="shared" si="5"/>
        <v>1</v>
      </c>
      <c r="CC30" t="b">
        <f t="shared" si="5"/>
        <v>1</v>
      </c>
      <c r="CD30">
        <f t="shared" si="2"/>
        <v>6</v>
      </c>
      <c r="CE30">
        <f t="shared" si="3"/>
        <v>6</v>
      </c>
      <c r="CF30">
        <f t="shared" si="6"/>
        <v>0</v>
      </c>
      <c r="CG30">
        <f t="shared" si="7"/>
        <v>12</v>
      </c>
      <c r="CH30">
        <f t="shared" si="8"/>
        <v>1</v>
      </c>
      <c r="CI30">
        <f t="shared" si="9"/>
        <v>11</v>
      </c>
      <c r="CJ30" s="4">
        <f t="shared" si="10"/>
        <v>11</v>
      </c>
      <c r="CK30">
        <f t="shared" si="11"/>
        <v>11</v>
      </c>
      <c r="CL30">
        <f t="shared" si="12"/>
        <v>22</v>
      </c>
      <c r="CM30" s="15">
        <f t="shared" si="17"/>
        <v>0.13505330592770801</v>
      </c>
      <c r="CN30" t="b">
        <f t="shared" si="13"/>
        <v>0</v>
      </c>
      <c r="CO30" t="b">
        <f t="shared" si="14"/>
        <v>0</v>
      </c>
      <c r="CP30" t="b">
        <f t="shared" si="15"/>
        <v>1</v>
      </c>
      <c r="CQ30" t="b">
        <f t="shared" si="15"/>
        <v>1</v>
      </c>
      <c r="CR30">
        <f t="shared" si="16"/>
        <v>2</v>
      </c>
    </row>
    <row r="31" spans="1:96" x14ac:dyDescent="0.25">
      <c r="A31" t="s">
        <v>113</v>
      </c>
      <c r="B31" s="1" t="s">
        <v>109</v>
      </c>
      <c r="C31" t="s">
        <v>114</v>
      </c>
      <c r="D31" t="s">
        <v>58</v>
      </c>
      <c r="E31">
        <v>7104921971.7661505</v>
      </c>
      <c r="F31" t="s">
        <v>50</v>
      </c>
      <c r="G31">
        <v>36</v>
      </c>
      <c r="H31">
        <v>24.463119552717998</v>
      </c>
      <c r="I31">
        <v>29.898572816502501</v>
      </c>
      <c r="J31">
        <v>36.141679468576598</v>
      </c>
      <c r="K31">
        <v>31.5680474646324</v>
      </c>
      <c r="L31">
        <v>27.817992829414699</v>
      </c>
      <c r="M31">
        <v>30.315509448082299</v>
      </c>
      <c r="N31">
        <v>28.9643159525071</v>
      </c>
      <c r="O31">
        <v>26.593424359562999</v>
      </c>
      <c r="P31">
        <v>25.2348221199783</v>
      </c>
      <c r="Q31">
        <v>24.028816858651201</v>
      </c>
      <c r="R31">
        <v>22.9123547291261</v>
      </c>
      <c r="S31">
        <v>23.309513919305399</v>
      </c>
      <c r="T31">
        <v>21.706911110539099</v>
      </c>
      <c r="U31">
        <v>262</v>
      </c>
      <c r="V31">
        <v>257.61</v>
      </c>
      <c r="W31">
        <v>259.22342635000001</v>
      </c>
      <c r="X31">
        <v>256.962557366667</v>
      </c>
      <c r="Y31">
        <v>252.17237243</v>
      </c>
      <c r="Z31">
        <v>250.55072523600001</v>
      </c>
      <c r="AA31">
        <v>251.89124711333301</v>
      </c>
      <c r="AB31">
        <v>253.99155404749999</v>
      </c>
      <c r="AC31">
        <v>254.05914182800001</v>
      </c>
      <c r="AD31">
        <v>255.12574704833301</v>
      </c>
      <c r="AE31">
        <v>252.62285814625</v>
      </c>
      <c r="AF31">
        <v>251.961459284444</v>
      </c>
      <c r="AG31">
        <v>251.70293128599999</v>
      </c>
      <c r="AH31">
        <v>248.032925579167</v>
      </c>
      <c r="AI31" t="s">
        <v>51</v>
      </c>
      <c r="AJ31">
        <v>0.99542235744290697</v>
      </c>
      <c r="AK31">
        <v>119.885167464115</v>
      </c>
      <c r="AL31" s="1">
        <v>0.210946802917134</v>
      </c>
      <c r="AM31">
        <v>0.34254152521460202</v>
      </c>
      <c r="AN31">
        <v>0.35630262495638498</v>
      </c>
      <c r="AO31">
        <v>269.51015499048998</v>
      </c>
      <c r="AP31">
        <v>259.22342635000001</v>
      </c>
      <c r="AQ31">
        <v>248.93669770951101</v>
      </c>
      <c r="AR31">
        <v>2.2406623797980099</v>
      </c>
      <c r="AS31">
        <v>261</v>
      </c>
      <c r="AT31">
        <v>4.1705226573012197</v>
      </c>
      <c r="AU31">
        <v>3.6936672395905701</v>
      </c>
      <c r="AV31">
        <v>1.5368011110133399</v>
      </c>
      <c r="AW31">
        <v>-0.93524003416011103</v>
      </c>
      <c r="AX31">
        <v>2.19797097871297</v>
      </c>
      <c r="AY31">
        <v>20.675328209706102</v>
      </c>
      <c r="AZ31">
        <v>49.636092075887298</v>
      </c>
      <c r="BA31">
        <v>85.516411351091605</v>
      </c>
      <c r="BB31">
        <v>189.11268105820099</v>
      </c>
      <c r="BC31">
        <v>-0.84583140603209395</v>
      </c>
      <c r="BE31" t="b">
        <f t="shared" si="4"/>
        <v>1</v>
      </c>
      <c r="BF31" t="b">
        <f t="shared" si="4"/>
        <v>1</v>
      </c>
      <c r="BG31" t="b">
        <f t="shared" si="4"/>
        <v>0</v>
      </c>
      <c r="BH31" t="b">
        <f t="shared" si="4"/>
        <v>0</v>
      </c>
      <c r="BI31" t="b">
        <f t="shared" si="4"/>
        <v>1</v>
      </c>
      <c r="BJ31" t="b">
        <f t="shared" si="4"/>
        <v>0</v>
      </c>
      <c r="BK31" t="b">
        <f t="shared" si="4"/>
        <v>0</v>
      </c>
      <c r="BL31" t="b">
        <f t="shared" si="4"/>
        <v>0</v>
      </c>
      <c r="BM31" t="b">
        <f t="shared" si="4"/>
        <v>0</v>
      </c>
      <c r="BN31" t="b">
        <f t="shared" si="4"/>
        <v>0</v>
      </c>
      <c r="BO31" t="b">
        <f t="shared" si="4"/>
        <v>1</v>
      </c>
      <c r="BP31" t="b">
        <f t="shared" si="4"/>
        <v>0</v>
      </c>
      <c r="BQ31" t="b">
        <f t="shared" si="5"/>
        <v>1</v>
      </c>
      <c r="BR31" t="b">
        <f t="shared" si="5"/>
        <v>0</v>
      </c>
      <c r="BS31" t="b">
        <f t="shared" si="5"/>
        <v>1</v>
      </c>
      <c r="BT31" t="b">
        <f t="shared" si="5"/>
        <v>1</v>
      </c>
      <c r="BU31" t="b">
        <f t="shared" si="5"/>
        <v>1</v>
      </c>
      <c r="BV31" t="b">
        <f t="shared" si="5"/>
        <v>0</v>
      </c>
      <c r="BW31" t="b">
        <f t="shared" si="5"/>
        <v>0</v>
      </c>
      <c r="BX31" t="b">
        <f t="shared" si="5"/>
        <v>0</v>
      </c>
      <c r="BY31" t="b">
        <f t="shared" si="5"/>
        <v>0</v>
      </c>
      <c r="BZ31" t="b">
        <f t="shared" si="5"/>
        <v>1</v>
      </c>
      <c r="CA31" t="b">
        <f t="shared" si="5"/>
        <v>1</v>
      </c>
      <c r="CB31" t="b">
        <f t="shared" si="5"/>
        <v>1</v>
      </c>
      <c r="CC31" t="b">
        <f t="shared" si="5"/>
        <v>1</v>
      </c>
      <c r="CD31">
        <f t="shared" si="2"/>
        <v>4</v>
      </c>
      <c r="CE31">
        <f t="shared" si="3"/>
        <v>8</v>
      </c>
      <c r="CF31">
        <f t="shared" si="6"/>
        <v>-4</v>
      </c>
      <c r="CG31">
        <f t="shared" si="7"/>
        <v>8</v>
      </c>
      <c r="CH31">
        <f t="shared" si="8"/>
        <v>5</v>
      </c>
      <c r="CI31">
        <f t="shared" si="9"/>
        <v>3</v>
      </c>
      <c r="CJ31" s="4">
        <f t="shared" si="10"/>
        <v>-1</v>
      </c>
      <c r="CK31">
        <f t="shared" si="11"/>
        <v>-5</v>
      </c>
      <c r="CL31">
        <f t="shared" si="12"/>
        <v>2</v>
      </c>
      <c r="CM31" s="15">
        <f t="shared" si="17"/>
        <v>0.13159472229746802</v>
      </c>
      <c r="CN31" t="b">
        <f t="shared" si="13"/>
        <v>0</v>
      </c>
      <c r="CO31" t="b">
        <f t="shared" si="14"/>
        <v>0</v>
      </c>
      <c r="CP31" t="b">
        <f t="shared" si="15"/>
        <v>1</v>
      </c>
      <c r="CQ31" t="b">
        <f t="shared" si="15"/>
        <v>1</v>
      </c>
      <c r="CR31">
        <f t="shared" si="16"/>
        <v>2</v>
      </c>
    </row>
    <row r="32" spans="1:96" x14ac:dyDescent="0.25">
      <c r="A32" t="s">
        <v>115</v>
      </c>
      <c r="B32" s="1" t="s">
        <v>111</v>
      </c>
      <c r="C32" t="s">
        <v>116</v>
      </c>
      <c r="D32" t="s">
        <v>61</v>
      </c>
      <c r="E32">
        <v>23365015765.4132</v>
      </c>
      <c r="F32" t="s">
        <v>50</v>
      </c>
      <c r="G32">
        <v>100</v>
      </c>
      <c r="H32">
        <v>14.459716916811599</v>
      </c>
      <c r="I32">
        <v>23.509624803432001</v>
      </c>
      <c r="J32">
        <v>20.898509399264</v>
      </c>
      <c r="K32">
        <v>18.720220187776398</v>
      </c>
      <c r="L32">
        <v>21.141396036725101</v>
      </c>
      <c r="M32">
        <v>20.6660925416802</v>
      </c>
      <c r="N32">
        <v>23.329254988355899</v>
      </c>
      <c r="O32">
        <v>21.5574471821609</v>
      </c>
      <c r="P32">
        <v>20.7449461041512</v>
      </c>
      <c r="Q32">
        <v>20.902955681979201</v>
      </c>
      <c r="R32">
        <v>19.255668801459699</v>
      </c>
      <c r="S32">
        <v>18.117391758109399</v>
      </c>
      <c r="T32">
        <v>17.023856276451198</v>
      </c>
      <c r="U32">
        <v>259.8</v>
      </c>
      <c r="V32">
        <v>258.51</v>
      </c>
      <c r="W32">
        <v>251.285</v>
      </c>
      <c r="X32">
        <v>247.82666666666699</v>
      </c>
      <c r="Y32">
        <v>244.16249999999999</v>
      </c>
      <c r="Z32">
        <v>242.952</v>
      </c>
      <c r="AA32">
        <v>239.81</v>
      </c>
      <c r="AB32">
        <v>233.26124999999999</v>
      </c>
      <c r="AC32">
        <v>228.31800000000001</v>
      </c>
      <c r="AD32">
        <v>222.8725</v>
      </c>
      <c r="AE32">
        <v>212.54</v>
      </c>
      <c r="AF32">
        <v>208.81444444444401</v>
      </c>
      <c r="AG32">
        <v>205.917</v>
      </c>
      <c r="AH32">
        <v>201.5</v>
      </c>
      <c r="AI32" t="s">
        <v>51</v>
      </c>
      <c r="AJ32">
        <v>1.1798540188522599</v>
      </c>
      <c r="AK32">
        <v>16.697179196489401</v>
      </c>
      <c r="AL32" s="1">
        <v>0.31322771842253599</v>
      </c>
      <c r="AM32">
        <v>0.123377497128385</v>
      </c>
      <c r="AN32">
        <v>0.316421305580389</v>
      </c>
      <c r="AO32">
        <v>266.61944162661098</v>
      </c>
      <c r="AP32">
        <v>251.285</v>
      </c>
      <c r="AQ32">
        <v>235.95055837338899</v>
      </c>
      <c r="AR32">
        <v>5.3059697588739398</v>
      </c>
      <c r="AS32">
        <v>258.7</v>
      </c>
      <c r="AT32">
        <v>6.4819388191906402</v>
      </c>
      <c r="AU32">
        <v>25.633143451002098</v>
      </c>
      <c r="AV32">
        <v>6.5925010300782896</v>
      </c>
      <c r="AW32">
        <v>20.831387202241899</v>
      </c>
      <c r="AX32">
        <v>38.416265382557498</v>
      </c>
      <c r="AY32">
        <v>42.849254555494198</v>
      </c>
      <c r="AZ32">
        <v>42.770419426048598</v>
      </c>
      <c r="BA32">
        <v>40.216802168021701</v>
      </c>
      <c r="BB32">
        <v>121.67952013710401</v>
      </c>
      <c r="BC32">
        <v>193.977272727273</v>
      </c>
      <c r="BE32" t="b">
        <f t="shared" si="4"/>
        <v>1</v>
      </c>
      <c r="BF32" t="b">
        <f t="shared" si="4"/>
        <v>0</v>
      </c>
      <c r="BG32" t="b">
        <f t="shared" si="4"/>
        <v>0</v>
      </c>
      <c r="BH32" t="b">
        <f t="shared" si="4"/>
        <v>1</v>
      </c>
      <c r="BI32" t="b">
        <f t="shared" si="4"/>
        <v>0</v>
      </c>
      <c r="BJ32" t="b">
        <f t="shared" si="4"/>
        <v>1</v>
      </c>
      <c r="BK32" t="b">
        <f t="shared" si="4"/>
        <v>0</v>
      </c>
      <c r="BL32" t="b">
        <f t="shared" si="4"/>
        <v>0</v>
      </c>
      <c r="BM32" t="b">
        <f t="shared" si="4"/>
        <v>1</v>
      </c>
      <c r="BN32" t="b">
        <f t="shared" si="4"/>
        <v>0</v>
      </c>
      <c r="BO32" t="b">
        <f t="shared" si="4"/>
        <v>0</v>
      </c>
      <c r="BP32" t="b">
        <f t="shared" si="4"/>
        <v>0</v>
      </c>
      <c r="BQ32" t="b">
        <f t="shared" si="5"/>
        <v>1</v>
      </c>
      <c r="BR32" t="b">
        <f t="shared" si="5"/>
        <v>1</v>
      </c>
      <c r="BS32" t="b">
        <f t="shared" si="5"/>
        <v>1</v>
      </c>
      <c r="BT32" t="b">
        <f t="shared" si="5"/>
        <v>1</v>
      </c>
      <c r="BU32" t="b">
        <f t="shared" si="5"/>
        <v>1</v>
      </c>
      <c r="BV32" t="b">
        <f t="shared" si="5"/>
        <v>1</v>
      </c>
      <c r="BW32" t="b">
        <f t="shared" si="5"/>
        <v>1</v>
      </c>
      <c r="BX32" t="b">
        <f t="shared" si="5"/>
        <v>1</v>
      </c>
      <c r="BY32" t="b">
        <f t="shared" si="5"/>
        <v>1</v>
      </c>
      <c r="BZ32" t="b">
        <f t="shared" si="5"/>
        <v>1</v>
      </c>
      <c r="CA32" t="b">
        <f t="shared" si="5"/>
        <v>1</v>
      </c>
      <c r="CB32" t="b">
        <f t="shared" si="5"/>
        <v>1</v>
      </c>
      <c r="CC32" t="b">
        <f t="shared" si="5"/>
        <v>1</v>
      </c>
      <c r="CD32">
        <f t="shared" si="2"/>
        <v>4</v>
      </c>
      <c r="CE32">
        <f t="shared" si="3"/>
        <v>8</v>
      </c>
      <c r="CF32">
        <f t="shared" si="6"/>
        <v>-4</v>
      </c>
      <c r="CG32">
        <f t="shared" si="7"/>
        <v>13</v>
      </c>
      <c r="CH32">
        <f t="shared" si="8"/>
        <v>0</v>
      </c>
      <c r="CI32">
        <f t="shared" si="9"/>
        <v>13</v>
      </c>
      <c r="CJ32" s="4">
        <f t="shared" si="10"/>
        <v>9</v>
      </c>
      <c r="CK32">
        <f t="shared" si="11"/>
        <v>5</v>
      </c>
      <c r="CL32">
        <f t="shared" si="12"/>
        <v>22</v>
      </c>
      <c r="CM32" s="15">
        <f t="shared" si="17"/>
        <v>-0.18985022129415099</v>
      </c>
      <c r="CN32" t="b">
        <f t="shared" si="13"/>
        <v>0</v>
      </c>
      <c r="CO32" t="b">
        <f t="shared" si="14"/>
        <v>0</v>
      </c>
      <c r="CP32" t="b">
        <f t="shared" si="15"/>
        <v>1</v>
      </c>
      <c r="CQ32" t="b">
        <f t="shared" si="15"/>
        <v>1</v>
      </c>
      <c r="CR32">
        <f t="shared" si="16"/>
        <v>2</v>
      </c>
    </row>
    <row r="33" spans="1:96" x14ac:dyDescent="0.25">
      <c r="A33" t="s">
        <v>117</v>
      </c>
      <c r="B33" s="1" t="s">
        <v>113</v>
      </c>
      <c r="C33" t="s">
        <v>118</v>
      </c>
      <c r="D33" t="s">
        <v>58</v>
      </c>
      <c r="E33">
        <v>20815365997.119301</v>
      </c>
      <c r="F33" t="s">
        <v>50</v>
      </c>
      <c r="G33">
        <v>15</v>
      </c>
      <c r="H33">
        <v>7.8426261526886298</v>
      </c>
      <c r="I33">
        <v>11.324694222204201</v>
      </c>
      <c r="J33">
        <v>14.8376248718615</v>
      </c>
      <c r="K33">
        <v>13.743085106805401</v>
      </c>
      <c r="L33">
        <v>19.6753902210808</v>
      </c>
      <c r="M33">
        <v>18.973914048908998</v>
      </c>
      <c r="N33">
        <v>22.672769664821001</v>
      </c>
      <c r="O33">
        <v>21.385685409132499</v>
      </c>
      <c r="P33">
        <v>22.4505701625041</v>
      </c>
      <c r="Q33">
        <v>22.131647889390401</v>
      </c>
      <c r="R33">
        <v>21.56344953172</v>
      </c>
      <c r="S33">
        <v>21.174407208801298</v>
      </c>
      <c r="T33">
        <v>22.2164340878257</v>
      </c>
      <c r="U33">
        <v>365.14</v>
      </c>
      <c r="V33">
        <v>371.02</v>
      </c>
      <c r="W33">
        <v>369.47500000000002</v>
      </c>
      <c r="X33">
        <v>363.493333333333</v>
      </c>
      <c r="Y33">
        <v>361.79250000000002</v>
      </c>
      <c r="Z33">
        <v>361.81</v>
      </c>
      <c r="AA33">
        <v>360.34</v>
      </c>
      <c r="AB33">
        <v>359.99</v>
      </c>
      <c r="AC33">
        <v>358.85300000000001</v>
      </c>
      <c r="AD33">
        <v>360.136666666667</v>
      </c>
      <c r="AE33">
        <v>368.65937500000001</v>
      </c>
      <c r="AF33">
        <v>370.04055555555601</v>
      </c>
      <c r="AG33">
        <v>366.89949999999999</v>
      </c>
      <c r="AH33">
        <v>356.67791666666699</v>
      </c>
      <c r="AI33" t="s">
        <v>51</v>
      </c>
      <c r="AJ33">
        <v>0.98612835394978704</v>
      </c>
      <c r="AK33">
        <v>11.7308260577569</v>
      </c>
      <c r="AL33" s="1">
        <v>0.23858006291907799</v>
      </c>
      <c r="AM33">
        <v>0.154670159697576</v>
      </c>
      <c r="AN33">
        <v>0.32070489749041098</v>
      </c>
      <c r="AO33">
        <v>382.78437639410498</v>
      </c>
      <c r="AP33">
        <v>369.47500000000002</v>
      </c>
      <c r="AQ33">
        <v>356.16562360589501</v>
      </c>
      <c r="AR33">
        <v>3.4629336649068101</v>
      </c>
      <c r="AS33">
        <v>363.9</v>
      </c>
      <c r="AT33">
        <v>0.577651253420286</v>
      </c>
      <c r="AU33">
        <v>-0.81752632532888803</v>
      </c>
      <c r="AV33">
        <v>3.2047646057855799</v>
      </c>
      <c r="AW33">
        <v>0.469353948094972</v>
      </c>
      <c r="AX33">
        <v>-9.3648816936488206</v>
      </c>
      <c r="AY33">
        <v>10.8775137111517</v>
      </c>
      <c r="AZ33">
        <v>70.046728971962594</v>
      </c>
      <c r="BA33">
        <v>281.04712041884801</v>
      </c>
      <c r="BB33">
        <v>541.798941798942</v>
      </c>
      <c r="BC33">
        <v>122.56336236422401</v>
      </c>
      <c r="BE33" t="b">
        <f t="shared" si="4"/>
        <v>1</v>
      </c>
      <c r="BF33" t="b">
        <f t="shared" si="4"/>
        <v>1</v>
      </c>
      <c r="BG33" t="b">
        <f t="shared" si="4"/>
        <v>0</v>
      </c>
      <c r="BH33" t="b">
        <f t="shared" si="4"/>
        <v>1</v>
      </c>
      <c r="BI33" t="b">
        <f t="shared" si="4"/>
        <v>0</v>
      </c>
      <c r="BJ33" t="b">
        <f t="shared" si="4"/>
        <v>1</v>
      </c>
      <c r="BK33" t="b">
        <f t="shared" si="4"/>
        <v>0</v>
      </c>
      <c r="BL33" t="b">
        <f t="shared" si="4"/>
        <v>1</v>
      </c>
      <c r="BM33" t="b">
        <f t="shared" si="4"/>
        <v>0</v>
      </c>
      <c r="BN33" t="b">
        <f t="shared" si="4"/>
        <v>0</v>
      </c>
      <c r="BO33" t="b">
        <f t="shared" si="4"/>
        <v>0</v>
      </c>
      <c r="BP33" t="b">
        <f t="shared" si="4"/>
        <v>1</v>
      </c>
      <c r="BQ33" t="b">
        <f t="shared" si="5"/>
        <v>0</v>
      </c>
      <c r="BR33" t="b">
        <f t="shared" si="5"/>
        <v>1</v>
      </c>
      <c r="BS33" t="b">
        <f t="shared" si="5"/>
        <v>1</v>
      </c>
      <c r="BT33" t="b">
        <f t="shared" si="5"/>
        <v>1</v>
      </c>
      <c r="BU33" t="b">
        <f t="shared" si="5"/>
        <v>0</v>
      </c>
      <c r="BV33" t="b">
        <f t="shared" si="5"/>
        <v>1</v>
      </c>
      <c r="BW33" t="b">
        <f t="shared" si="5"/>
        <v>1</v>
      </c>
      <c r="BX33" t="b">
        <f t="shared" si="5"/>
        <v>1</v>
      </c>
      <c r="BY33" t="b">
        <f t="shared" si="5"/>
        <v>0</v>
      </c>
      <c r="BZ33" t="b">
        <f t="shared" si="5"/>
        <v>0</v>
      </c>
      <c r="CA33" t="b">
        <f t="shared" si="5"/>
        <v>0</v>
      </c>
      <c r="CB33" t="b">
        <f t="shared" si="5"/>
        <v>1</v>
      </c>
      <c r="CC33" t="b">
        <f t="shared" si="5"/>
        <v>1</v>
      </c>
      <c r="CD33">
        <f t="shared" si="2"/>
        <v>6</v>
      </c>
      <c r="CE33">
        <f t="shared" si="3"/>
        <v>6</v>
      </c>
      <c r="CF33">
        <f t="shared" si="6"/>
        <v>0</v>
      </c>
      <c r="CG33">
        <f t="shared" si="7"/>
        <v>8</v>
      </c>
      <c r="CH33">
        <f t="shared" si="8"/>
        <v>5</v>
      </c>
      <c r="CI33">
        <f t="shared" si="9"/>
        <v>3</v>
      </c>
      <c r="CJ33" s="4">
        <f t="shared" si="10"/>
        <v>3</v>
      </c>
      <c r="CK33">
        <f t="shared" si="11"/>
        <v>3</v>
      </c>
      <c r="CL33">
        <f t="shared" si="12"/>
        <v>6</v>
      </c>
      <c r="CM33" s="15">
        <f t="shared" si="17"/>
        <v>-8.3909903221501991E-2</v>
      </c>
      <c r="CN33" t="b">
        <f t="shared" si="13"/>
        <v>0</v>
      </c>
      <c r="CO33" t="b">
        <f t="shared" si="14"/>
        <v>1</v>
      </c>
      <c r="CP33" t="b">
        <f t="shared" si="15"/>
        <v>1</v>
      </c>
      <c r="CQ33" t="b">
        <f t="shared" si="15"/>
        <v>0</v>
      </c>
      <c r="CR33">
        <f t="shared" si="16"/>
        <v>1</v>
      </c>
    </row>
    <row r="34" spans="1:96" x14ac:dyDescent="0.25">
      <c r="A34" t="s">
        <v>119</v>
      </c>
      <c r="B34" s="1" t="s">
        <v>115</v>
      </c>
      <c r="C34" t="s">
        <v>120</v>
      </c>
      <c r="D34" t="s">
        <v>58</v>
      </c>
      <c r="E34">
        <v>36351062441.692703</v>
      </c>
      <c r="F34" t="s">
        <v>50</v>
      </c>
      <c r="G34">
        <v>70</v>
      </c>
      <c r="H34">
        <v>12.8911788071324</v>
      </c>
      <c r="I34">
        <v>21.917277543148799</v>
      </c>
      <c r="J34">
        <v>19.221275469942199</v>
      </c>
      <c r="K34">
        <v>17.099805207007101</v>
      </c>
      <c r="L34">
        <v>16.147080536232899</v>
      </c>
      <c r="M34">
        <v>24.309532748059802</v>
      </c>
      <c r="N34">
        <v>24.069285157913299</v>
      </c>
      <c r="O34">
        <v>21.660916829793099</v>
      </c>
      <c r="P34">
        <v>21.0619368361413</v>
      </c>
      <c r="Q34">
        <v>21.5861681680956</v>
      </c>
      <c r="R34">
        <v>20.480058709272999</v>
      </c>
      <c r="S34">
        <v>21.966818303565098</v>
      </c>
      <c r="T34">
        <v>22.635584533838301</v>
      </c>
      <c r="U34">
        <v>1704.6</v>
      </c>
      <c r="V34">
        <v>1705.5</v>
      </c>
      <c r="W34">
        <v>1708.25</v>
      </c>
      <c r="X34">
        <v>1704.86666666667</v>
      </c>
      <c r="Y34">
        <v>1687.375</v>
      </c>
      <c r="Z34">
        <v>1653.76</v>
      </c>
      <c r="AA34">
        <v>1612.31666666667</v>
      </c>
      <c r="AB34">
        <v>1564.8625</v>
      </c>
      <c r="AC34">
        <v>1535.5</v>
      </c>
      <c r="AD34">
        <v>1500.575</v>
      </c>
      <c r="AE34">
        <v>1433.7874999999999</v>
      </c>
      <c r="AF34">
        <v>1409.15</v>
      </c>
      <c r="AG34">
        <v>1390.5650000000001</v>
      </c>
      <c r="AH34">
        <v>1356.05</v>
      </c>
      <c r="AI34" t="s">
        <v>51</v>
      </c>
      <c r="AJ34">
        <v>1.1892719865666099</v>
      </c>
      <c r="AK34">
        <v>180.796449306125</v>
      </c>
      <c r="AL34" s="1">
        <v>0.14284481824686901</v>
      </c>
      <c r="AM34">
        <v>0.249065458730727</v>
      </c>
      <c r="AN34">
        <v>0.42222108277429199</v>
      </c>
      <c r="AO34">
        <v>1743.11473863375</v>
      </c>
      <c r="AP34">
        <v>1708.25</v>
      </c>
      <c r="AQ34">
        <v>1673.38526136625</v>
      </c>
      <c r="AR34">
        <v>18.3725861288281</v>
      </c>
      <c r="AS34">
        <v>1722</v>
      </c>
      <c r="AT34">
        <v>4.1263544891641004</v>
      </c>
      <c r="AU34">
        <v>23.8345564572674</v>
      </c>
      <c r="AV34">
        <v>1.7129356172474901</v>
      </c>
      <c r="AW34">
        <v>20.842105263157901</v>
      </c>
      <c r="AX34">
        <v>37.539936102236403</v>
      </c>
      <c r="AY34">
        <v>53.75</v>
      </c>
      <c r="AZ34">
        <v>61.3870665417057</v>
      </c>
      <c r="BA34">
        <v>105.61194029850699</v>
      </c>
      <c r="BB34">
        <v>213.37579617834399</v>
      </c>
      <c r="BC34">
        <v>2.8673835125448002</v>
      </c>
      <c r="BE34" t="b">
        <f t="shared" si="4"/>
        <v>1</v>
      </c>
      <c r="BF34" t="b">
        <f t="shared" si="4"/>
        <v>0</v>
      </c>
      <c r="BG34" t="b">
        <f t="shared" si="4"/>
        <v>0</v>
      </c>
      <c r="BH34" t="b">
        <f t="shared" si="4"/>
        <v>0</v>
      </c>
      <c r="BI34" t="b">
        <f t="shared" si="4"/>
        <v>1</v>
      </c>
      <c r="BJ34" t="b">
        <f t="shared" si="4"/>
        <v>0</v>
      </c>
      <c r="BK34" t="b">
        <f t="shared" si="4"/>
        <v>0</v>
      </c>
      <c r="BL34" t="b">
        <f t="shared" si="4"/>
        <v>0</v>
      </c>
      <c r="BM34" t="b">
        <f t="shared" si="4"/>
        <v>1</v>
      </c>
      <c r="BN34" t="b">
        <f t="shared" si="4"/>
        <v>0</v>
      </c>
      <c r="BO34" t="b">
        <f t="shared" si="4"/>
        <v>1</v>
      </c>
      <c r="BP34" t="b">
        <f t="shared" si="4"/>
        <v>1</v>
      </c>
      <c r="BQ34" t="b">
        <f t="shared" si="5"/>
        <v>0</v>
      </c>
      <c r="BR34" t="b">
        <f t="shared" si="5"/>
        <v>0</v>
      </c>
      <c r="BS34" t="b">
        <f t="shared" si="5"/>
        <v>1</v>
      </c>
      <c r="BT34" t="b">
        <f t="shared" si="5"/>
        <v>1</v>
      </c>
      <c r="BU34" t="b">
        <f t="shared" si="5"/>
        <v>1</v>
      </c>
      <c r="BV34" t="b">
        <f t="shared" si="5"/>
        <v>1</v>
      </c>
      <c r="BW34" t="b">
        <f t="shared" si="5"/>
        <v>1</v>
      </c>
      <c r="BX34" t="b">
        <f t="shared" si="5"/>
        <v>1</v>
      </c>
      <c r="BY34" t="b">
        <f t="shared" si="5"/>
        <v>1</v>
      </c>
      <c r="BZ34" t="b">
        <f t="shared" si="5"/>
        <v>1</v>
      </c>
      <c r="CA34" t="b">
        <f t="shared" si="5"/>
        <v>1</v>
      </c>
      <c r="CB34" t="b">
        <f t="shared" si="5"/>
        <v>1</v>
      </c>
      <c r="CC34" t="b">
        <f t="shared" si="5"/>
        <v>1</v>
      </c>
      <c r="CD34">
        <f t="shared" si="2"/>
        <v>5</v>
      </c>
      <c r="CE34">
        <f t="shared" si="3"/>
        <v>7</v>
      </c>
      <c r="CF34">
        <f t="shared" si="6"/>
        <v>-2</v>
      </c>
      <c r="CG34">
        <f t="shared" si="7"/>
        <v>11</v>
      </c>
      <c r="CH34">
        <f t="shared" si="8"/>
        <v>2</v>
      </c>
      <c r="CI34">
        <f t="shared" si="9"/>
        <v>9</v>
      </c>
      <c r="CJ34" s="4">
        <f t="shared" si="10"/>
        <v>7</v>
      </c>
      <c r="CK34">
        <f t="shared" si="11"/>
        <v>5</v>
      </c>
      <c r="CL34">
        <f t="shared" si="12"/>
        <v>16</v>
      </c>
      <c r="CM34" s="15">
        <f t="shared" si="17"/>
        <v>0.10622064048385799</v>
      </c>
      <c r="CN34" t="b">
        <f t="shared" si="13"/>
        <v>0</v>
      </c>
      <c r="CO34" t="b">
        <f t="shared" si="14"/>
        <v>0</v>
      </c>
      <c r="CP34" t="b">
        <f t="shared" si="15"/>
        <v>1</v>
      </c>
      <c r="CQ34" t="b">
        <f t="shared" si="15"/>
        <v>1</v>
      </c>
      <c r="CR34">
        <f t="shared" si="16"/>
        <v>2</v>
      </c>
    </row>
    <row r="35" spans="1:96" x14ac:dyDescent="0.25">
      <c r="A35" t="s">
        <v>121</v>
      </c>
      <c r="B35" s="1" t="s">
        <v>117</v>
      </c>
      <c r="C35" t="s">
        <v>122</v>
      </c>
      <c r="D35" t="s">
        <v>92</v>
      </c>
      <c r="E35">
        <v>15794630912.6919</v>
      </c>
      <c r="F35" t="s">
        <v>50</v>
      </c>
      <c r="G35">
        <v>58</v>
      </c>
      <c r="H35">
        <v>23.468100680042099</v>
      </c>
      <c r="I35">
        <v>24.963673981737799</v>
      </c>
      <c r="J35">
        <v>19.839798548590601</v>
      </c>
      <c r="K35">
        <v>17.582674799207801</v>
      </c>
      <c r="L35">
        <v>19.186859971763099</v>
      </c>
      <c r="M35">
        <v>32.582555639050199</v>
      </c>
      <c r="N35">
        <v>30.657393045223898</v>
      </c>
      <c r="O35">
        <v>28.025222013263001</v>
      </c>
      <c r="P35">
        <v>27.2901557889864</v>
      </c>
      <c r="Q35">
        <v>27.9213424687388</v>
      </c>
      <c r="R35">
        <v>26.3067433344726</v>
      </c>
      <c r="S35">
        <v>24.8861816920381</v>
      </c>
      <c r="T35">
        <v>24.598728028778901</v>
      </c>
      <c r="U35">
        <v>376.86</v>
      </c>
      <c r="V35">
        <v>375.76</v>
      </c>
      <c r="W35">
        <v>381.875</v>
      </c>
      <c r="X35">
        <v>382.88</v>
      </c>
      <c r="Y35">
        <v>383.39749999999998</v>
      </c>
      <c r="Z35">
        <v>382.90199999999999</v>
      </c>
      <c r="AA35">
        <v>385.52499999999998</v>
      </c>
      <c r="AB35">
        <v>387.70249999999999</v>
      </c>
      <c r="AC35">
        <v>389.61700000000002</v>
      </c>
      <c r="AD35">
        <v>393.94083333333299</v>
      </c>
      <c r="AE35">
        <v>400.9325</v>
      </c>
      <c r="AF35">
        <v>397.93055555555497</v>
      </c>
      <c r="AG35">
        <v>393.73099999999999</v>
      </c>
      <c r="AH35">
        <v>383.71125000000001</v>
      </c>
      <c r="AI35" t="s">
        <v>51</v>
      </c>
      <c r="AJ35">
        <v>0.97249645062237899</v>
      </c>
      <c r="AK35">
        <v>205.198938992042</v>
      </c>
      <c r="AL35" s="1">
        <v>0.19014590611339699</v>
      </c>
      <c r="AM35">
        <v>0.256065774418611</v>
      </c>
      <c r="AN35">
        <v>0.26709515778081699</v>
      </c>
      <c r="AO35">
        <v>396.991332227089</v>
      </c>
      <c r="AP35">
        <v>381.875</v>
      </c>
      <c r="AQ35">
        <v>366.758667772911</v>
      </c>
      <c r="AR35">
        <v>-2.6614186245562799</v>
      </c>
      <c r="AS35">
        <v>386.8</v>
      </c>
      <c r="AT35">
        <v>1.01801505346015</v>
      </c>
      <c r="AU35">
        <v>-1.7603389115919099</v>
      </c>
      <c r="AV35">
        <v>1.1241830065359499</v>
      </c>
      <c r="AW35">
        <v>-2.5201612903225801</v>
      </c>
      <c r="AX35">
        <v>-9.8368298368298408</v>
      </c>
      <c r="AY35">
        <v>2.9544849614053801</v>
      </c>
      <c r="AZ35">
        <v>17.9268292682927</v>
      </c>
      <c r="BA35">
        <v>127.529411764706</v>
      </c>
      <c r="BB35">
        <v>208.69912210694301</v>
      </c>
      <c r="BC35">
        <v>195.71865443425099</v>
      </c>
      <c r="BE35" t="b">
        <f t="shared" si="4"/>
        <v>1</v>
      </c>
      <c r="BF35" t="b">
        <f t="shared" si="4"/>
        <v>0</v>
      </c>
      <c r="BG35" t="b">
        <f t="shared" si="4"/>
        <v>0</v>
      </c>
      <c r="BH35" t="b">
        <f t="shared" si="4"/>
        <v>1</v>
      </c>
      <c r="BI35" t="b">
        <f t="shared" si="4"/>
        <v>1</v>
      </c>
      <c r="BJ35" t="b">
        <f t="shared" si="4"/>
        <v>0</v>
      </c>
      <c r="BK35" t="b">
        <f t="shared" si="4"/>
        <v>0</v>
      </c>
      <c r="BL35" t="b">
        <f t="shared" si="4"/>
        <v>0</v>
      </c>
      <c r="BM35" t="b">
        <f t="shared" si="4"/>
        <v>1</v>
      </c>
      <c r="BN35" t="b">
        <f t="shared" si="4"/>
        <v>0</v>
      </c>
      <c r="BO35" t="b">
        <f t="shared" si="4"/>
        <v>0</v>
      </c>
      <c r="BP35" t="b">
        <f t="shared" si="4"/>
        <v>0</v>
      </c>
      <c r="BQ35" t="b">
        <f t="shared" si="5"/>
        <v>1</v>
      </c>
      <c r="BR35" t="b">
        <f t="shared" si="5"/>
        <v>0</v>
      </c>
      <c r="BS35" t="b">
        <f t="shared" si="5"/>
        <v>0</v>
      </c>
      <c r="BT35" t="b">
        <f t="shared" si="5"/>
        <v>0</v>
      </c>
      <c r="BU35" t="b">
        <f t="shared" si="5"/>
        <v>1</v>
      </c>
      <c r="BV35" t="b">
        <f t="shared" si="5"/>
        <v>0</v>
      </c>
      <c r="BW35" t="b">
        <f t="shared" si="5"/>
        <v>0</v>
      </c>
      <c r="BX35" t="b">
        <f t="shared" si="5"/>
        <v>0</v>
      </c>
      <c r="BY35" t="b">
        <f t="shared" si="5"/>
        <v>0</v>
      </c>
      <c r="BZ35" t="b">
        <f t="shared" si="5"/>
        <v>0</v>
      </c>
      <c r="CA35" t="b">
        <f t="shared" si="5"/>
        <v>1</v>
      </c>
      <c r="CB35" t="b">
        <f t="shared" si="5"/>
        <v>1</v>
      </c>
      <c r="CC35" t="b">
        <f t="shared" si="5"/>
        <v>1</v>
      </c>
      <c r="CD35">
        <f t="shared" si="2"/>
        <v>4</v>
      </c>
      <c r="CE35">
        <f t="shared" si="3"/>
        <v>8</v>
      </c>
      <c r="CF35">
        <f t="shared" si="6"/>
        <v>-4</v>
      </c>
      <c r="CG35">
        <f t="shared" si="7"/>
        <v>5</v>
      </c>
      <c r="CH35">
        <f t="shared" si="8"/>
        <v>8</v>
      </c>
      <c r="CI35">
        <f t="shared" si="9"/>
        <v>-3</v>
      </c>
      <c r="CJ35" s="4">
        <f t="shared" si="10"/>
        <v>-7</v>
      </c>
      <c r="CK35">
        <f t="shared" si="11"/>
        <v>-11</v>
      </c>
      <c r="CL35">
        <f t="shared" si="12"/>
        <v>-10</v>
      </c>
      <c r="CM35" s="15">
        <f t="shared" si="17"/>
        <v>6.5919868305214013E-2</v>
      </c>
      <c r="CN35" t="b">
        <f t="shared" si="13"/>
        <v>0</v>
      </c>
      <c r="CO35" t="b">
        <f t="shared" si="14"/>
        <v>0</v>
      </c>
      <c r="CP35" t="b">
        <f t="shared" si="15"/>
        <v>1</v>
      </c>
      <c r="CQ35" t="b">
        <f t="shared" si="15"/>
        <v>0</v>
      </c>
      <c r="CR35">
        <f t="shared" si="16"/>
        <v>1</v>
      </c>
    </row>
    <row r="36" spans="1:96" x14ac:dyDescent="0.25">
      <c r="A36" t="s">
        <v>123</v>
      </c>
      <c r="B36" s="1" t="s">
        <v>119</v>
      </c>
      <c r="C36" t="s">
        <v>124</v>
      </c>
      <c r="D36" t="s">
        <v>49</v>
      </c>
      <c r="E36">
        <v>24039332040</v>
      </c>
      <c r="F36" t="s">
        <v>50</v>
      </c>
      <c r="G36">
        <v>74</v>
      </c>
      <c r="H36">
        <v>79.096869165919998</v>
      </c>
      <c r="I36">
        <v>62.278720746329199</v>
      </c>
      <c r="J36">
        <v>65.5818095272937</v>
      </c>
      <c r="K36">
        <v>55.524877557097298</v>
      </c>
      <c r="L36">
        <v>50.028293968706201</v>
      </c>
      <c r="M36">
        <v>49.762714038213097</v>
      </c>
      <c r="N36">
        <v>46.9668035997747</v>
      </c>
      <c r="O36">
        <v>42.907296485573703</v>
      </c>
      <c r="P36">
        <v>40.796497617463999</v>
      </c>
      <c r="Q36">
        <v>39.724687731482298</v>
      </c>
      <c r="R36">
        <v>39.627544103017598</v>
      </c>
      <c r="S36">
        <v>37.614736583455503</v>
      </c>
      <c r="T36">
        <v>36.365844695031299</v>
      </c>
      <c r="U36">
        <v>549.1</v>
      </c>
      <c r="V36">
        <v>536.54999999999995</v>
      </c>
      <c r="W36">
        <v>534.20500000000004</v>
      </c>
      <c r="X36">
        <v>514.32333333333304</v>
      </c>
      <c r="Y36">
        <v>501.5675</v>
      </c>
      <c r="Z36">
        <v>490.96</v>
      </c>
      <c r="AA36">
        <v>476.93166666666701</v>
      </c>
      <c r="AB36">
        <v>459.64499999999998</v>
      </c>
      <c r="AC36">
        <v>454.84</v>
      </c>
      <c r="AD36">
        <v>449.308333333333</v>
      </c>
      <c r="AE36">
        <v>416.34812499999998</v>
      </c>
      <c r="AF36">
        <v>402.15944444444398</v>
      </c>
      <c r="AG36">
        <v>392.31549999999999</v>
      </c>
      <c r="AH36">
        <v>373.94499999999999</v>
      </c>
      <c r="AI36" t="s">
        <v>51</v>
      </c>
      <c r="AJ36">
        <v>1.25144176052183</v>
      </c>
      <c r="AK36">
        <v>60.099381047859801</v>
      </c>
      <c r="AL36" s="1">
        <v>0.11224634820956</v>
      </c>
      <c r="AM36">
        <v>0.36130927804145202</v>
      </c>
      <c r="AN36">
        <v>0.440839531731608</v>
      </c>
      <c r="AO36">
        <v>583.29057731146804</v>
      </c>
      <c r="AP36">
        <v>534.20500000000004</v>
      </c>
      <c r="AQ36">
        <v>485.11942268853198</v>
      </c>
      <c r="AR36">
        <v>16.8240047434989</v>
      </c>
      <c r="AS36">
        <v>574.5</v>
      </c>
      <c r="AT36">
        <v>17.0156428222258</v>
      </c>
      <c r="AU36">
        <v>46.438262062039399</v>
      </c>
      <c r="AV36">
        <v>22.2340425531915</v>
      </c>
      <c r="AW36">
        <v>40.636474908200697</v>
      </c>
      <c r="AX36">
        <v>70.880428316478302</v>
      </c>
      <c r="AY36">
        <v>56.114130434782602</v>
      </c>
      <c r="AZ36">
        <v>209.703504043127</v>
      </c>
      <c r="BA36">
        <v>456.41646489104102</v>
      </c>
      <c r="BB36">
        <v>1382.58064516129</v>
      </c>
      <c r="BC36">
        <v>2587.7192982456099</v>
      </c>
      <c r="BE36" t="b">
        <f t="shared" si="4"/>
        <v>0</v>
      </c>
      <c r="BF36" t="b">
        <f t="shared" si="4"/>
        <v>1</v>
      </c>
      <c r="BG36" t="b">
        <f t="shared" si="4"/>
        <v>0</v>
      </c>
      <c r="BH36" t="b">
        <f t="shared" si="4"/>
        <v>0</v>
      </c>
      <c r="BI36" t="b">
        <f t="shared" si="4"/>
        <v>0</v>
      </c>
      <c r="BJ36" t="b">
        <f t="shared" si="4"/>
        <v>0</v>
      </c>
      <c r="BK36" t="b">
        <f t="shared" si="4"/>
        <v>0</v>
      </c>
      <c r="BL36" t="b">
        <f t="shared" si="4"/>
        <v>0</v>
      </c>
      <c r="BM36" t="b">
        <f t="shared" si="4"/>
        <v>0</v>
      </c>
      <c r="BN36" t="b">
        <f t="shared" si="4"/>
        <v>0</v>
      </c>
      <c r="BO36" t="b">
        <f t="shared" si="4"/>
        <v>0</v>
      </c>
      <c r="BP36" t="b">
        <f t="shared" si="4"/>
        <v>0</v>
      </c>
      <c r="BQ36" t="b">
        <f t="shared" si="5"/>
        <v>1</v>
      </c>
      <c r="BR36" t="b">
        <f t="shared" si="5"/>
        <v>1</v>
      </c>
      <c r="BS36" t="b">
        <f t="shared" si="5"/>
        <v>1</v>
      </c>
      <c r="BT36" t="b">
        <f t="shared" si="5"/>
        <v>1</v>
      </c>
      <c r="BU36" t="b">
        <f t="shared" si="5"/>
        <v>1</v>
      </c>
      <c r="BV36" t="b">
        <f t="shared" si="5"/>
        <v>1</v>
      </c>
      <c r="BW36" t="b">
        <f t="shared" si="5"/>
        <v>1</v>
      </c>
      <c r="BX36" t="b">
        <f t="shared" si="5"/>
        <v>1</v>
      </c>
      <c r="BY36" t="b">
        <f t="shared" si="5"/>
        <v>1</v>
      </c>
      <c r="BZ36" t="b">
        <f t="shared" si="5"/>
        <v>1</v>
      </c>
      <c r="CA36" t="b">
        <f t="shared" si="5"/>
        <v>1</v>
      </c>
      <c r="CB36" t="b">
        <f t="shared" si="5"/>
        <v>1</v>
      </c>
      <c r="CC36" t="b">
        <f t="shared" si="5"/>
        <v>1</v>
      </c>
      <c r="CD36">
        <f t="shared" si="2"/>
        <v>1</v>
      </c>
      <c r="CE36">
        <f t="shared" si="3"/>
        <v>11</v>
      </c>
      <c r="CF36">
        <f t="shared" si="6"/>
        <v>-10</v>
      </c>
      <c r="CG36">
        <f t="shared" si="7"/>
        <v>13</v>
      </c>
      <c r="CH36">
        <f t="shared" si="8"/>
        <v>0</v>
      </c>
      <c r="CI36">
        <f t="shared" si="9"/>
        <v>13</v>
      </c>
      <c r="CJ36" s="4">
        <f t="shared" si="10"/>
        <v>3</v>
      </c>
      <c r="CK36">
        <f t="shared" si="11"/>
        <v>-7</v>
      </c>
      <c r="CL36">
        <f t="shared" si="12"/>
        <v>16</v>
      </c>
      <c r="CM36" s="15">
        <f t="shared" si="17"/>
        <v>0.24906292983189202</v>
      </c>
      <c r="CN36" t="b">
        <f t="shared" si="13"/>
        <v>0</v>
      </c>
      <c r="CO36" t="b">
        <f t="shared" si="14"/>
        <v>0</v>
      </c>
      <c r="CP36" t="b">
        <f t="shared" si="15"/>
        <v>1</v>
      </c>
      <c r="CQ36" t="b">
        <f t="shared" si="15"/>
        <v>1</v>
      </c>
      <c r="CR36">
        <f t="shared" si="16"/>
        <v>2</v>
      </c>
    </row>
    <row r="37" spans="1:96" x14ac:dyDescent="0.25">
      <c r="B37" s="1" t="s">
        <v>121</v>
      </c>
      <c r="C37" t="s">
        <v>126</v>
      </c>
      <c r="D37" t="s">
        <v>73</v>
      </c>
      <c r="E37">
        <v>16978849073.958099</v>
      </c>
      <c r="F37" t="s">
        <v>50</v>
      </c>
      <c r="G37">
        <v>84</v>
      </c>
      <c r="H37">
        <v>12.115087670020401</v>
      </c>
      <c r="I37">
        <v>13.680721911843801</v>
      </c>
      <c r="J37">
        <v>14.5196548435135</v>
      </c>
      <c r="K37">
        <v>18.198176130874099</v>
      </c>
      <c r="L37">
        <v>17.2756220223696</v>
      </c>
      <c r="M37">
        <v>19.486484432634899</v>
      </c>
      <c r="N37">
        <v>19.018513087670399</v>
      </c>
      <c r="O37">
        <v>18.109268730474</v>
      </c>
      <c r="P37">
        <v>19.0681717855465</v>
      </c>
      <c r="Q37">
        <v>19.003736247497699</v>
      </c>
      <c r="R37">
        <v>19.1001546422507</v>
      </c>
      <c r="S37">
        <v>19.6278213333228</v>
      </c>
      <c r="T37">
        <v>19.8974615476331</v>
      </c>
      <c r="U37">
        <v>665.6</v>
      </c>
      <c r="V37">
        <v>671.25</v>
      </c>
      <c r="W37">
        <v>678.07500000000005</v>
      </c>
      <c r="X37">
        <v>676.31666666666695</v>
      </c>
      <c r="Y37">
        <v>671.625</v>
      </c>
      <c r="Z37">
        <v>670.12</v>
      </c>
      <c r="AA37">
        <v>676.2</v>
      </c>
      <c r="AB37">
        <v>680.67499999999995</v>
      </c>
      <c r="AC37">
        <v>687.625</v>
      </c>
      <c r="AD37">
        <v>690.90416666666704</v>
      </c>
      <c r="AE37">
        <v>681.95937500000002</v>
      </c>
      <c r="AF37">
        <v>668.75277777777796</v>
      </c>
      <c r="AG37">
        <v>654.59</v>
      </c>
      <c r="AH37">
        <v>627.34166666666704</v>
      </c>
      <c r="AI37" t="s">
        <v>51</v>
      </c>
      <c r="AJ37">
        <v>1.0237247742861899</v>
      </c>
      <c r="AK37">
        <v>15.6632384070003</v>
      </c>
      <c r="AL37" s="1">
        <v>0.27955384469605998</v>
      </c>
      <c r="AM37">
        <v>0.158952716844669</v>
      </c>
      <c r="AN37">
        <v>0.35961033804626602</v>
      </c>
      <c r="AO37">
        <v>697.65119728138905</v>
      </c>
      <c r="AP37">
        <v>678.07500000000005</v>
      </c>
      <c r="AQ37">
        <v>658.49880271861105</v>
      </c>
      <c r="AR37">
        <v>-0.26502366745295203</v>
      </c>
      <c r="AS37">
        <v>663.5</v>
      </c>
      <c r="AT37">
        <v>-0.98788276726556901</v>
      </c>
      <c r="AU37">
        <v>1.3611573656792799</v>
      </c>
      <c r="AV37">
        <v>-1.7764618800888199</v>
      </c>
      <c r="AW37">
        <v>-4.3948126801152698</v>
      </c>
      <c r="AX37">
        <v>-5.4843304843304796</v>
      </c>
      <c r="AY37">
        <v>54.662004662004698</v>
      </c>
      <c r="AZ37">
        <v>76.933333333333294</v>
      </c>
      <c r="BA37">
        <v>160.70726915520601</v>
      </c>
      <c r="BB37">
        <v>397.003745318352</v>
      </c>
      <c r="BC37">
        <v>176.458333333333</v>
      </c>
      <c r="BE37" t="b">
        <f t="shared" si="4"/>
        <v>1</v>
      </c>
      <c r="BF37" t="b">
        <f t="shared" si="4"/>
        <v>1</v>
      </c>
      <c r="BG37" t="b">
        <f t="shared" si="4"/>
        <v>1</v>
      </c>
      <c r="BH37" t="b">
        <f t="shared" si="4"/>
        <v>0</v>
      </c>
      <c r="BI37" t="b">
        <f t="shared" si="4"/>
        <v>1</v>
      </c>
      <c r="BJ37" t="b">
        <f t="shared" si="4"/>
        <v>0</v>
      </c>
      <c r="BK37" t="b">
        <f t="shared" si="4"/>
        <v>0</v>
      </c>
      <c r="BL37" t="b">
        <f t="shared" si="4"/>
        <v>1</v>
      </c>
      <c r="BM37" t="b">
        <f t="shared" si="4"/>
        <v>0</v>
      </c>
      <c r="BN37" t="b">
        <f t="shared" si="4"/>
        <v>1</v>
      </c>
      <c r="BO37" t="b">
        <f t="shared" si="4"/>
        <v>1</v>
      </c>
      <c r="BP37" t="b">
        <f t="shared" si="4"/>
        <v>1</v>
      </c>
      <c r="BQ37" t="b">
        <f t="shared" si="5"/>
        <v>0</v>
      </c>
      <c r="BR37" t="b">
        <f t="shared" si="5"/>
        <v>0</v>
      </c>
      <c r="BS37" t="b">
        <f t="shared" si="5"/>
        <v>1</v>
      </c>
      <c r="BT37" t="b">
        <f t="shared" si="5"/>
        <v>1</v>
      </c>
      <c r="BU37" t="b">
        <f t="shared" si="5"/>
        <v>1</v>
      </c>
      <c r="BV37" t="b">
        <f t="shared" si="5"/>
        <v>0</v>
      </c>
      <c r="BW37" t="b">
        <f t="shared" si="5"/>
        <v>0</v>
      </c>
      <c r="BX37" t="b">
        <f t="shared" si="5"/>
        <v>0</v>
      </c>
      <c r="BY37" t="b">
        <f t="shared" si="5"/>
        <v>0</v>
      </c>
      <c r="BZ37" t="b">
        <f t="shared" si="5"/>
        <v>1</v>
      </c>
      <c r="CA37" t="b">
        <f t="shared" si="5"/>
        <v>1</v>
      </c>
      <c r="CB37" t="b">
        <f t="shared" si="5"/>
        <v>1</v>
      </c>
      <c r="CC37" t="b">
        <f t="shared" si="5"/>
        <v>1</v>
      </c>
      <c r="CD37">
        <f t="shared" si="2"/>
        <v>8</v>
      </c>
      <c r="CE37">
        <f t="shared" si="3"/>
        <v>4</v>
      </c>
      <c r="CF37">
        <f t="shared" si="6"/>
        <v>4</v>
      </c>
      <c r="CG37">
        <f t="shared" si="7"/>
        <v>7</v>
      </c>
      <c r="CH37">
        <f t="shared" si="8"/>
        <v>6</v>
      </c>
      <c r="CI37">
        <f t="shared" si="9"/>
        <v>1</v>
      </c>
      <c r="CJ37" s="4">
        <f t="shared" si="10"/>
        <v>5</v>
      </c>
      <c r="CK37">
        <f t="shared" si="11"/>
        <v>9</v>
      </c>
      <c r="CL37">
        <f t="shared" si="12"/>
        <v>6</v>
      </c>
      <c r="CM37" s="15">
        <f t="shared" si="17"/>
        <v>-0.12060112785139099</v>
      </c>
      <c r="CN37" t="b">
        <f t="shared" si="13"/>
        <v>0</v>
      </c>
      <c r="CO37" t="b">
        <f t="shared" si="14"/>
        <v>1</v>
      </c>
      <c r="CP37" t="b">
        <f t="shared" si="15"/>
        <v>0</v>
      </c>
      <c r="CQ37" t="b">
        <f t="shared" si="15"/>
        <v>1</v>
      </c>
      <c r="CR37">
        <f t="shared" si="16"/>
        <v>1</v>
      </c>
    </row>
    <row r="38" spans="1:96" x14ac:dyDescent="0.25">
      <c r="B38" s="1" t="s">
        <v>123</v>
      </c>
      <c r="C38" t="s">
        <v>128</v>
      </c>
      <c r="D38" t="s">
        <v>58</v>
      </c>
      <c r="E38">
        <v>5759416676.5820198</v>
      </c>
      <c r="F38" t="s">
        <v>50</v>
      </c>
      <c r="G38">
        <v>5</v>
      </c>
      <c r="H38">
        <v>19.930086109555599</v>
      </c>
      <c r="I38">
        <v>33.743797614175399</v>
      </c>
      <c r="J38">
        <v>30.100355729517599</v>
      </c>
      <c r="K38">
        <v>27.718141552411002</v>
      </c>
      <c r="L38">
        <v>25.514514151311499</v>
      </c>
      <c r="M38">
        <v>27.141526542818401</v>
      </c>
      <c r="N38">
        <v>27.562704437025801</v>
      </c>
      <c r="O38">
        <v>26.355496884970702</v>
      </c>
      <c r="P38">
        <v>26.925067803235802</v>
      </c>
      <c r="Q38">
        <v>27.854290194806602</v>
      </c>
      <c r="R38">
        <v>29.8942956722987</v>
      </c>
      <c r="S38">
        <v>31.539958272069299</v>
      </c>
      <c r="T38">
        <v>31.2841884770314</v>
      </c>
      <c r="U38">
        <v>136.34</v>
      </c>
      <c r="V38">
        <v>134.65</v>
      </c>
      <c r="W38">
        <v>135</v>
      </c>
      <c r="X38">
        <v>134.73333333333301</v>
      </c>
      <c r="Y38">
        <v>133.51499999999999</v>
      </c>
      <c r="Z38">
        <v>131.75</v>
      </c>
      <c r="AA38">
        <v>130.08500000000001</v>
      </c>
      <c r="AB38">
        <v>128.56625</v>
      </c>
      <c r="AC38">
        <v>126.506</v>
      </c>
      <c r="AD38">
        <v>124.63500000000001</v>
      </c>
      <c r="AE38">
        <v>128.136875</v>
      </c>
      <c r="AF38">
        <v>128.69388888888901</v>
      </c>
      <c r="AG38">
        <v>128.28200000000001</v>
      </c>
      <c r="AH38">
        <v>125.365833333333</v>
      </c>
      <c r="AI38" t="s">
        <v>51</v>
      </c>
      <c r="AJ38">
        <v>1.0270341902994999</v>
      </c>
      <c r="AK38">
        <v>132.32446737780299</v>
      </c>
      <c r="AL38" s="1">
        <v>9.7130467263420006E-2</v>
      </c>
      <c r="AM38">
        <v>0.24541671756769601</v>
      </c>
      <c r="AN38">
        <v>0.314473357158361</v>
      </c>
      <c r="AO38">
        <v>139.62385120867401</v>
      </c>
      <c r="AP38">
        <v>135</v>
      </c>
      <c r="AQ38">
        <v>130.37614879132599</v>
      </c>
      <c r="AR38">
        <v>0.98549113179405901</v>
      </c>
      <c r="AS38">
        <v>136</v>
      </c>
      <c r="AT38">
        <v>3.2258064516128799</v>
      </c>
      <c r="AU38">
        <v>6.0164325470447597</v>
      </c>
      <c r="AV38">
        <v>1.34128166915053</v>
      </c>
      <c r="AW38">
        <v>9.0617481956695993</v>
      </c>
      <c r="AX38">
        <v>0.74074074074074103</v>
      </c>
      <c r="AY38">
        <v>43.915343915343897</v>
      </c>
      <c r="AZ38">
        <v>-1.59189580318378</v>
      </c>
      <c r="BA38">
        <v>-7.7966101694915304</v>
      </c>
      <c r="BB38">
        <v>-9.3333333333333304</v>
      </c>
      <c r="BC38">
        <v>-79.970544918998499</v>
      </c>
      <c r="BE38" t="b">
        <f t="shared" si="4"/>
        <v>1</v>
      </c>
      <c r="BF38" t="b">
        <f t="shared" si="4"/>
        <v>0</v>
      </c>
      <c r="BG38" t="b">
        <f t="shared" si="4"/>
        <v>0</v>
      </c>
      <c r="BH38" t="b">
        <f t="shared" si="4"/>
        <v>0</v>
      </c>
      <c r="BI38" t="b">
        <f t="shared" si="4"/>
        <v>1</v>
      </c>
      <c r="BJ38" t="b">
        <f t="shared" si="4"/>
        <v>1</v>
      </c>
      <c r="BK38" t="b">
        <f t="shared" si="4"/>
        <v>0</v>
      </c>
      <c r="BL38" t="b">
        <f t="shared" si="4"/>
        <v>1</v>
      </c>
      <c r="BM38" t="b">
        <f t="shared" si="4"/>
        <v>1</v>
      </c>
      <c r="BN38" t="b">
        <f t="shared" si="4"/>
        <v>1</v>
      </c>
      <c r="BO38" t="b">
        <f t="shared" si="4"/>
        <v>1</v>
      </c>
      <c r="BP38" t="b">
        <f t="shared" si="4"/>
        <v>0</v>
      </c>
      <c r="BQ38" t="b">
        <f t="shared" si="5"/>
        <v>1</v>
      </c>
      <c r="BR38" t="b">
        <f t="shared" si="5"/>
        <v>0</v>
      </c>
      <c r="BS38" t="b">
        <f t="shared" si="5"/>
        <v>1</v>
      </c>
      <c r="BT38" t="b">
        <f t="shared" si="5"/>
        <v>1</v>
      </c>
      <c r="BU38" t="b">
        <f t="shared" si="5"/>
        <v>1</v>
      </c>
      <c r="BV38" t="b">
        <f t="shared" si="5"/>
        <v>1</v>
      </c>
      <c r="BW38" t="b">
        <f t="shared" ref="BW38:CC38" si="19">IF(AA38&gt;AB38,TRUE)</f>
        <v>1</v>
      </c>
      <c r="BX38" t="b">
        <f t="shared" si="19"/>
        <v>1</v>
      </c>
      <c r="BY38" t="b">
        <f t="shared" si="19"/>
        <v>1</v>
      </c>
      <c r="BZ38" t="b">
        <f t="shared" si="19"/>
        <v>0</v>
      </c>
      <c r="CA38" t="b">
        <f t="shared" si="19"/>
        <v>0</v>
      </c>
      <c r="CB38" t="b">
        <f t="shared" si="19"/>
        <v>1</v>
      </c>
      <c r="CC38" t="b">
        <f t="shared" si="19"/>
        <v>1</v>
      </c>
      <c r="CD38">
        <f t="shared" si="2"/>
        <v>7</v>
      </c>
      <c r="CE38">
        <f t="shared" si="3"/>
        <v>5</v>
      </c>
      <c r="CF38">
        <f t="shared" si="6"/>
        <v>2</v>
      </c>
      <c r="CG38">
        <f t="shared" si="7"/>
        <v>10</v>
      </c>
      <c r="CH38">
        <f t="shared" si="8"/>
        <v>3</v>
      </c>
      <c r="CI38">
        <f t="shared" si="9"/>
        <v>7</v>
      </c>
      <c r="CJ38" s="4">
        <f t="shared" si="10"/>
        <v>9</v>
      </c>
      <c r="CK38">
        <f t="shared" si="11"/>
        <v>11</v>
      </c>
      <c r="CL38">
        <f t="shared" si="12"/>
        <v>16</v>
      </c>
      <c r="CM38" s="15">
        <f t="shared" si="17"/>
        <v>0.148286250304276</v>
      </c>
      <c r="CN38" t="b">
        <f t="shared" si="13"/>
        <v>0</v>
      </c>
      <c r="CO38" t="b">
        <f t="shared" si="14"/>
        <v>0</v>
      </c>
      <c r="CP38" t="b">
        <f t="shared" si="15"/>
        <v>1</v>
      </c>
      <c r="CQ38" t="b">
        <f t="shared" si="15"/>
        <v>1</v>
      </c>
      <c r="CR38">
        <f t="shared" si="16"/>
        <v>2</v>
      </c>
    </row>
    <row r="39" spans="1:96" x14ac:dyDescent="0.25">
      <c r="AV39" s="15"/>
      <c r="AW39" s="15"/>
      <c r="AX39" s="15"/>
      <c r="AY39" s="15"/>
      <c r="AZ39" s="15"/>
      <c r="BA39" s="15"/>
      <c r="BB39" s="15"/>
      <c r="BC39" s="15"/>
      <c r="CJ39" s="19">
        <f>AVERAGE(CJ4:CJ38)</f>
        <v>2.9428571428571431</v>
      </c>
      <c r="CK39" s="15">
        <f>AVERAGE(CK4:CK38)</f>
        <v>0.94285714285714284</v>
      </c>
      <c r="CL39" s="15">
        <f>AVERAGE(CL4:CL38)</f>
        <v>7.8857142857142861</v>
      </c>
      <c r="CM39" s="15">
        <f>AVERAGE(CM4:CM38)</f>
        <v>2.2709067918456918E-2</v>
      </c>
      <c r="CR39">
        <f>AVERAGE(CR4:CR38)</f>
        <v>1.3142857142857143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4CA28-FE0C-4800-999A-8EAAC7A54F3F}">
  <sheetPr codeName="Sheet6"/>
  <dimension ref="A1:FI33"/>
  <sheetViews>
    <sheetView workbookViewId="0">
      <selection activeCell="C8" sqref="C8"/>
    </sheetView>
  </sheetViews>
  <sheetFormatPr defaultRowHeight="15" x14ac:dyDescent="0.25"/>
  <cols>
    <col min="1" max="1" width="16.85546875" customWidth="1"/>
    <col min="56" max="56" width="9.140625" style="3"/>
    <col min="57" max="57" width="13.7109375" customWidth="1"/>
    <col min="58" max="58" width="12.85546875" customWidth="1"/>
    <col min="59" max="59" width="11" customWidth="1"/>
    <col min="68" max="68" width="15.5703125" customWidth="1"/>
    <col min="80" max="80" width="14.28515625" customWidth="1"/>
    <col min="81" max="81" width="15" customWidth="1"/>
    <col min="82" max="82" width="15.42578125" customWidth="1"/>
    <col min="83" max="83" width="15" customWidth="1"/>
    <col min="84" max="84" width="17.85546875" customWidth="1"/>
    <col min="85" max="85" width="14.5703125" customWidth="1"/>
    <col min="86" max="86" width="14.7109375" customWidth="1"/>
    <col min="87" max="87" width="19.28515625" customWidth="1"/>
    <col min="89" max="89" width="15.7109375" customWidth="1"/>
    <col min="90" max="90" width="16.7109375" customWidth="1"/>
    <col min="98" max="98" width="18.28515625" customWidth="1"/>
  </cols>
  <sheetData>
    <row r="1" spans="1:165" ht="15.75" thickBot="1" x14ac:dyDescent="0.3"/>
    <row r="2" spans="1:165" ht="15.75" thickBot="1" x14ac:dyDescent="0.3">
      <c r="A2" t="s">
        <v>125</v>
      </c>
      <c r="B2" t="str">
        <f>_xll.TR($A$2:$A$30,"CF_NAME;TR.GICSSector;TR.CompanyMarketCap/*Market Cap*/;TR.ExchangeCountry;TR.PriceMoCountryRank/*StarMine Price Momentum Country Rank*/;TR.Volatility5D;TR.Volatility10D;TR.Volatility20D;TR.Volatility30D;TR.Volatility40D;TR.Volatilit"&amp;"y50D;TR.Volatility60D;TR.Volatility80D;TR.Volatility100D;TR.Volatility120D;TR.Volatility150D;TR.Volatility180D;TR.Volatility240D;TR.PriceAvg5D;TR.PriceAvg10D;TR.PriceAvg20D;TR.PriceAvg30D;TR.PriceAvg40D;TR.Price50DayAverage;TR.PriceAvg60D;TR.PriceAvg"&amp;"80D;TR.PriceAvg100D;TR.PriceAvg120D;TR.PriceAvg160D;TR.PriceAvg180D;TR.Price200DayAverage;TR.PriceAvg240D;TR.PricePctChgOver50DayAvg;AVG(TR.PriceClose(SDate=0D,EDate=0D-49D))/AVG(TR.PriceClose(SDate=0D,EDate=0D-199D))/*50/200 Day*/;TR.PriceClose(SDat"&amp;"e=0D)/TR.PreferredMeasureMeanEst(Period=NTM,SDate=0D)/*Forward P/E (NTM) - Mean*/;TR.DirMovIdxDiMinus;TR.DirMovIdxDiPlus;TR.AvgDirMovIdxRating14D;TR.BollingerUpBand;TR.BollingerMidBand;TR.BollingerLowBand;TR.MovAvgCDSignal;TR.PriceClose(SDate=0D)/*Pr"&amp;"ice Close*/;TR.PriceAvgPctDiff50D;TR.PriceAvgPctDiff200D;AVAIL(PERCENT_CHG(TR.FundNAV(SDate=0D),TR.FundNAV(SDate=0D-1AM)),PERCENT_CHG(TR.PriceClose(SDate=0D),TR.PriceClose(SDate=0D-1AM)))/*Price %Chg -1 Month*/;AVAIL(PERCENT_CHG(TR.FundNAV(SDate=0D),"&amp;"TR.FundNAV(SDate=0D-3AM)),PERCENT_CHG(TR.PriceClose(SDate=0D),TR.PriceClose(SDate=0D-3AM)))/*Price %Chg -3 Months*/;AVAIL(PERCENT_CHG(TR.FundNAV(SDate=0D),TR.FundNAV(SDate=0D-6AM)),PERCENT_CHG(TR.PriceClose(SDate=0D),TR.PriceClose(SDate=0D-6AM)))/*Pr"&amp;"ice %Chg -6 Months*/;AVAIL(PERCENT_CHG(TR.FundNAV(SDate=0D),TR.FundNAV(SDate=0D-12AM)),PERCENT_CHG(TR.PriceClose(SDate=0D),TR.PriceClose(SDate=0D-12AM)))/*Price %Chg -12 Months*/;AVAIL(PERCENT_CHG(TR.FundNAV(SDate=0D),TR.FundNAV(SDate=0D-2AY)),PERCEN"&amp;"T_CHG(TR.PriceClose(SDate=0D),TR.PriceClose(SDate=0D-2AY)))/*Price %Chg -2 Years*/;AVAIL(PERCENT_CHG(TR.FundNAV(SDate=0D),TR.FundNAV(SDate=0D-3AY)),PERCENT_CHG(TR.PriceClose(SDate=0D),TR.PriceClose(SDate=0D-3AY)))/*Price %Chg -3 Years*/;AVAIL(PERCENT"&amp;"_CHG(TR.FundNAV(SDate=0D),TR.FundNAV(SDate=0D-5AY)),PERCENT_CHG(TR.PriceClose(SDate=0D),TR.PriceClose(SDate=0D-5AY)))/*Price %Chg -5 Years*/;AVAIL(PERCENT_CHG(TR.FundNAV(SDate=0D),TR.FundNAV(SDate=0D-10AY)),PERCENT_CHG(TR.PriceClose(SDate=0D),TR.Pric"&amp;"eClose(SDate=0D-10AY)))/*Price %Chg -10 Years*/","CH=Fd RH=IN",B3)</f>
        <v>Updated at 14:24:26</v>
      </c>
      <c r="BE2" s="5" t="s">
        <v>473</v>
      </c>
    </row>
    <row r="3" spans="1:165" ht="15.75" thickBot="1" x14ac:dyDescent="0.3">
      <c r="A3" t="s">
        <v>127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477</v>
      </c>
      <c r="AU3" t="s">
        <v>478</v>
      </c>
      <c r="AV3" t="s">
        <v>45</v>
      </c>
      <c r="AW3" t="s">
        <v>479</v>
      </c>
      <c r="AX3" t="s">
        <v>480</v>
      </c>
      <c r="AY3" t="s">
        <v>46</v>
      </c>
      <c r="AZ3" t="s">
        <v>481</v>
      </c>
      <c r="BA3" t="s">
        <v>482</v>
      </c>
      <c r="BB3" t="s">
        <v>483</v>
      </c>
      <c r="BC3" s="2" t="s">
        <v>484</v>
      </c>
      <c r="BE3" s="6" t="s">
        <v>440</v>
      </c>
      <c r="BF3" s="7" t="s">
        <v>439</v>
      </c>
      <c r="BG3" s="7" t="s">
        <v>441</v>
      </c>
      <c r="BH3" s="7" t="s">
        <v>442</v>
      </c>
      <c r="BI3" s="7" t="s">
        <v>443</v>
      </c>
      <c r="BJ3" s="7" t="s">
        <v>444</v>
      </c>
      <c r="BK3" s="7" t="s">
        <v>445</v>
      </c>
      <c r="BL3" s="7" t="s">
        <v>446</v>
      </c>
      <c r="BM3" s="7" t="s">
        <v>447</v>
      </c>
      <c r="BN3" s="7" t="s">
        <v>448</v>
      </c>
      <c r="BO3" s="7" t="s">
        <v>450</v>
      </c>
      <c r="BP3" s="8" t="s">
        <v>449</v>
      </c>
      <c r="BQ3" s="9" t="s">
        <v>451</v>
      </c>
      <c r="BR3" s="10" t="s">
        <v>452</v>
      </c>
      <c r="BS3" s="10" t="s">
        <v>453</v>
      </c>
      <c r="BT3" s="10" t="s">
        <v>454</v>
      </c>
      <c r="BU3" s="10" t="s">
        <v>455</v>
      </c>
      <c r="BV3" s="10" t="s">
        <v>456</v>
      </c>
      <c r="BW3" s="10" t="s">
        <v>457</v>
      </c>
      <c r="BX3" s="10" t="s">
        <v>458</v>
      </c>
      <c r="BY3" s="10" t="s">
        <v>459</v>
      </c>
      <c r="BZ3" s="10" t="s">
        <v>460</v>
      </c>
      <c r="CA3" s="10" t="s">
        <v>461</v>
      </c>
      <c r="CB3" s="10" t="s">
        <v>462</v>
      </c>
      <c r="CC3" s="11" t="s">
        <v>463</v>
      </c>
      <c r="CD3" s="12" t="s">
        <v>465</v>
      </c>
      <c r="CE3" s="13" t="s">
        <v>464</v>
      </c>
      <c r="CF3" s="13" t="s">
        <v>466</v>
      </c>
      <c r="CG3" s="13" t="s">
        <v>467</v>
      </c>
      <c r="CH3" s="13" t="s">
        <v>468</v>
      </c>
      <c r="CI3" s="13" t="s">
        <v>469</v>
      </c>
      <c r="CJ3" s="13" t="s">
        <v>470</v>
      </c>
      <c r="CK3" s="13" t="s">
        <v>471</v>
      </c>
      <c r="CL3" s="14" t="s">
        <v>472</v>
      </c>
      <c r="CM3" s="16" t="s">
        <v>474</v>
      </c>
      <c r="CN3" s="17" t="s">
        <v>475</v>
      </c>
      <c r="CO3" s="18" t="s">
        <v>476</v>
      </c>
      <c r="CP3" s="20" t="s">
        <v>485</v>
      </c>
      <c r="CQ3" s="20" t="s">
        <v>486</v>
      </c>
      <c r="CR3" s="20" t="s">
        <v>487</v>
      </c>
      <c r="CS3" s="3"/>
      <c r="CT3" t="s">
        <v>469</v>
      </c>
      <c r="CU3" s="21">
        <f>AVERAGE(CI4:CI32)</f>
        <v>3.2758620689655173</v>
      </c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spans="1:165" x14ac:dyDescent="0.25">
      <c r="A4" t="s">
        <v>129</v>
      </c>
      <c r="B4" s="1" t="s">
        <v>125</v>
      </c>
      <c r="C4" t="s">
        <v>130</v>
      </c>
      <c r="D4" t="s">
        <v>92</v>
      </c>
      <c r="E4">
        <v>24742907330.181599</v>
      </c>
      <c r="F4" t="s">
        <v>70</v>
      </c>
      <c r="G4">
        <v>71</v>
      </c>
      <c r="H4">
        <v>120.996732199554</v>
      </c>
      <c r="I4">
        <v>94.747892567154693</v>
      </c>
      <c r="J4">
        <v>68.787213078448502</v>
      </c>
      <c r="K4">
        <v>56.833956114799697</v>
      </c>
      <c r="L4">
        <v>50.832702074182997</v>
      </c>
      <c r="M4">
        <v>45.8546823171325</v>
      </c>
      <c r="N4">
        <v>42.539569158843598</v>
      </c>
      <c r="O4">
        <v>39.0811872288795</v>
      </c>
      <c r="P4">
        <v>36.016669555869001</v>
      </c>
      <c r="Q4">
        <v>34.939142795379901</v>
      </c>
      <c r="R4">
        <v>32.936894452159699</v>
      </c>
      <c r="S4">
        <v>30.666283424980399</v>
      </c>
      <c r="T4">
        <v>30.434588540587399</v>
      </c>
      <c r="U4">
        <v>4.7625999999999999</v>
      </c>
      <c r="V4">
        <v>4.8913000000000002</v>
      </c>
      <c r="W4">
        <v>4.9678000000000004</v>
      </c>
      <c r="X4">
        <v>5.0122</v>
      </c>
      <c r="Y4">
        <v>5.0396749999999999</v>
      </c>
      <c r="Z4">
        <v>5.0753399999999997</v>
      </c>
      <c r="AA4">
        <v>5.1285333333333298</v>
      </c>
      <c r="AB4">
        <v>5.2054</v>
      </c>
      <c r="AC4">
        <v>5.2871199999999998</v>
      </c>
      <c r="AD4">
        <v>5.3548083333333301</v>
      </c>
      <c r="AE4">
        <v>5.2863687500000003</v>
      </c>
      <c r="AF4">
        <v>5.2350500000000002</v>
      </c>
      <c r="AG4">
        <v>5.1506150000000002</v>
      </c>
      <c r="AH4">
        <v>5.0155291666666697</v>
      </c>
      <c r="AI4" t="s">
        <v>51</v>
      </c>
      <c r="AJ4">
        <v>0.98538524040332998</v>
      </c>
      <c r="AK4">
        <v>14.322707586534399</v>
      </c>
      <c r="AL4" s="1">
        <v>0.61139208496174302</v>
      </c>
      <c r="AM4">
        <v>9.7638134660885001E-2</v>
      </c>
      <c r="AN4">
        <v>0.26606680472976402</v>
      </c>
      <c r="AO4">
        <v>5.4857500362004403</v>
      </c>
      <c r="AP4">
        <v>4.9678000000000004</v>
      </c>
      <c r="AQ4">
        <v>4.4498499637995597</v>
      </c>
      <c r="AR4">
        <v>-5.6655696511649999E-2</v>
      </c>
      <c r="AS4">
        <v>4.2220000000000004</v>
      </c>
      <c r="AT4">
        <v>-16.813454862137299</v>
      </c>
      <c r="AU4">
        <v>-18.029206221004699</v>
      </c>
      <c r="AV4">
        <v>-15.644355644355601</v>
      </c>
      <c r="AW4">
        <v>-23.0264357338195</v>
      </c>
      <c r="AX4">
        <v>-18.651252408477799</v>
      </c>
      <c r="AY4">
        <v>-2.3589269195189502</v>
      </c>
      <c r="AZ4">
        <v>-29.0420168067227</v>
      </c>
      <c r="BA4">
        <v>-36.030303030303003</v>
      </c>
      <c r="BB4">
        <v>120.188369408131</v>
      </c>
      <c r="BC4">
        <v>-84.019614000263701</v>
      </c>
      <c r="BE4" t="b">
        <f t="shared" ref="BE4:BP4" si="0">IF(H4&lt;I4,TRUE)</f>
        <v>0</v>
      </c>
      <c r="BF4" t="b">
        <f t="shared" si="0"/>
        <v>0</v>
      </c>
      <c r="BG4" t="b">
        <f t="shared" si="0"/>
        <v>0</v>
      </c>
      <c r="BH4" t="b">
        <f t="shared" si="0"/>
        <v>0</v>
      </c>
      <c r="BI4" t="b">
        <f t="shared" si="0"/>
        <v>0</v>
      </c>
      <c r="BJ4" t="b">
        <f t="shared" si="0"/>
        <v>0</v>
      </c>
      <c r="BK4" t="b">
        <f t="shared" si="0"/>
        <v>0</v>
      </c>
      <c r="BL4" t="b">
        <f t="shared" si="0"/>
        <v>0</v>
      </c>
      <c r="BM4" t="b">
        <f t="shared" si="0"/>
        <v>0</v>
      </c>
      <c r="BN4" t="b">
        <f t="shared" si="0"/>
        <v>0</v>
      </c>
      <c r="BO4" t="b">
        <f t="shared" si="0"/>
        <v>0</v>
      </c>
      <c r="BP4" t="b">
        <f t="shared" si="0"/>
        <v>0</v>
      </c>
      <c r="BQ4" t="b">
        <f t="shared" ref="BQ4:BV32" si="1">IF(U4&gt;V4,TRUE)</f>
        <v>0</v>
      </c>
      <c r="BR4" t="b">
        <f t="shared" si="1"/>
        <v>0</v>
      </c>
      <c r="BS4" t="b">
        <f t="shared" si="1"/>
        <v>0</v>
      </c>
      <c r="BT4" t="b">
        <f t="shared" si="1"/>
        <v>0</v>
      </c>
      <c r="BU4" t="b">
        <f t="shared" si="1"/>
        <v>0</v>
      </c>
      <c r="BV4" t="b">
        <f t="shared" si="1"/>
        <v>0</v>
      </c>
      <c r="BW4" t="b">
        <f t="shared" ref="BW4:CC32" si="2">IF(AA4&gt;AB4,TRUE)</f>
        <v>0</v>
      </c>
      <c r="BX4" t="b">
        <f t="shared" si="2"/>
        <v>0</v>
      </c>
      <c r="BY4" t="b">
        <f t="shared" si="2"/>
        <v>0</v>
      </c>
      <c r="BZ4" t="b">
        <f t="shared" si="2"/>
        <v>1</v>
      </c>
      <c r="CA4" t="b">
        <f t="shared" si="2"/>
        <v>1</v>
      </c>
      <c r="CB4" t="b">
        <f t="shared" si="2"/>
        <v>1</v>
      </c>
      <c r="CC4" t="b">
        <f t="shared" si="2"/>
        <v>1</v>
      </c>
      <c r="CD4">
        <f t="shared" ref="CD4:CD32" si="3">COUNTIF(BE4:BP4,TRUE)</f>
        <v>0</v>
      </c>
      <c r="CE4">
        <f t="shared" ref="CE4:CE32" si="4">COUNTIF(BE4:BP4,FALSE)</f>
        <v>12</v>
      </c>
      <c r="CF4">
        <f>CD4-CE4</f>
        <v>-12</v>
      </c>
      <c r="CG4">
        <f t="shared" ref="CG4:CG32" si="5">COUNTIF(BQ4:CC4,TRUE)</f>
        <v>4</v>
      </c>
      <c r="CH4">
        <f t="shared" ref="CH4:CH32" si="6">COUNTIF(BQ4:CC4,FALSE)</f>
        <v>9</v>
      </c>
      <c r="CI4">
        <f t="shared" ref="CI4:CI32" si="7">CG4-CH4</f>
        <v>-5</v>
      </c>
      <c r="CJ4" s="4">
        <f t="shared" ref="CJ4:CJ32" si="8">CF4+CI4</f>
        <v>-17</v>
      </c>
      <c r="CK4">
        <f t="shared" ref="CK4:CK32" si="9">CF4*2+CI4</f>
        <v>-29</v>
      </c>
      <c r="CL4">
        <f t="shared" ref="CL4:CL32" si="10">CF4+CI4*2</f>
        <v>-22</v>
      </c>
      <c r="CM4" s="15">
        <f>AM4-AL4</f>
        <v>-0.51375395030085802</v>
      </c>
      <c r="CN4" t="b">
        <f>IF(AN4&lt;AL4,TRUE)</f>
        <v>1</v>
      </c>
      <c r="CO4" t="b">
        <f>IF(AP4&gt;AS4,TRUE)</f>
        <v>1</v>
      </c>
      <c r="CP4" t="b">
        <f t="shared" ref="CP4:CQ32" si="11">IF(AT4&gt;0,TRUE)</f>
        <v>0</v>
      </c>
      <c r="CQ4" t="b">
        <f t="shared" si="11"/>
        <v>0</v>
      </c>
      <c r="CR4">
        <f t="shared" ref="CR4:CR32" si="12">COUNTIF(CP4:CQ4,TRUE)</f>
        <v>0</v>
      </c>
      <c r="CT4" t="s">
        <v>466</v>
      </c>
      <c r="CU4" s="15">
        <f>AVERAGE(CF4:CF32)</f>
        <v>-2.6896551724137931</v>
      </c>
    </row>
    <row r="5" spans="1:165" x14ac:dyDescent="0.25">
      <c r="A5" t="s">
        <v>131</v>
      </c>
      <c r="B5" s="1" t="s">
        <v>127</v>
      </c>
      <c r="C5" t="s">
        <v>132</v>
      </c>
      <c r="D5" t="s">
        <v>83</v>
      </c>
      <c r="E5">
        <v>3397349625.6764498</v>
      </c>
      <c r="F5" t="s">
        <v>70</v>
      </c>
      <c r="G5">
        <v>16</v>
      </c>
      <c r="H5">
        <v>63.742495886723603</v>
      </c>
      <c r="I5">
        <v>51.419020828318097</v>
      </c>
      <c r="J5">
        <v>42.2877578760069</v>
      </c>
      <c r="K5">
        <v>36.983601346450499</v>
      </c>
      <c r="L5">
        <v>34.690403313493398</v>
      </c>
      <c r="M5">
        <v>32.942163788471703</v>
      </c>
      <c r="N5">
        <v>32.250051855965403</v>
      </c>
      <c r="O5">
        <v>35.237388019953897</v>
      </c>
      <c r="P5">
        <v>35.877413736744302</v>
      </c>
      <c r="Q5">
        <v>35.9577361443569</v>
      </c>
      <c r="R5">
        <v>38.550145576088603</v>
      </c>
      <c r="S5">
        <v>38.122161058882497</v>
      </c>
      <c r="T5">
        <v>37.893604233297303</v>
      </c>
      <c r="U5">
        <v>8.7840000000000007</v>
      </c>
      <c r="V5">
        <v>8.9164999999999992</v>
      </c>
      <c r="W5">
        <v>8.8897499999999994</v>
      </c>
      <c r="X5">
        <v>8.7989999999999995</v>
      </c>
      <c r="Y5">
        <v>8.8058750000000003</v>
      </c>
      <c r="Z5">
        <v>8.7437000000000005</v>
      </c>
      <c r="AA5">
        <v>8.5840833333333304</v>
      </c>
      <c r="AB5">
        <v>8.2385000000000002</v>
      </c>
      <c r="AC5">
        <v>8.0086999999999993</v>
      </c>
      <c r="AD5">
        <v>7.8788749999999999</v>
      </c>
      <c r="AE5">
        <v>8.1745312499999994</v>
      </c>
      <c r="AF5">
        <v>8.3316388888888895</v>
      </c>
      <c r="AG5">
        <v>8.3710500000000003</v>
      </c>
      <c r="AH5">
        <v>8.3048125000000095</v>
      </c>
      <c r="AI5" t="s">
        <v>51</v>
      </c>
      <c r="AJ5">
        <v>1.0445165182384499</v>
      </c>
      <c r="AK5">
        <v>10.258826102592501</v>
      </c>
      <c r="AL5" s="1">
        <v>0.48204418411195799</v>
      </c>
      <c r="AM5">
        <v>0.11754484441464499</v>
      </c>
      <c r="AN5">
        <v>0.24964511646617099</v>
      </c>
      <c r="AO5">
        <v>9.4922072598950393</v>
      </c>
      <c r="AP5">
        <v>8.8897499999999994</v>
      </c>
      <c r="AQ5">
        <v>8.2872927401049505</v>
      </c>
      <c r="AR5">
        <v>9.5646994641017002E-2</v>
      </c>
      <c r="AS5">
        <v>8.1300000000000008</v>
      </c>
      <c r="AT5">
        <v>-7.0187677985291801</v>
      </c>
      <c r="AU5">
        <v>-2.8795670793986798</v>
      </c>
      <c r="AV5">
        <v>-6.4979873490511704</v>
      </c>
      <c r="AW5">
        <v>13.073713490959699</v>
      </c>
      <c r="AX5">
        <v>-6.9261591299370204</v>
      </c>
      <c r="AY5">
        <v>32.302685109845399</v>
      </c>
      <c r="AZ5">
        <v>145.61933534743201</v>
      </c>
      <c r="BA5">
        <v>87.5</v>
      </c>
      <c r="BB5">
        <v>41.138824173497397</v>
      </c>
      <c r="BC5">
        <v>-86.285359022695502</v>
      </c>
      <c r="BE5" t="b">
        <f t="shared" ref="BE5:BP26" si="13">IF(H5&lt;I5,TRUE)</f>
        <v>0</v>
      </c>
      <c r="BF5" t="b">
        <f t="shared" si="13"/>
        <v>0</v>
      </c>
      <c r="BG5" t="b">
        <f t="shared" si="13"/>
        <v>0</v>
      </c>
      <c r="BH5" t="b">
        <f t="shared" si="13"/>
        <v>0</v>
      </c>
      <c r="BI5" t="b">
        <f t="shared" si="13"/>
        <v>0</v>
      </c>
      <c r="BJ5" t="b">
        <f t="shared" si="13"/>
        <v>0</v>
      </c>
      <c r="BK5" t="b">
        <f t="shared" si="13"/>
        <v>1</v>
      </c>
      <c r="BL5" t="b">
        <f t="shared" si="13"/>
        <v>1</v>
      </c>
      <c r="BM5" t="b">
        <f t="shared" si="13"/>
        <v>1</v>
      </c>
      <c r="BN5" t="b">
        <f t="shared" si="13"/>
        <v>1</v>
      </c>
      <c r="BO5" t="b">
        <f t="shared" si="13"/>
        <v>0</v>
      </c>
      <c r="BP5" t="b">
        <f t="shared" si="13"/>
        <v>0</v>
      </c>
      <c r="BQ5" t="b">
        <f t="shared" si="1"/>
        <v>0</v>
      </c>
      <c r="BR5" t="b">
        <f t="shared" si="1"/>
        <v>1</v>
      </c>
      <c r="BS5" t="b">
        <f t="shared" si="1"/>
        <v>1</v>
      </c>
      <c r="BT5" t="b">
        <f t="shared" si="1"/>
        <v>0</v>
      </c>
      <c r="BU5" t="b">
        <f t="shared" si="1"/>
        <v>1</v>
      </c>
      <c r="BV5" t="b">
        <f t="shared" si="1"/>
        <v>1</v>
      </c>
      <c r="BW5" t="b">
        <f t="shared" si="2"/>
        <v>1</v>
      </c>
      <c r="BX5" t="b">
        <f t="shared" si="2"/>
        <v>1</v>
      </c>
      <c r="BY5" t="b">
        <f t="shared" si="2"/>
        <v>1</v>
      </c>
      <c r="BZ5" t="b">
        <f t="shared" si="2"/>
        <v>0</v>
      </c>
      <c r="CA5" t="b">
        <f t="shared" si="2"/>
        <v>0</v>
      </c>
      <c r="CB5" t="b">
        <f t="shared" si="2"/>
        <v>0</v>
      </c>
      <c r="CC5" t="b">
        <f t="shared" si="2"/>
        <v>1</v>
      </c>
      <c r="CD5">
        <f t="shared" si="3"/>
        <v>4</v>
      </c>
      <c r="CE5">
        <f t="shared" si="4"/>
        <v>8</v>
      </c>
      <c r="CF5">
        <f t="shared" ref="CF5:CF32" si="14">CD5-CE5</f>
        <v>-4</v>
      </c>
      <c r="CG5">
        <f t="shared" si="5"/>
        <v>8</v>
      </c>
      <c r="CH5">
        <f t="shared" si="6"/>
        <v>5</v>
      </c>
      <c r="CI5">
        <f t="shared" si="7"/>
        <v>3</v>
      </c>
      <c r="CJ5" s="4">
        <f t="shared" si="8"/>
        <v>-1</v>
      </c>
      <c r="CK5">
        <f t="shared" si="9"/>
        <v>-5</v>
      </c>
      <c r="CL5">
        <f t="shared" si="10"/>
        <v>2</v>
      </c>
      <c r="CM5" s="15">
        <f t="shared" ref="CM5:CM31" si="15">AM5-AL5</f>
        <v>-0.36449933969731296</v>
      </c>
      <c r="CN5" t="b">
        <f>IF(AN5&lt;AL5,TRUE)</f>
        <v>1</v>
      </c>
      <c r="CO5" t="b">
        <f t="shared" ref="CO5:CO32" si="16">IF(AP5&gt;AS5,TRUE)</f>
        <v>1</v>
      </c>
      <c r="CP5" t="b">
        <f t="shared" si="11"/>
        <v>0</v>
      </c>
      <c r="CQ5" t="b">
        <f t="shared" si="11"/>
        <v>0</v>
      </c>
      <c r="CR5">
        <f t="shared" si="12"/>
        <v>0</v>
      </c>
      <c r="CT5" t="s">
        <v>470</v>
      </c>
      <c r="CU5" s="15">
        <f>AVERAGE(CJ4:CJ32)</f>
        <v>0.58620689655172409</v>
      </c>
    </row>
    <row r="6" spans="1:165" x14ac:dyDescent="0.25">
      <c r="A6" t="s">
        <v>133</v>
      </c>
      <c r="B6" s="1" t="s">
        <v>129</v>
      </c>
      <c r="C6" t="s">
        <v>134</v>
      </c>
      <c r="D6" t="s">
        <v>78</v>
      </c>
      <c r="E6">
        <v>16342576700.997499</v>
      </c>
      <c r="F6" t="s">
        <v>70</v>
      </c>
      <c r="G6">
        <v>38</v>
      </c>
      <c r="H6">
        <v>26.129121716988099</v>
      </c>
      <c r="I6">
        <v>22.059168940171201</v>
      </c>
      <c r="J6">
        <v>17.908959578920499</v>
      </c>
      <c r="K6">
        <v>23.193921178745001</v>
      </c>
      <c r="L6">
        <v>20.4643317183981</v>
      </c>
      <c r="M6">
        <v>18.733413850514498</v>
      </c>
      <c r="N6">
        <v>18.0182352372114</v>
      </c>
      <c r="O6">
        <v>17.517952604891502</v>
      </c>
      <c r="P6">
        <v>17.090196063603599</v>
      </c>
      <c r="Q6">
        <v>16.2785298840728</v>
      </c>
      <c r="R6">
        <v>21.168492428507101</v>
      </c>
      <c r="S6">
        <v>20.109386209446001</v>
      </c>
      <c r="T6">
        <v>19.520361391345901</v>
      </c>
      <c r="U6">
        <v>18.122</v>
      </c>
      <c r="V6">
        <v>18.018000000000001</v>
      </c>
      <c r="W6">
        <v>17.698</v>
      </c>
      <c r="X6">
        <v>17.3036666666667</v>
      </c>
      <c r="Y6">
        <v>16.902000000000001</v>
      </c>
      <c r="Z6">
        <v>16.520399999999999</v>
      </c>
      <c r="AA6">
        <v>16.1591666666667</v>
      </c>
      <c r="AB6">
        <v>15.644875000000001</v>
      </c>
      <c r="AC6">
        <v>15.343999999999999</v>
      </c>
      <c r="AD6">
        <v>15.14575</v>
      </c>
      <c r="AE6">
        <v>14.808</v>
      </c>
      <c r="AF6">
        <v>14.7742222222222</v>
      </c>
      <c r="AG6">
        <v>14.76515</v>
      </c>
      <c r="AH6">
        <v>14.685833333333299</v>
      </c>
      <c r="AI6" t="s">
        <v>51</v>
      </c>
      <c r="AJ6">
        <v>1.1188778982943</v>
      </c>
      <c r="AK6">
        <v>22.771977919587901</v>
      </c>
      <c r="AL6" s="1">
        <v>0.117690733268684</v>
      </c>
      <c r="AM6">
        <v>0.22326102983598101</v>
      </c>
      <c r="AN6">
        <v>0.69047016958827701</v>
      </c>
      <c r="AO6">
        <v>18.488989254035999</v>
      </c>
      <c r="AP6">
        <v>17.698</v>
      </c>
      <c r="AQ6">
        <v>16.907010745964001</v>
      </c>
      <c r="AR6">
        <v>0.50932384282710297</v>
      </c>
      <c r="AS6">
        <v>18.329999999999998</v>
      </c>
      <c r="AT6">
        <v>10.953729933899799</v>
      </c>
      <c r="AU6">
        <v>24.143676156354701</v>
      </c>
      <c r="AV6">
        <v>10.024009603841501</v>
      </c>
      <c r="AW6">
        <v>31.209735146743</v>
      </c>
      <c r="AX6">
        <v>37.716003005259203</v>
      </c>
      <c r="AY6">
        <v>20.671494404213298</v>
      </c>
      <c r="AZ6">
        <v>32.922407541696899</v>
      </c>
      <c r="BA6">
        <v>2.9197080291970798</v>
      </c>
      <c r="BB6">
        <v>29.357798165137599</v>
      </c>
      <c r="BC6">
        <v>-38.797996661101799</v>
      </c>
      <c r="BE6" t="b">
        <f t="shared" si="13"/>
        <v>0</v>
      </c>
      <c r="BF6" t="b">
        <f t="shared" si="13"/>
        <v>0</v>
      </c>
      <c r="BG6" t="b">
        <f t="shared" si="13"/>
        <v>1</v>
      </c>
      <c r="BH6" t="b">
        <f t="shared" si="13"/>
        <v>0</v>
      </c>
      <c r="BI6" t="b">
        <f t="shared" si="13"/>
        <v>0</v>
      </c>
      <c r="BJ6" t="b">
        <f t="shared" si="13"/>
        <v>0</v>
      </c>
      <c r="BK6" t="b">
        <f t="shared" si="13"/>
        <v>0</v>
      </c>
      <c r="BL6" t="b">
        <f t="shared" si="13"/>
        <v>0</v>
      </c>
      <c r="BM6" t="b">
        <f t="shared" si="13"/>
        <v>0</v>
      </c>
      <c r="BN6" t="b">
        <f t="shared" si="13"/>
        <v>1</v>
      </c>
      <c r="BO6" t="b">
        <f t="shared" si="13"/>
        <v>0</v>
      </c>
      <c r="BP6" t="b">
        <f t="shared" si="13"/>
        <v>0</v>
      </c>
      <c r="BQ6" t="b">
        <f t="shared" si="1"/>
        <v>1</v>
      </c>
      <c r="BR6" t="b">
        <f t="shared" si="1"/>
        <v>1</v>
      </c>
      <c r="BS6" t="b">
        <f t="shared" si="1"/>
        <v>1</v>
      </c>
      <c r="BT6" t="b">
        <f t="shared" si="1"/>
        <v>1</v>
      </c>
      <c r="BU6" t="b">
        <f t="shared" si="1"/>
        <v>1</v>
      </c>
      <c r="BV6" t="b">
        <f t="shared" si="1"/>
        <v>1</v>
      </c>
      <c r="BW6" t="b">
        <f t="shared" si="2"/>
        <v>1</v>
      </c>
      <c r="BX6" t="b">
        <f t="shared" si="2"/>
        <v>1</v>
      </c>
      <c r="BY6" t="b">
        <f t="shared" si="2"/>
        <v>1</v>
      </c>
      <c r="BZ6" t="b">
        <f t="shared" si="2"/>
        <v>1</v>
      </c>
      <c r="CA6" t="b">
        <f t="shared" si="2"/>
        <v>1</v>
      </c>
      <c r="CB6" t="b">
        <f t="shared" si="2"/>
        <v>1</v>
      </c>
      <c r="CC6" t="b">
        <f t="shared" si="2"/>
        <v>1</v>
      </c>
      <c r="CD6">
        <f t="shared" si="3"/>
        <v>2</v>
      </c>
      <c r="CE6">
        <f t="shared" si="4"/>
        <v>10</v>
      </c>
      <c r="CF6">
        <f t="shared" si="14"/>
        <v>-8</v>
      </c>
      <c r="CG6">
        <f t="shared" si="5"/>
        <v>13</v>
      </c>
      <c r="CH6">
        <f t="shared" si="6"/>
        <v>0</v>
      </c>
      <c r="CI6">
        <f t="shared" si="7"/>
        <v>13</v>
      </c>
      <c r="CJ6" s="4">
        <f t="shared" si="8"/>
        <v>5</v>
      </c>
      <c r="CK6">
        <f t="shared" si="9"/>
        <v>-3</v>
      </c>
      <c r="CL6">
        <f t="shared" si="10"/>
        <v>18</v>
      </c>
      <c r="CM6" s="15">
        <f t="shared" si="15"/>
        <v>0.10557029656729701</v>
      </c>
      <c r="CN6" t="b">
        <f t="shared" ref="CN6:CN32" si="17">IF(AN6&lt;AL6,TRUE)</f>
        <v>0</v>
      </c>
      <c r="CO6" t="b">
        <f t="shared" si="16"/>
        <v>0</v>
      </c>
      <c r="CP6" t="b">
        <f t="shared" si="11"/>
        <v>1</v>
      </c>
      <c r="CQ6" t="b">
        <f t="shared" si="11"/>
        <v>1</v>
      </c>
      <c r="CR6">
        <f t="shared" si="12"/>
        <v>2</v>
      </c>
      <c r="CT6" t="s">
        <v>471</v>
      </c>
      <c r="CU6" s="15">
        <f>AVERAGE(CK4:CK32)</f>
        <v>-2.103448275862069</v>
      </c>
    </row>
    <row r="7" spans="1:165" x14ac:dyDescent="0.25">
      <c r="A7" t="s">
        <v>135</v>
      </c>
      <c r="B7" s="1" t="s">
        <v>131</v>
      </c>
      <c r="C7" t="s">
        <v>136</v>
      </c>
      <c r="D7" t="s">
        <v>61</v>
      </c>
      <c r="E7">
        <v>25548336000</v>
      </c>
      <c r="F7" t="s">
        <v>70</v>
      </c>
      <c r="G7">
        <v>97</v>
      </c>
      <c r="H7">
        <v>11.935381320250301</v>
      </c>
      <c r="I7">
        <v>9.5195363149695194</v>
      </c>
      <c r="J7">
        <v>9.5536586267162402</v>
      </c>
      <c r="K7">
        <v>11.016244671966801</v>
      </c>
      <c r="L7">
        <v>12.2500773312265</v>
      </c>
      <c r="M7">
        <v>11.319358349948599</v>
      </c>
      <c r="N7">
        <v>11.859208181582</v>
      </c>
      <c r="O7">
        <v>11.4489155174114</v>
      </c>
      <c r="P7">
        <v>12.3835589562529</v>
      </c>
      <c r="Q7">
        <v>12.1928819730983</v>
      </c>
      <c r="R7">
        <v>13.914730230139901</v>
      </c>
      <c r="S7">
        <v>13.2787981377394</v>
      </c>
      <c r="T7">
        <v>14.008799464534899</v>
      </c>
      <c r="U7">
        <v>45.514000000000003</v>
      </c>
      <c r="V7">
        <v>45.487000000000002</v>
      </c>
      <c r="W7">
        <v>45.506500000000003</v>
      </c>
      <c r="X7">
        <v>44.942999999999998</v>
      </c>
      <c r="Y7">
        <v>44.677750000000003</v>
      </c>
      <c r="Z7">
        <v>44.636400000000002</v>
      </c>
      <c r="AA7">
        <v>44.765666666666696</v>
      </c>
      <c r="AB7">
        <v>45.220374999999997</v>
      </c>
      <c r="AC7">
        <v>45.322499999999998</v>
      </c>
      <c r="AD7">
        <v>45.279583333333299</v>
      </c>
      <c r="AE7">
        <v>45.139499999999998</v>
      </c>
      <c r="AF7">
        <v>44.956944444444503</v>
      </c>
      <c r="AG7">
        <v>44.737349999999999</v>
      </c>
      <c r="AH7">
        <v>44.391208333333303</v>
      </c>
      <c r="AI7" t="s">
        <v>51</v>
      </c>
      <c r="AJ7">
        <v>0.99774349620618896</v>
      </c>
      <c r="AK7">
        <v>15.4847187749957</v>
      </c>
      <c r="AL7" s="1">
        <v>0.26834390905787198</v>
      </c>
      <c r="AM7">
        <v>0.17434746373865301</v>
      </c>
      <c r="AN7">
        <v>0.41735161000340398</v>
      </c>
      <c r="AO7">
        <v>46.245885555715198</v>
      </c>
      <c r="AP7">
        <v>45.506500000000003</v>
      </c>
      <c r="AQ7">
        <v>44.7671144442848</v>
      </c>
      <c r="AR7">
        <v>0.28239502618143297</v>
      </c>
      <c r="AS7">
        <v>45.72</v>
      </c>
      <c r="AT7">
        <v>2.42761513025243</v>
      </c>
      <c r="AU7">
        <v>2.1964868281200398</v>
      </c>
      <c r="AV7">
        <v>4.6463721675440599</v>
      </c>
      <c r="AW7">
        <v>-1.5927679724494199</v>
      </c>
      <c r="AX7">
        <v>-1.57158234660927</v>
      </c>
      <c r="AY7">
        <v>10.2483723173378</v>
      </c>
      <c r="AZ7">
        <v>2.4652622142537002</v>
      </c>
      <c r="BA7">
        <v>22.5408737603859</v>
      </c>
      <c r="BB7">
        <v>89.709543568464696</v>
      </c>
      <c r="BC7">
        <v>119.491118578973</v>
      </c>
      <c r="BE7" t="b">
        <f t="shared" si="13"/>
        <v>0</v>
      </c>
      <c r="BF7" t="b">
        <f t="shared" si="13"/>
        <v>1</v>
      </c>
      <c r="BG7" t="b">
        <f t="shared" si="13"/>
        <v>1</v>
      </c>
      <c r="BH7" t="b">
        <f t="shared" si="13"/>
        <v>1</v>
      </c>
      <c r="BI7" t="b">
        <f t="shared" si="13"/>
        <v>0</v>
      </c>
      <c r="BJ7" t="b">
        <f t="shared" si="13"/>
        <v>1</v>
      </c>
      <c r="BK7" t="b">
        <f t="shared" si="13"/>
        <v>0</v>
      </c>
      <c r="BL7" t="b">
        <f t="shared" si="13"/>
        <v>1</v>
      </c>
      <c r="BM7" t="b">
        <f t="shared" si="13"/>
        <v>0</v>
      </c>
      <c r="BN7" t="b">
        <f t="shared" si="13"/>
        <v>1</v>
      </c>
      <c r="BO7" t="b">
        <f t="shared" si="13"/>
        <v>0</v>
      </c>
      <c r="BP7" t="b">
        <f t="shared" si="13"/>
        <v>1</v>
      </c>
      <c r="BQ7" t="b">
        <f t="shared" si="1"/>
        <v>1</v>
      </c>
      <c r="BR7" t="b">
        <f t="shared" si="1"/>
        <v>0</v>
      </c>
      <c r="BS7" t="b">
        <f t="shared" si="1"/>
        <v>1</v>
      </c>
      <c r="BT7" t="b">
        <f t="shared" si="1"/>
        <v>1</v>
      </c>
      <c r="BU7" t="b">
        <f t="shared" si="1"/>
        <v>1</v>
      </c>
      <c r="BV7" t="b">
        <f t="shared" si="1"/>
        <v>0</v>
      </c>
      <c r="BW7" t="b">
        <f t="shared" si="2"/>
        <v>0</v>
      </c>
      <c r="BX7" t="b">
        <f t="shared" si="2"/>
        <v>0</v>
      </c>
      <c r="BY7" t="b">
        <f t="shared" si="2"/>
        <v>1</v>
      </c>
      <c r="BZ7" t="b">
        <f t="shared" si="2"/>
        <v>1</v>
      </c>
      <c r="CA7" t="b">
        <f t="shared" si="2"/>
        <v>1</v>
      </c>
      <c r="CB7" t="b">
        <f t="shared" si="2"/>
        <v>1</v>
      </c>
      <c r="CC7" t="b">
        <f t="shared" si="2"/>
        <v>1</v>
      </c>
      <c r="CD7">
        <f t="shared" si="3"/>
        <v>7</v>
      </c>
      <c r="CE7">
        <f t="shared" si="4"/>
        <v>5</v>
      </c>
      <c r="CF7">
        <f t="shared" si="14"/>
        <v>2</v>
      </c>
      <c r="CG7">
        <f t="shared" si="5"/>
        <v>9</v>
      </c>
      <c r="CH7">
        <f t="shared" si="6"/>
        <v>4</v>
      </c>
      <c r="CI7">
        <f t="shared" si="7"/>
        <v>5</v>
      </c>
      <c r="CJ7" s="4">
        <f t="shared" si="8"/>
        <v>7</v>
      </c>
      <c r="CK7">
        <f t="shared" si="9"/>
        <v>9</v>
      </c>
      <c r="CL7">
        <f t="shared" si="10"/>
        <v>12</v>
      </c>
      <c r="CM7" s="15">
        <f t="shared" si="15"/>
        <v>-9.3996445319218969E-2</v>
      </c>
      <c r="CN7" t="b">
        <f t="shared" si="17"/>
        <v>0</v>
      </c>
      <c r="CO7" t="b">
        <f t="shared" si="16"/>
        <v>0</v>
      </c>
      <c r="CP7" t="b">
        <f t="shared" si="11"/>
        <v>1</v>
      </c>
      <c r="CQ7" t="b">
        <f t="shared" si="11"/>
        <v>1</v>
      </c>
      <c r="CR7">
        <f t="shared" si="12"/>
        <v>2</v>
      </c>
      <c r="CT7" t="s">
        <v>472</v>
      </c>
      <c r="CU7" s="15">
        <f>AVERAGE(CL4:CL32)</f>
        <v>3.8620689655172415</v>
      </c>
    </row>
    <row r="8" spans="1:165" x14ac:dyDescent="0.25">
      <c r="A8" t="s">
        <v>137</v>
      </c>
      <c r="B8" s="1" t="s">
        <v>133</v>
      </c>
      <c r="C8" t="s">
        <v>138</v>
      </c>
      <c r="D8" t="s">
        <v>58</v>
      </c>
      <c r="E8">
        <v>21556053889.410599</v>
      </c>
      <c r="F8" t="s">
        <v>70</v>
      </c>
      <c r="G8">
        <v>77</v>
      </c>
      <c r="H8">
        <v>16.910814637480598</v>
      </c>
      <c r="I8">
        <v>14.946052479133</v>
      </c>
      <c r="J8">
        <v>12.639513734701</v>
      </c>
      <c r="K8">
        <v>14.2949838557682</v>
      </c>
      <c r="L8">
        <v>13.5470297463925</v>
      </c>
      <c r="M8">
        <v>14.0091742331023</v>
      </c>
      <c r="N8">
        <v>13.4095867383203</v>
      </c>
      <c r="O8">
        <v>15.883324543626401</v>
      </c>
      <c r="P8">
        <v>16.459961773781401</v>
      </c>
      <c r="Q8">
        <v>15.875311951188401</v>
      </c>
      <c r="R8">
        <v>16.035942340909301</v>
      </c>
      <c r="S8">
        <v>15.857948831666199</v>
      </c>
      <c r="T8">
        <v>16.896736687121901</v>
      </c>
      <c r="U8">
        <v>46.618000000000002</v>
      </c>
      <c r="V8">
        <v>46.156999999999996</v>
      </c>
      <c r="W8">
        <v>45.825499999999998</v>
      </c>
      <c r="X8">
        <v>45.975999999999999</v>
      </c>
      <c r="Y8">
        <v>46.060749999999999</v>
      </c>
      <c r="Z8">
        <v>45.745199999999997</v>
      </c>
      <c r="AA8">
        <v>45.551499999999997</v>
      </c>
      <c r="AB8">
        <v>45.312125000000002</v>
      </c>
      <c r="AC8">
        <v>45.428600000000003</v>
      </c>
      <c r="AD8">
        <v>45.138166666666699</v>
      </c>
      <c r="AE8">
        <v>44.348687499999997</v>
      </c>
      <c r="AF8">
        <v>43.993333333333297</v>
      </c>
      <c r="AG8">
        <v>43.800550000000001</v>
      </c>
      <c r="AH8">
        <v>43.500374999999998</v>
      </c>
      <c r="AI8" t="s">
        <v>51</v>
      </c>
      <c r="AJ8">
        <v>1.04439784431931</v>
      </c>
      <c r="AK8">
        <v>24.483419044714999</v>
      </c>
      <c r="AL8" s="1">
        <v>0.12463613818871599</v>
      </c>
      <c r="AM8">
        <v>0.27408840437474002</v>
      </c>
      <c r="AN8">
        <v>0.31029822754084002</v>
      </c>
      <c r="AO8">
        <v>47.006998624628501</v>
      </c>
      <c r="AP8">
        <v>45.825499999999998</v>
      </c>
      <c r="AQ8">
        <v>44.644001375371602</v>
      </c>
      <c r="AR8">
        <v>8.5899091286413001E-2</v>
      </c>
      <c r="AS8">
        <v>47.64</v>
      </c>
      <c r="AT8">
        <v>4.1420739225099599</v>
      </c>
      <c r="AU8">
        <v>8.7657575076112408</v>
      </c>
      <c r="AV8">
        <v>4.3821209465381203</v>
      </c>
      <c r="AW8">
        <v>8.6431014823261094</v>
      </c>
      <c r="AX8">
        <v>11.2044817927171</v>
      </c>
      <c r="AY8">
        <v>13.051732320835301</v>
      </c>
      <c r="AZ8">
        <v>24.842767295597501</v>
      </c>
      <c r="BA8">
        <v>45.022831050228298</v>
      </c>
      <c r="BB8">
        <v>73.236363636363606</v>
      </c>
      <c r="BC8">
        <v>242.79546681057701</v>
      </c>
      <c r="BE8" t="b">
        <f t="shared" si="13"/>
        <v>0</v>
      </c>
      <c r="BF8" t="b">
        <f t="shared" si="13"/>
        <v>0</v>
      </c>
      <c r="BG8" t="b">
        <f t="shared" si="13"/>
        <v>1</v>
      </c>
      <c r="BH8" t="b">
        <f t="shared" si="13"/>
        <v>0</v>
      </c>
      <c r="BI8" t="b">
        <f t="shared" si="13"/>
        <v>1</v>
      </c>
      <c r="BJ8" t="b">
        <f t="shared" si="13"/>
        <v>0</v>
      </c>
      <c r="BK8" t="b">
        <f t="shared" si="13"/>
        <v>1</v>
      </c>
      <c r="BL8" t="b">
        <f t="shared" si="13"/>
        <v>1</v>
      </c>
      <c r="BM8" t="b">
        <f t="shared" si="13"/>
        <v>0</v>
      </c>
      <c r="BN8" t="b">
        <f t="shared" si="13"/>
        <v>1</v>
      </c>
      <c r="BO8" t="b">
        <f t="shared" si="13"/>
        <v>0</v>
      </c>
      <c r="BP8" t="b">
        <f t="shared" si="13"/>
        <v>1</v>
      </c>
      <c r="BQ8" t="b">
        <f t="shared" si="1"/>
        <v>1</v>
      </c>
      <c r="BR8" t="b">
        <f t="shared" si="1"/>
        <v>1</v>
      </c>
      <c r="BS8" t="b">
        <f t="shared" si="1"/>
        <v>0</v>
      </c>
      <c r="BT8" t="b">
        <f t="shared" si="1"/>
        <v>0</v>
      </c>
      <c r="BU8" t="b">
        <f t="shared" si="1"/>
        <v>1</v>
      </c>
      <c r="BV8" t="b">
        <f t="shared" si="1"/>
        <v>1</v>
      </c>
      <c r="BW8" t="b">
        <f t="shared" si="2"/>
        <v>1</v>
      </c>
      <c r="BX8" t="b">
        <f t="shared" si="2"/>
        <v>0</v>
      </c>
      <c r="BY8" t="b">
        <f t="shared" si="2"/>
        <v>1</v>
      </c>
      <c r="BZ8" t="b">
        <f t="shared" si="2"/>
        <v>1</v>
      </c>
      <c r="CA8" t="b">
        <f t="shared" si="2"/>
        <v>1</v>
      </c>
      <c r="CB8" t="b">
        <f t="shared" si="2"/>
        <v>1</v>
      </c>
      <c r="CC8" t="b">
        <f t="shared" si="2"/>
        <v>1</v>
      </c>
      <c r="CD8">
        <f t="shared" si="3"/>
        <v>6</v>
      </c>
      <c r="CE8">
        <f t="shared" si="4"/>
        <v>6</v>
      </c>
      <c r="CF8">
        <f t="shared" si="14"/>
        <v>0</v>
      </c>
      <c r="CG8">
        <f t="shared" si="5"/>
        <v>10</v>
      </c>
      <c r="CH8">
        <f t="shared" si="6"/>
        <v>3</v>
      </c>
      <c r="CI8">
        <f t="shared" si="7"/>
        <v>7</v>
      </c>
      <c r="CJ8" s="4">
        <f t="shared" si="8"/>
        <v>7</v>
      </c>
      <c r="CK8">
        <f t="shared" si="9"/>
        <v>7</v>
      </c>
      <c r="CL8">
        <f t="shared" si="10"/>
        <v>14</v>
      </c>
      <c r="CM8" s="15">
        <f t="shared" si="15"/>
        <v>0.14945226618602403</v>
      </c>
      <c r="CN8" t="b">
        <f t="shared" si="17"/>
        <v>0</v>
      </c>
      <c r="CO8" t="b">
        <f t="shared" si="16"/>
        <v>0</v>
      </c>
      <c r="CP8" t="b">
        <f t="shared" si="11"/>
        <v>1</v>
      </c>
      <c r="CQ8" t="b">
        <f t="shared" si="11"/>
        <v>1</v>
      </c>
      <c r="CR8">
        <f t="shared" si="12"/>
        <v>2</v>
      </c>
      <c r="CU8" s="15"/>
    </row>
    <row r="9" spans="1:165" x14ac:dyDescent="0.25">
      <c r="A9" t="s">
        <v>139</v>
      </c>
      <c r="B9" s="1" t="s">
        <v>135</v>
      </c>
      <c r="C9" t="s">
        <v>140</v>
      </c>
      <c r="D9" t="s">
        <v>83</v>
      </c>
      <c r="E9">
        <v>13935839100.889999</v>
      </c>
      <c r="F9" t="s">
        <v>70</v>
      </c>
      <c r="G9">
        <v>81</v>
      </c>
      <c r="H9">
        <v>11.4453278201138</v>
      </c>
      <c r="I9">
        <v>14.1837960358791</v>
      </c>
      <c r="J9">
        <v>13.1640010860151</v>
      </c>
      <c r="K9">
        <v>14.1311333444929</v>
      </c>
      <c r="L9">
        <v>16.684926202606199</v>
      </c>
      <c r="M9">
        <v>19.3253951240027</v>
      </c>
      <c r="N9">
        <v>18.334437830064701</v>
      </c>
      <c r="O9">
        <v>22.703515678474901</v>
      </c>
      <c r="P9">
        <v>22.4571489719401</v>
      </c>
      <c r="Q9">
        <v>21.215202396858299</v>
      </c>
      <c r="R9">
        <v>22.390908157290699</v>
      </c>
      <c r="S9">
        <v>21.264904513698301</v>
      </c>
      <c r="T9">
        <v>25.078756757977001</v>
      </c>
      <c r="U9">
        <v>25.608000000000001</v>
      </c>
      <c r="V9">
        <v>24.841999999999999</v>
      </c>
      <c r="W9">
        <v>24.291</v>
      </c>
      <c r="X9">
        <v>23.765333333333299</v>
      </c>
      <c r="Y9">
        <v>23.398499999999999</v>
      </c>
      <c r="Z9">
        <v>23.183399999999999</v>
      </c>
      <c r="AA9">
        <v>23.0908333333333</v>
      </c>
      <c r="AB9">
        <v>23.494875</v>
      </c>
      <c r="AC9">
        <v>23.889700000000001</v>
      </c>
      <c r="AD9">
        <v>24.074916666666699</v>
      </c>
      <c r="AE9">
        <v>23.836375</v>
      </c>
      <c r="AF9">
        <v>23.713555555555502</v>
      </c>
      <c r="AG9">
        <v>23.655999999999999</v>
      </c>
      <c r="AH9">
        <v>23.4472916666667</v>
      </c>
      <c r="AI9" t="s">
        <v>51</v>
      </c>
      <c r="AJ9">
        <v>0.98002198173824895</v>
      </c>
      <c r="AK9">
        <v>14.8519779410301</v>
      </c>
      <c r="AL9" s="1">
        <v>3.2079060804728998E-2</v>
      </c>
      <c r="AM9">
        <v>0.50827014686747596</v>
      </c>
      <c r="AN9">
        <v>0.63198243884294802</v>
      </c>
      <c r="AO9">
        <v>25.938627385059998</v>
      </c>
      <c r="AP9">
        <v>24.291</v>
      </c>
      <c r="AQ9">
        <v>22.643372614939999</v>
      </c>
      <c r="AR9">
        <v>0.51701652717056901</v>
      </c>
      <c r="AS9">
        <v>26.11</v>
      </c>
      <c r="AT9">
        <v>12.623687638569001</v>
      </c>
      <c r="AU9">
        <v>10.3736895502199</v>
      </c>
      <c r="AV9">
        <v>15.275938189845499</v>
      </c>
      <c r="AW9">
        <v>9.4758909853249396</v>
      </c>
      <c r="AX9">
        <v>6.9205569205569102</v>
      </c>
      <c r="AY9">
        <v>22.237827715355799</v>
      </c>
      <c r="AZ9">
        <v>56.816816816816797</v>
      </c>
      <c r="BA9">
        <v>141.98331788693201</v>
      </c>
      <c r="BB9">
        <v>216.48484848484901</v>
      </c>
      <c r="BC9">
        <v>75.2348993288591</v>
      </c>
      <c r="BE9" t="b">
        <f t="shared" si="13"/>
        <v>1</v>
      </c>
      <c r="BF9" t="b">
        <f t="shared" si="13"/>
        <v>0</v>
      </c>
      <c r="BG9" t="b">
        <f t="shared" si="13"/>
        <v>1</v>
      </c>
      <c r="BH9" t="b">
        <f t="shared" si="13"/>
        <v>1</v>
      </c>
      <c r="BI9" t="b">
        <f t="shared" si="13"/>
        <v>1</v>
      </c>
      <c r="BJ9" t="b">
        <f t="shared" si="13"/>
        <v>0</v>
      </c>
      <c r="BK9" t="b">
        <f t="shared" si="13"/>
        <v>1</v>
      </c>
      <c r="BL9" t="b">
        <f t="shared" si="13"/>
        <v>0</v>
      </c>
      <c r="BM9" t="b">
        <f t="shared" si="13"/>
        <v>0</v>
      </c>
      <c r="BN9" t="b">
        <f t="shared" si="13"/>
        <v>1</v>
      </c>
      <c r="BO9" t="b">
        <f t="shared" si="13"/>
        <v>0</v>
      </c>
      <c r="BP9" t="b">
        <f t="shared" si="13"/>
        <v>1</v>
      </c>
      <c r="BQ9" t="b">
        <f t="shared" si="1"/>
        <v>1</v>
      </c>
      <c r="BR9" t="b">
        <f t="shared" si="1"/>
        <v>1</v>
      </c>
      <c r="BS9" t="b">
        <f t="shared" si="1"/>
        <v>1</v>
      </c>
      <c r="BT9" t="b">
        <f t="shared" si="1"/>
        <v>1</v>
      </c>
      <c r="BU9" t="b">
        <f t="shared" si="1"/>
        <v>1</v>
      </c>
      <c r="BV9" t="b">
        <f t="shared" si="1"/>
        <v>1</v>
      </c>
      <c r="BW9" t="b">
        <f t="shared" si="2"/>
        <v>0</v>
      </c>
      <c r="BX9" t="b">
        <f t="shared" si="2"/>
        <v>0</v>
      </c>
      <c r="BY9" t="b">
        <f t="shared" si="2"/>
        <v>0</v>
      </c>
      <c r="BZ9" t="b">
        <f t="shared" si="2"/>
        <v>1</v>
      </c>
      <c r="CA9" t="b">
        <f t="shared" si="2"/>
        <v>1</v>
      </c>
      <c r="CB9" t="b">
        <f t="shared" si="2"/>
        <v>1</v>
      </c>
      <c r="CC9" t="b">
        <f t="shared" si="2"/>
        <v>1</v>
      </c>
      <c r="CD9">
        <f t="shared" si="3"/>
        <v>7</v>
      </c>
      <c r="CE9">
        <f t="shared" si="4"/>
        <v>5</v>
      </c>
      <c r="CF9">
        <f t="shared" si="14"/>
        <v>2</v>
      </c>
      <c r="CG9">
        <f t="shared" si="5"/>
        <v>10</v>
      </c>
      <c r="CH9">
        <f t="shared" si="6"/>
        <v>3</v>
      </c>
      <c r="CI9">
        <f t="shared" si="7"/>
        <v>7</v>
      </c>
      <c r="CJ9" s="4">
        <f t="shared" si="8"/>
        <v>9</v>
      </c>
      <c r="CK9">
        <f t="shared" si="9"/>
        <v>11</v>
      </c>
      <c r="CL9">
        <f t="shared" si="10"/>
        <v>16</v>
      </c>
      <c r="CM9" s="15">
        <f t="shared" si="15"/>
        <v>0.47619108606274696</v>
      </c>
      <c r="CN9" t="b">
        <f t="shared" si="17"/>
        <v>0</v>
      </c>
      <c r="CO9" t="b">
        <f t="shared" si="16"/>
        <v>0</v>
      </c>
      <c r="CP9" t="b">
        <f t="shared" si="11"/>
        <v>1</v>
      </c>
      <c r="CQ9" t="b">
        <f t="shared" si="11"/>
        <v>1</v>
      </c>
      <c r="CR9">
        <f t="shared" si="12"/>
        <v>2</v>
      </c>
      <c r="CT9" t="s">
        <v>474</v>
      </c>
      <c r="CU9" s="15">
        <f>AVERAGE(CM4:CM32)</f>
        <v>8.69232413178345E-3</v>
      </c>
    </row>
    <row r="10" spans="1:165" x14ac:dyDescent="0.25">
      <c r="A10" t="s">
        <v>141</v>
      </c>
      <c r="B10" s="1" t="s">
        <v>137</v>
      </c>
      <c r="C10" t="s">
        <v>142</v>
      </c>
      <c r="D10" t="s">
        <v>83</v>
      </c>
      <c r="E10">
        <v>10696280853.99</v>
      </c>
      <c r="F10" t="s">
        <v>70</v>
      </c>
      <c r="G10">
        <v>95</v>
      </c>
      <c r="H10">
        <v>14.227539001129299</v>
      </c>
      <c r="I10">
        <v>17.480138988748099</v>
      </c>
      <c r="J10">
        <v>14.466073768866201</v>
      </c>
      <c r="K10">
        <v>14.0537154921455</v>
      </c>
      <c r="L10">
        <v>15.616199862812101</v>
      </c>
      <c r="M10">
        <v>20.4183746135006</v>
      </c>
      <c r="N10">
        <v>19.3929136111548</v>
      </c>
      <c r="O10">
        <v>20.962579041068</v>
      </c>
      <c r="P10">
        <v>22.140816643035301</v>
      </c>
      <c r="Q10">
        <v>21.107512679564401</v>
      </c>
      <c r="R10">
        <v>22.008503343070402</v>
      </c>
      <c r="S10">
        <v>21.447743841715202</v>
      </c>
      <c r="T10">
        <v>22.078058670039798</v>
      </c>
      <c r="U10">
        <v>13.156000000000001</v>
      </c>
      <c r="V10">
        <v>12.813000000000001</v>
      </c>
      <c r="W10">
        <v>12.59</v>
      </c>
      <c r="X10">
        <v>12.315666666666701</v>
      </c>
      <c r="Y10">
        <v>12.032249999999999</v>
      </c>
      <c r="Z10">
        <v>11.881</v>
      </c>
      <c r="AA10">
        <v>11.8061666666667</v>
      </c>
      <c r="AB10">
        <v>11.759</v>
      </c>
      <c r="AC10">
        <v>11.7376</v>
      </c>
      <c r="AD10">
        <v>11.6786666666667</v>
      </c>
      <c r="AE10">
        <v>11.548125000000001</v>
      </c>
      <c r="AF10">
        <v>11.4072777777778</v>
      </c>
      <c r="AG10">
        <v>11.312049999999999</v>
      </c>
      <c r="AH10">
        <v>11.033333333333299</v>
      </c>
      <c r="AI10" t="s">
        <v>51</v>
      </c>
      <c r="AJ10">
        <v>1.0502959233737501</v>
      </c>
      <c r="AK10">
        <v>14.9816455521515</v>
      </c>
      <c r="AL10" s="1">
        <v>4.3316904193349999E-2</v>
      </c>
      <c r="AM10">
        <v>0.54416948852033797</v>
      </c>
      <c r="AN10">
        <v>0.68732728169262602</v>
      </c>
      <c r="AO10">
        <v>13.323866472868399</v>
      </c>
      <c r="AP10">
        <v>12.59</v>
      </c>
      <c r="AQ10">
        <v>11.8561335271316</v>
      </c>
      <c r="AR10">
        <v>0.30016925167098402</v>
      </c>
      <c r="AS10">
        <v>13.57</v>
      </c>
      <c r="AT10">
        <v>14.2159750862723</v>
      </c>
      <c r="AU10">
        <v>19.960573017269201</v>
      </c>
      <c r="AV10">
        <v>14.033613445378201</v>
      </c>
      <c r="AW10">
        <v>15.391156462585</v>
      </c>
      <c r="AX10">
        <v>20.1948627103632</v>
      </c>
      <c r="AY10">
        <v>55.174385363064602</v>
      </c>
      <c r="AZ10">
        <v>57.515960533952402</v>
      </c>
      <c r="BA10">
        <v>113.19717203456401</v>
      </c>
      <c r="BB10">
        <v>180.37190082644599</v>
      </c>
      <c r="BC10">
        <v>22.869105071132299</v>
      </c>
      <c r="BE10" t="b">
        <f t="shared" si="13"/>
        <v>1</v>
      </c>
      <c r="BF10" t="b">
        <f t="shared" si="13"/>
        <v>0</v>
      </c>
      <c r="BG10" t="b">
        <f t="shared" si="13"/>
        <v>0</v>
      </c>
      <c r="BH10" t="b">
        <f t="shared" si="13"/>
        <v>1</v>
      </c>
      <c r="BI10" t="b">
        <f t="shared" si="13"/>
        <v>1</v>
      </c>
      <c r="BJ10" t="b">
        <f t="shared" si="13"/>
        <v>0</v>
      </c>
      <c r="BK10" t="b">
        <f t="shared" si="13"/>
        <v>1</v>
      </c>
      <c r="BL10" t="b">
        <f t="shared" si="13"/>
        <v>1</v>
      </c>
      <c r="BM10" t="b">
        <f t="shared" si="13"/>
        <v>0</v>
      </c>
      <c r="BN10" t="b">
        <f t="shared" si="13"/>
        <v>1</v>
      </c>
      <c r="BO10" t="b">
        <f t="shared" si="13"/>
        <v>0</v>
      </c>
      <c r="BP10" t="b">
        <f t="shared" si="13"/>
        <v>1</v>
      </c>
      <c r="BQ10" t="b">
        <f t="shared" si="1"/>
        <v>1</v>
      </c>
      <c r="BR10" t="b">
        <f t="shared" si="1"/>
        <v>1</v>
      </c>
      <c r="BS10" t="b">
        <f t="shared" si="1"/>
        <v>1</v>
      </c>
      <c r="BT10" t="b">
        <f t="shared" si="1"/>
        <v>1</v>
      </c>
      <c r="BU10" t="b">
        <f t="shared" si="1"/>
        <v>1</v>
      </c>
      <c r="BV10" t="b">
        <f t="shared" si="1"/>
        <v>1</v>
      </c>
      <c r="BW10" t="b">
        <f t="shared" si="2"/>
        <v>1</v>
      </c>
      <c r="BX10" t="b">
        <f t="shared" si="2"/>
        <v>1</v>
      </c>
      <c r="BY10" t="b">
        <f t="shared" si="2"/>
        <v>1</v>
      </c>
      <c r="BZ10" t="b">
        <f t="shared" si="2"/>
        <v>1</v>
      </c>
      <c r="CA10" t="b">
        <f t="shared" si="2"/>
        <v>1</v>
      </c>
      <c r="CB10" t="b">
        <f t="shared" si="2"/>
        <v>1</v>
      </c>
      <c r="CC10" t="b">
        <f t="shared" si="2"/>
        <v>1</v>
      </c>
      <c r="CD10">
        <f t="shared" si="3"/>
        <v>7</v>
      </c>
      <c r="CE10">
        <f t="shared" si="4"/>
        <v>5</v>
      </c>
      <c r="CF10">
        <f t="shared" si="14"/>
        <v>2</v>
      </c>
      <c r="CG10">
        <f t="shared" si="5"/>
        <v>13</v>
      </c>
      <c r="CH10">
        <f t="shared" si="6"/>
        <v>0</v>
      </c>
      <c r="CI10">
        <f t="shared" si="7"/>
        <v>13</v>
      </c>
      <c r="CJ10" s="4">
        <f t="shared" si="8"/>
        <v>15</v>
      </c>
      <c r="CK10">
        <f t="shared" si="9"/>
        <v>17</v>
      </c>
      <c r="CL10">
        <f t="shared" si="10"/>
        <v>28</v>
      </c>
      <c r="CM10" s="15">
        <f t="shared" si="15"/>
        <v>0.50085258432698798</v>
      </c>
      <c r="CN10" t="b">
        <f t="shared" si="17"/>
        <v>0</v>
      </c>
      <c r="CO10" t="b">
        <f t="shared" si="16"/>
        <v>0</v>
      </c>
      <c r="CP10" t="b">
        <f t="shared" si="11"/>
        <v>1</v>
      </c>
      <c r="CQ10" t="b">
        <f t="shared" si="11"/>
        <v>1</v>
      </c>
      <c r="CR10">
        <f t="shared" si="12"/>
        <v>2</v>
      </c>
      <c r="CT10" t="s">
        <v>487</v>
      </c>
      <c r="CU10" s="15">
        <f>AVERAGE(CR4:CR32)</f>
        <v>1.2758620689655173</v>
      </c>
    </row>
    <row r="11" spans="1:165" x14ac:dyDescent="0.25">
      <c r="A11" t="s">
        <v>143</v>
      </c>
      <c r="B11" s="1" t="s">
        <v>139</v>
      </c>
      <c r="C11" t="s">
        <v>144</v>
      </c>
      <c r="D11" t="s">
        <v>145</v>
      </c>
      <c r="E11">
        <v>12465050035.3585</v>
      </c>
      <c r="F11" t="s">
        <v>70</v>
      </c>
      <c r="G11">
        <v>12</v>
      </c>
      <c r="H11">
        <v>54.911683445142799</v>
      </c>
      <c r="I11">
        <v>44.093838459363802</v>
      </c>
      <c r="J11">
        <v>36.853504531125502</v>
      </c>
      <c r="K11">
        <v>33.014581649240597</v>
      </c>
      <c r="L11">
        <v>30.570439485734902</v>
      </c>
      <c r="M11">
        <v>27.913815233350402</v>
      </c>
      <c r="N11">
        <v>26.476837490615001</v>
      </c>
      <c r="O11">
        <v>26.533482823360998</v>
      </c>
      <c r="P11">
        <v>24.670167329281099</v>
      </c>
      <c r="Q11">
        <v>23.660824837735699</v>
      </c>
      <c r="R11">
        <v>23.4092500639116</v>
      </c>
      <c r="S11">
        <v>22.803016451001401</v>
      </c>
      <c r="T11">
        <v>24.836446002196499</v>
      </c>
      <c r="U11">
        <v>44.292000000000002</v>
      </c>
      <c r="V11">
        <v>42.19</v>
      </c>
      <c r="W11">
        <v>40.308999999999997</v>
      </c>
      <c r="X11">
        <v>39.133333333333297</v>
      </c>
      <c r="Y11">
        <v>38.41675</v>
      </c>
      <c r="Z11">
        <v>37.893000000000001</v>
      </c>
      <c r="AA11">
        <v>37.396500000000003</v>
      </c>
      <c r="AB11">
        <v>37.204875000000001</v>
      </c>
      <c r="AC11">
        <v>36.739800000000002</v>
      </c>
      <c r="AD11">
        <v>36.704083333333301</v>
      </c>
      <c r="AE11">
        <v>36.712375000000002</v>
      </c>
      <c r="AF11">
        <v>36.425833333333301</v>
      </c>
      <c r="AG11">
        <v>36.079250000000002</v>
      </c>
      <c r="AH11">
        <v>36.1518333333333</v>
      </c>
      <c r="AI11" t="s">
        <v>51</v>
      </c>
      <c r="AJ11">
        <v>1.05027127781204</v>
      </c>
      <c r="AK11">
        <v>16.200677926799301</v>
      </c>
      <c r="AL11" s="1">
        <v>1.4824505394285E-2</v>
      </c>
      <c r="AM11">
        <v>0.69283636521498004</v>
      </c>
      <c r="AN11">
        <v>0.51357379377488199</v>
      </c>
      <c r="AO11">
        <v>45.930590166492003</v>
      </c>
      <c r="AP11">
        <v>40.308999999999997</v>
      </c>
      <c r="AQ11">
        <v>34.687409833507999</v>
      </c>
      <c r="AR11">
        <v>1.3617662805814501</v>
      </c>
      <c r="AS11">
        <v>48.44</v>
      </c>
      <c r="AT11">
        <v>27.833636819465301</v>
      </c>
      <c r="AU11">
        <v>34.259997089739898</v>
      </c>
      <c r="AV11">
        <v>32.277444019661402</v>
      </c>
      <c r="AW11">
        <v>29.9356223175966</v>
      </c>
      <c r="AX11">
        <v>34.220005541701298</v>
      </c>
      <c r="AY11">
        <v>23.919160910718801</v>
      </c>
      <c r="AZ11">
        <v>125.302325581395</v>
      </c>
      <c r="BA11">
        <v>187.47774480712201</v>
      </c>
      <c r="BB11">
        <v>406.42969158390002</v>
      </c>
      <c r="BC11">
        <v>96.750609260763596</v>
      </c>
      <c r="BE11" t="b">
        <f t="shared" si="13"/>
        <v>0</v>
      </c>
      <c r="BF11" t="b">
        <f t="shared" si="13"/>
        <v>0</v>
      </c>
      <c r="BG11" t="b">
        <f t="shared" si="13"/>
        <v>0</v>
      </c>
      <c r="BH11" t="b">
        <f t="shared" si="13"/>
        <v>0</v>
      </c>
      <c r="BI11" t="b">
        <f t="shared" si="13"/>
        <v>0</v>
      </c>
      <c r="BJ11" t="b">
        <f t="shared" si="13"/>
        <v>0</v>
      </c>
      <c r="BK11" t="b">
        <f t="shared" si="13"/>
        <v>1</v>
      </c>
      <c r="BL11" t="b">
        <f t="shared" si="13"/>
        <v>0</v>
      </c>
      <c r="BM11" t="b">
        <f t="shared" si="13"/>
        <v>0</v>
      </c>
      <c r="BN11" t="b">
        <f t="shared" si="13"/>
        <v>0</v>
      </c>
      <c r="BO11" t="b">
        <f t="shared" si="13"/>
        <v>0</v>
      </c>
      <c r="BP11" t="b">
        <f t="shared" si="13"/>
        <v>1</v>
      </c>
      <c r="BQ11" t="b">
        <f t="shared" si="1"/>
        <v>1</v>
      </c>
      <c r="BR11" t="b">
        <f t="shared" si="1"/>
        <v>1</v>
      </c>
      <c r="BS11" t="b">
        <f t="shared" si="1"/>
        <v>1</v>
      </c>
      <c r="BT11" t="b">
        <f t="shared" si="1"/>
        <v>1</v>
      </c>
      <c r="BU11" t="b">
        <f t="shared" si="1"/>
        <v>1</v>
      </c>
      <c r="BV11" t="b">
        <f t="shared" si="1"/>
        <v>1</v>
      </c>
      <c r="BW11" t="b">
        <f t="shared" si="2"/>
        <v>1</v>
      </c>
      <c r="BX11" t="b">
        <f t="shared" si="2"/>
        <v>1</v>
      </c>
      <c r="BY11" t="b">
        <f t="shared" si="2"/>
        <v>1</v>
      </c>
      <c r="BZ11" t="b">
        <f t="shared" si="2"/>
        <v>0</v>
      </c>
      <c r="CA11" t="b">
        <f t="shared" si="2"/>
        <v>1</v>
      </c>
      <c r="CB11" t="b">
        <f t="shared" si="2"/>
        <v>1</v>
      </c>
      <c r="CC11" t="b">
        <f t="shared" si="2"/>
        <v>0</v>
      </c>
      <c r="CD11">
        <f t="shared" si="3"/>
        <v>2</v>
      </c>
      <c r="CE11">
        <f t="shared" si="4"/>
        <v>10</v>
      </c>
      <c r="CF11">
        <f t="shared" si="14"/>
        <v>-8</v>
      </c>
      <c r="CG11">
        <f t="shared" si="5"/>
        <v>11</v>
      </c>
      <c r="CH11">
        <f t="shared" si="6"/>
        <v>2</v>
      </c>
      <c r="CI11">
        <f t="shared" si="7"/>
        <v>9</v>
      </c>
      <c r="CJ11" s="4">
        <f t="shared" si="8"/>
        <v>1</v>
      </c>
      <c r="CK11">
        <f t="shared" si="9"/>
        <v>-7</v>
      </c>
      <c r="CL11">
        <f t="shared" si="10"/>
        <v>10</v>
      </c>
      <c r="CM11" s="15">
        <f t="shared" si="15"/>
        <v>0.67801185982069501</v>
      </c>
      <c r="CN11" t="b">
        <f t="shared" si="17"/>
        <v>0</v>
      </c>
      <c r="CO11" t="b">
        <f t="shared" si="16"/>
        <v>0</v>
      </c>
      <c r="CP11" t="b">
        <f t="shared" si="11"/>
        <v>1</v>
      </c>
      <c r="CQ11" t="b">
        <f t="shared" si="11"/>
        <v>1</v>
      </c>
      <c r="CR11">
        <f t="shared" si="12"/>
        <v>2</v>
      </c>
    </row>
    <row r="12" spans="1:165" x14ac:dyDescent="0.25">
      <c r="A12" t="s">
        <v>146</v>
      </c>
      <c r="B12" s="1" t="s">
        <v>141</v>
      </c>
      <c r="C12" t="s">
        <v>147</v>
      </c>
      <c r="D12" t="s">
        <v>54</v>
      </c>
      <c r="E12">
        <v>5461242951.5607796</v>
      </c>
      <c r="F12" t="s">
        <v>70</v>
      </c>
      <c r="G12">
        <v>30</v>
      </c>
      <c r="H12">
        <v>4.3513138222959</v>
      </c>
      <c r="I12">
        <v>5.4187422178869804</v>
      </c>
      <c r="J12">
        <v>6.3766225300917299</v>
      </c>
      <c r="K12">
        <v>8.1871788373533398</v>
      </c>
      <c r="L12">
        <v>11.6874138252312</v>
      </c>
      <c r="M12">
        <v>11.7884878177824</v>
      </c>
      <c r="N12">
        <v>17.537548038644299</v>
      </c>
      <c r="O12">
        <v>16.995145404652298</v>
      </c>
      <c r="P12">
        <v>16.7062979692789</v>
      </c>
      <c r="Q12">
        <v>16.342361272517199</v>
      </c>
      <c r="R12">
        <v>17.804793183102898</v>
      </c>
      <c r="S12">
        <v>18.1193472425355</v>
      </c>
      <c r="T12">
        <v>18.301013563331999</v>
      </c>
      <c r="U12">
        <v>39.404000000000003</v>
      </c>
      <c r="V12">
        <v>39.002000000000002</v>
      </c>
      <c r="W12">
        <v>38.497</v>
      </c>
      <c r="X12">
        <v>38.065333333333299</v>
      </c>
      <c r="Y12">
        <v>37.658250000000002</v>
      </c>
      <c r="Z12">
        <v>37.245399999999997</v>
      </c>
      <c r="AA12">
        <v>37.106333333333303</v>
      </c>
      <c r="AB12">
        <v>36.837249999999997</v>
      </c>
      <c r="AC12">
        <v>36.831899999999997</v>
      </c>
      <c r="AD12">
        <v>36.897916666666703</v>
      </c>
      <c r="AE12">
        <v>37.333312499999998</v>
      </c>
      <c r="AF12">
        <v>37.337555555555603</v>
      </c>
      <c r="AG12">
        <v>37.182699999999997</v>
      </c>
      <c r="AH12">
        <v>36.834333333333298</v>
      </c>
      <c r="AI12" t="s">
        <v>51</v>
      </c>
      <c r="AJ12">
        <v>1.0016862680762799</v>
      </c>
      <c r="AK12">
        <v>17.734205798683298</v>
      </c>
      <c r="AL12" s="1">
        <v>5.7237945807723997E-2</v>
      </c>
      <c r="AM12">
        <v>0.431252177162952</v>
      </c>
      <c r="AN12">
        <v>0.52609383777407803</v>
      </c>
      <c r="AO12">
        <v>39.732363913994597</v>
      </c>
      <c r="AP12">
        <v>38.497</v>
      </c>
      <c r="AQ12">
        <v>37.261636086005403</v>
      </c>
      <c r="AR12">
        <v>0.545924464013674</v>
      </c>
      <c r="AS12">
        <v>39.700000000000003</v>
      </c>
      <c r="AT12">
        <v>6.5903440424858202</v>
      </c>
      <c r="AU12">
        <v>6.7700839368846504</v>
      </c>
      <c r="AV12">
        <v>6.8065644336830804</v>
      </c>
      <c r="AW12">
        <v>11.454239191465501</v>
      </c>
      <c r="AX12">
        <v>0.63371356147021496</v>
      </c>
      <c r="AY12">
        <v>26.796550622804201</v>
      </c>
      <c r="AZ12">
        <v>33.176786313317699</v>
      </c>
      <c r="BA12">
        <v>65.4166666666667</v>
      </c>
      <c r="BB12">
        <v>34.2123056119</v>
      </c>
      <c r="BC12">
        <v>52.049023362696303</v>
      </c>
      <c r="BE12" t="b">
        <f t="shared" si="13"/>
        <v>1</v>
      </c>
      <c r="BF12" t="b">
        <f t="shared" si="13"/>
        <v>1</v>
      </c>
      <c r="BG12" t="b">
        <f t="shared" si="13"/>
        <v>1</v>
      </c>
      <c r="BH12" t="b">
        <f t="shared" si="13"/>
        <v>1</v>
      </c>
      <c r="BI12" t="b">
        <f t="shared" si="13"/>
        <v>1</v>
      </c>
      <c r="BJ12" t="b">
        <f t="shared" si="13"/>
        <v>1</v>
      </c>
      <c r="BK12" t="b">
        <f t="shared" si="13"/>
        <v>0</v>
      </c>
      <c r="BL12" t="b">
        <f t="shared" si="13"/>
        <v>0</v>
      </c>
      <c r="BM12" t="b">
        <f t="shared" si="13"/>
        <v>0</v>
      </c>
      <c r="BN12" t="b">
        <f t="shared" si="13"/>
        <v>1</v>
      </c>
      <c r="BO12" t="b">
        <f t="shared" si="13"/>
        <v>1</v>
      </c>
      <c r="BP12" t="b">
        <f t="shared" si="13"/>
        <v>1</v>
      </c>
      <c r="BQ12" t="b">
        <f t="shared" si="1"/>
        <v>1</v>
      </c>
      <c r="BR12" t="b">
        <f t="shared" si="1"/>
        <v>1</v>
      </c>
      <c r="BS12" t="b">
        <f t="shared" si="1"/>
        <v>1</v>
      </c>
      <c r="BT12" t="b">
        <f t="shared" si="1"/>
        <v>1</v>
      </c>
      <c r="BU12" t="b">
        <f t="shared" si="1"/>
        <v>1</v>
      </c>
      <c r="BV12" t="b">
        <f t="shared" si="1"/>
        <v>1</v>
      </c>
      <c r="BW12" t="b">
        <f t="shared" si="2"/>
        <v>1</v>
      </c>
      <c r="BX12" t="b">
        <f t="shared" si="2"/>
        <v>1</v>
      </c>
      <c r="BY12" t="b">
        <f t="shared" si="2"/>
        <v>0</v>
      </c>
      <c r="BZ12" t="b">
        <f t="shared" si="2"/>
        <v>0</v>
      </c>
      <c r="CA12" t="b">
        <f t="shared" si="2"/>
        <v>0</v>
      </c>
      <c r="CB12" t="b">
        <f t="shared" si="2"/>
        <v>1</v>
      </c>
      <c r="CC12" t="b">
        <f t="shared" si="2"/>
        <v>1</v>
      </c>
      <c r="CD12">
        <f t="shared" si="3"/>
        <v>9</v>
      </c>
      <c r="CE12">
        <f t="shared" si="4"/>
        <v>3</v>
      </c>
      <c r="CF12">
        <f t="shared" si="14"/>
        <v>6</v>
      </c>
      <c r="CG12">
        <f t="shared" si="5"/>
        <v>10</v>
      </c>
      <c r="CH12">
        <f t="shared" si="6"/>
        <v>3</v>
      </c>
      <c r="CI12">
        <f t="shared" si="7"/>
        <v>7</v>
      </c>
      <c r="CJ12" s="4">
        <f t="shared" si="8"/>
        <v>13</v>
      </c>
      <c r="CK12">
        <f t="shared" si="9"/>
        <v>19</v>
      </c>
      <c r="CL12">
        <f t="shared" si="10"/>
        <v>20</v>
      </c>
      <c r="CM12" s="15">
        <f t="shared" si="15"/>
        <v>0.37401423135522799</v>
      </c>
      <c r="CN12" t="b">
        <f t="shared" si="17"/>
        <v>0</v>
      </c>
      <c r="CO12" t="b">
        <f t="shared" si="16"/>
        <v>0</v>
      </c>
      <c r="CP12" t="b">
        <f t="shared" si="11"/>
        <v>1</v>
      </c>
      <c r="CQ12" t="b">
        <f t="shared" si="11"/>
        <v>1</v>
      </c>
      <c r="CR12">
        <f t="shared" si="12"/>
        <v>2</v>
      </c>
    </row>
    <row r="13" spans="1:165" x14ac:dyDescent="0.25">
      <c r="A13" t="s">
        <v>148</v>
      </c>
      <c r="B13" s="1" t="s">
        <v>143</v>
      </c>
      <c r="C13" t="s">
        <v>149</v>
      </c>
      <c r="D13" t="s">
        <v>58</v>
      </c>
      <c r="E13">
        <v>4730440316.2035398</v>
      </c>
      <c r="F13" t="s">
        <v>70</v>
      </c>
      <c r="G13">
        <v>46</v>
      </c>
      <c r="H13">
        <v>22.277268118950499</v>
      </c>
      <c r="I13">
        <v>17.648864972185699</v>
      </c>
      <c r="J13">
        <v>14.8200966604785</v>
      </c>
      <c r="K13">
        <v>20.182004456592399</v>
      </c>
      <c r="L13">
        <v>19.3291325562625</v>
      </c>
      <c r="M13">
        <v>18.713655173477299</v>
      </c>
      <c r="N13">
        <v>18.2503330359649</v>
      </c>
      <c r="O13">
        <v>22.951080644410901</v>
      </c>
      <c r="P13">
        <v>23.4050782466533</v>
      </c>
      <c r="Q13">
        <v>22.953604736295802</v>
      </c>
      <c r="R13">
        <v>24.2169023603313</v>
      </c>
      <c r="S13">
        <v>23.642051911948698</v>
      </c>
      <c r="T13">
        <v>23.120753785934799</v>
      </c>
      <c r="U13">
        <v>30.777999999999999</v>
      </c>
      <c r="V13">
        <v>30.931000000000001</v>
      </c>
      <c r="W13">
        <v>31.01</v>
      </c>
      <c r="X13">
        <v>30.799333333333301</v>
      </c>
      <c r="Y13">
        <v>30.361750000000001</v>
      </c>
      <c r="Z13">
        <v>29.828399999999998</v>
      </c>
      <c r="AA13">
        <v>29.411999999999999</v>
      </c>
      <c r="AB13">
        <v>29.353000000000002</v>
      </c>
      <c r="AC13">
        <v>29.665900000000001</v>
      </c>
      <c r="AD13">
        <v>29.837250000000001</v>
      </c>
      <c r="AE13">
        <v>29.760124999999999</v>
      </c>
      <c r="AF13">
        <v>29.610722222222201</v>
      </c>
      <c r="AG13">
        <v>29.465699999999998</v>
      </c>
      <c r="AH13">
        <v>29.071666666666701</v>
      </c>
      <c r="AI13" t="s">
        <v>51</v>
      </c>
      <c r="AJ13">
        <v>1.01230922733891</v>
      </c>
      <c r="AK13">
        <v>22.067544753942801</v>
      </c>
      <c r="AL13" s="1">
        <v>0.18696038358841599</v>
      </c>
      <c r="AM13">
        <v>0.17216439167678901</v>
      </c>
      <c r="AN13">
        <v>0.29607352219152899</v>
      </c>
      <c r="AO13">
        <v>31.560054542750802</v>
      </c>
      <c r="AP13">
        <v>31.01</v>
      </c>
      <c r="AQ13">
        <v>30.459945457249201</v>
      </c>
      <c r="AR13">
        <v>0.32605445369415798</v>
      </c>
      <c r="AS13">
        <v>31.35</v>
      </c>
      <c r="AT13">
        <v>5.1011787424065602</v>
      </c>
      <c r="AU13">
        <v>6.3948930451338297</v>
      </c>
      <c r="AV13">
        <v>2.1172638436482201</v>
      </c>
      <c r="AW13">
        <v>12.972972972973</v>
      </c>
      <c r="AX13">
        <v>-4.0697674418604599</v>
      </c>
      <c r="AY13">
        <v>29.652605459057099</v>
      </c>
      <c r="AZ13">
        <v>44.337016574585597</v>
      </c>
      <c r="BA13">
        <v>21.2296983758701</v>
      </c>
      <c r="BB13">
        <v>48.289435105431203</v>
      </c>
      <c r="BC13">
        <v>-4.9888405074486899</v>
      </c>
      <c r="BE13" t="b">
        <f t="shared" si="13"/>
        <v>0</v>
      </c>
      <c r="BF13" t="b">
        <f t="shared" si="13"/>
        <v>0</v>
      </c>
      <c r="BG13" t="b">
        <f t="shared" si="13"/>
        <v>1</v>
      </c>
      <c r="BH13" t="b">
        <f t="shared" si="13"/>
        <v>0</v>
      </c>
      <c r="BI13" t="b">
        <f t="shared" si="13"/>
        <v>0</v>
      </c>
      <c r="BJ13" t="b">
        <f t="shared" si="13"/>
        <v>0</v>
      </c>
      <c r="BK13" t="b">
        <f t="shared" si="13"/>
        <v>1</v>
      </c>
      <c r="BL13" t="b">
        <f t="shared" si="13"/>
        <v>1</v>
      </c>
      <c r="BM13" t="b">
        <f t="shared" si="13"/>
        <v>0</v>
      </c>
      <c r="BN13" t="b">
        <f t="shared" si="13"/>
        <v>1</v>
      </c>
      <c r="BO13" t="b">
        <f t="shared" si="13"/>
        <v>0</v>
      </c>
      <c r="BP13" t="b">
        <f t="shared" si="13"/>
        <v>0</v>
      </c>
      <c r="BQ13" t="b">
        <f t="shared" si="1"/>
        <v>0</v>
      </c>
      <c r="BR13" t="b">
        <f t="shared" si="1"/>
        <v>0</v>
      </c>
      <c r="BS13" t="b">
        <f t="shared" si="1"/>
        <v>1</v>
      </c>
      <c r="BT13" t="b">
        <f t="shared" si="1"/>
        <v>1</v>
      </c>
      <c r="BU13" t="b">
        <f t="shared" si="1"/>
        <v>1</v>
      </c>
      <c r="BV13" t="b">
        <f t="shared" si="1"/>
        <v>1</v>
      </c>
      <c r="BW13" t="b">
        <f t="shared" si="2"/>
        <v>1</v>
      </c>
      <c r="BX13" t="b">
        <f t="shared" si="2"/>
        <v>0</v>
      </c>
      <c r="BY13" t="b">
        <f t="shared" si="2"/>
        <v>0</v>
      </c>
      <c r="BZ13" t="b">
        <f t="shared" si="2"/>
        <v>1</v>
      </c>
      <c r="CA13" t="b">
        <f t="shared" si="2"/>
        <v>1</v>
      </c>
      <c r="CB13" t="b">
        <f t="shared" si="2"/>
        <v>1</v>
      </c>
      <c r="CC13" t="b">
        <f t="shared" si="2"/>
        <v>1</v>
      </c>
      <c r="CD13">
        <f t="shared" si="3"/>
        <v>4</v>
      </c>
      <c r="CE13">
        <f t="shared" si="4"/>
        <v>8</v>
      </c>
      <c r="CF13">
        <f t="shared" si="14"/>
        <v>-4</v>
      </c>
      <c r="CG13">
        <f t="shared" si="5"/>
        <v>9</v>
      </c>
      <c r="CH13">
        <f t="shared" si="6"/>
        <v>4</v>
      </c>
      <c r="CI13">
        <f t="shared" si="7"/>
        <v>5</v>
      </c>
      <c r="CJ13" s="4">
        <f t="shared" si="8"/>
        <v>1</v>
      </c>
      <c r="CK13">
        <f t="shared" si="9"/>
        <v>-3</v>
      </c>
      <c r="CL13">
        <f t="shared" si="10"/>
        <v>6</v>
      </c>
      <c r="CM13" s="15">
        <f t="shared" si="15"/>
        <v>-1.4795991911626977E-2</v>
      </c>
      <c r="CN13" t="b">
        <f t="shared" si="17"/>
        <v>0</v>
      </c>
      <c r="CO13" t="b">
        <f t="shared" si="16"/>
        <v>0</v>
      </c>
      <c r="CP13" t="b">
        <f t="shared" si="11"/>
        <v>1</v>
      </c>
      <c r="CQ13" t="b">
        <f t="shared" si="11"/>
        <v>1</v>
      </c>
      <c r="CR13">
        <f t="shared" si="12"/>
        <v>2</v>
      </c>
    </row>
    <row r="14" spans="1:165" x14ac:dyDescent="0.25">
      <c r="A14" t="s">
        <v>150</v>
      </c>
      <c r="B14" s="1" t="s">
        <v>146</v>
      </c>
      <c r="C14" t="s">
        <v>151</v>
      </c>
      <c r="D14" t="s">
        <v>101</v>
      </c>
      <c r="E14">
        <v>5908108196.8924398</v>
      </c>
      <c r="F14" t="s">
        <v>70</v>
      </c>
      <c r="G14">
        <v>63</v>
      </c>
      <c r="H14">
        <v>9.1995290333494992</v>
      </c>
      <c r="I14">
        <v>28.494544683730101</v>
      </c>
      <c r="J14">
        <v>21.032000740219299</v>
      </c>
      <c r="K14">
        <v>18.366631711471602</v>
      </c>
      <c r="L14">
        <v>16.655012167033799</v>
      </c>
      <c r="M14">
        <v>15.9815220833414</v>
      </c>
      <c r="N14">
        <v>15.379136559103801</v>
      </c>
      <c r="O14">
        <v>15.183595947606401</v>
      </c>
      <c r="P14">
        <v>14.663123843918701</v>
      </c>
      <c r="Q14">
        <v>14.6686232568451</v>
      </c>
      <c r="R14">
        <v>16.250249080152798</v>
      </c>
      <c r="S14">
        <v>15.377737459382899</v>
      </c>
      <c r="T14">
        <v>15.478336670876899</v>
      </c>
      <c r="U14">
        <v>35.07</v>
      </c>
      <c r="V14">
        <v>35.234999999999999</v>
      </c>
      <c r="W14">
        <v>35.843499999999999</v>
      </c>
      <c r="X14">
        <v>35.903666666666702</v>
      </c>
      <c r="Y14">
        <v>35.97</v>
      </c>
      <c r="Z14">
        <v>35.981000000000002</v>
      </c>
      <c r="AA14">
        <v>35.9761666666667</v>
      </c>
      <c r="AB14">
        <v>35.675750000000001</v>
      </c>
      <c r="AC14">
        <v>35.417099999999998</v>
      </c>
      <c r="AD14">
        <v>35.285166666666697</v>
      </c>
      <c r="AE14">
        <v>34.604125000000003</v>
      </c>
      <c r="AF14">
        <v>34.2802222222222</v>
      </c>
      <c r="AG14">
        <v>33.987099999999998</v>
      </c>
      <c r="AH14">
        <v>33.366750000000003</v>
      </c>
      <c r="AI14" t="s">
        <v>51</v>
      </c>
      <c r="AJ14">
        <v>1.05866637636044</v>
      </c>
      <c r="AK14">
        <v>18.208968356870901</v>
      </c>
      <c r="AL14" s="1">
        <v>0.36523865389610199</v>
      </c>
      <c r="AM14">
        <v>0.20044846681060099</v>
      </c>
      <c r="AN14">
        <v>0.33666711108032699</v>
      </c>
      <c r="AO14">
        <v>37.386059885385698</v>
      </c>
      <c r="AP14">
        <v>35.843499999999999</v>
      </c>
      <c r="AQ14">
        <v>34.300940114614299</v>
      </c>
      <c r="AR14">
        <v>-0.208016009935895</v>
      </c>
      <c r="AS14">
        <v>35.18</v>
      </c>
      <c r="AT14">
        <v>-2.2261749256551902</v>
      </c>
      <c r="AU14">
        <v>3.5098610943564501</v>
      </c>
      <c r="AV14">
        <v>-2.3320377568017898</v>
      </c>
      <c r="AW14">
        <v>-2.841716396703E-2</v>
      </c>
      <c r="AX14">
        <v>10.698552548772801</v>
      </c>
      <c r="AY14">
        <v>11.329113924050599</v>
      </c>
      <c r="AZ14">
        <v>2.6254375729288202</v>
      </c>
      <c r="BA14">
        <v>69.134615384615401</v>
      </c>
      <c r="BB14">
        <v>115.56372549019601</v>
      </c>
      <c r="BC14">
        <v>97.151946964267495</v>
      </c>
      <c r="BE14" t="b">
        <f t="shared" si="13"/>
        <v>1</v>
      </c>
      <c r="BF14" t="b">
        <f t="shared" si="13"/>
        <v>0</v>
      </c>
      <c r="BG14" t="b">
        <f t="shared" si="13"/>
        <v>0</v>
      </c>
      <c r="BH14" t="b">
        <f t="shared" si="13"/>
        <v>0</v>
      </c>
      <c r="BI14" t="b">
        <f t="shared" si="13"/>
        <v>0</v>
      </c>
      <c r="BJ14" t="b">
        <f t="shared" si="13"/>
        <v>0</v>
      </c>
      <c r="BK14" t="b">
        <f t="shared" si="13"/>
        <v>0</v>
      </c>
      <c r="BL14" t="b">
        <f t="shared" si="13"/>
        <v>0</v>
      </c>
      <c r="BM14" t="b">
        <f t="shared" si="13"/>
        <v>1</v>
      </c>
      <c r="BN14" t="b">
        <f t="shared" si="13"/>
        <v>1</v>
      </c>
      <c r="BO14" t="b">
        <f t="shared" si="13"/>
        <v>0</v>
      </c>
      <c r="BP14" t="b">
        <f t="shared" si="13"/>
        <v>1</v>
      </c>
      <c r="BQ14" t="b">
        <f t="shared" si="1"/>
        <v>0</v>
      </c>
      <c r="BR14" t="b">
        <f t="shared" si="1"/>
        <v>0</v>
      </c>
      <c r="BS14" t="b">
        <f t="shared" si="1"/>
        <v>0</v>
      </c>
      <c r="BT14" t="b">
        <f t="shared" si="1"/>
        <v>0</v>
      </c>
      <c r="BU14" t="b">
        <f t="shared" si="1"/>
        <v>0</v>
      </c>
      <c r="BV14" t="b">
        <f t="shared" si="1"/>
        <v>1</v>
      </c>
      <c r="BW14" t="b">
        <f t="shared" si="2"/>
        <v>1</v>
      </c>
      <c r="BX14" t="b">
        <f t="shared" si="2"/>
        <v>1</v>
      </c>
      <c r="BY14" t="b">
        <f t="shared" si="2"/>
        <v>1</v>
      </c>
      <c r="BZ14" t="b">
        <f t="shared" si="2"/>
        <v>1</v>
      </c>
      <c r="CA14" t="b">
        <f t="shared" si="2"/>
        <v>1</v>
      </c>
      <c r="CB14" t="b">
        <f t="shared" si="2"/>
        <v>1</v>
      </c>
      <c r="CC14" t="b">
        <f t="shared" si="2"/>
        <v>1</v>
      </c>
      <c r="CD14">
        <f t="shared" si="3"/>
        <v>4</v>
      </c>
      <c r="CE14">
        <f t="shared" si="4"/>
        <v>8</v>
      </c>
      <c r="CF14">
        <f t="shared" si="14"/>
        <v>-4</v>
      </c>
      <c r="CG14">
        <f t="shared" si="5"/>
        <v>8</v>
      </c>
      <c r="CH14">
        <f t="shared" si="6"/>
        <v>5</v>
      </c>
      <c r="CI14">
        <f t="shared" si="7"/>
        <v>3</v>
      </c>
      <c r="CJ14" s="4">
        <f t="shared" si="8"/>
        <v>-1</v>
      </c>
      <c r="CK14">
        <f t="shared" si="9"/>
        <v>-5</v>
      </c>
      <c r="CL14">
        <f t="shared" si="10"/>
        <v>2</v>
      </c>
      <c r="CM14" s="15">
        <f t="shared" si="15"/>
        <v>-0.164790187085501</v>
      </c>
      <c r="CN14" t="b">
        <f t="shared" si="17"/>
        <v>1</v>
      </c>
      <c r="CO14" t="b">
        <f t="shared" si="16"/>
        <v>1</v>
      </c>
      <c r="CP14" t="b">
        <f t="shared" si="11"/>
        <v>0</v>
      </c>
      <c r="CQ14" t="b">
        <f t="shared" si="11"/>
        <v>1</v>
      </c>
      <c r="CR14">
        <f t="shared" si="12"/>
        <v>1</v>
      </c>
    </row>
    <row r="15" spans="1:165" x14ac:dyDescent="0.25">
      <c r="A15" t="s">
        <v>152</v>
      </c>
      <c r="B15" s="1" t="s">
        <v>148</v>
      </c>
      <c r="C15" t="s">
        <v>153</v>
      </c>
      <c r="D15" t="s">
        <v>49</v>
      </c>
      <c r="E15">
        <v>5123784786.93507</v>
      </c>
      <c r="F15" t="s">
        <v>70</v>
      </c>
      <c r="G15">
        <v>26</v>
      </c>
      <c r="H15">
        <v>53.091579585822998</v>
      </c>
      <c r="I15">
        <v>44.187979007420402</v>
      </c>
      <c r="J15">
        <v>34.4834492468352</v>
      </c>
      <c r="K15">
        <v>28.859143249136899</v>
      </c>
      <c r="L15">
        <v>29.3440781772753</v>
      </c>
      <c r="M15">
        <v>27.174356069122901</v>
      </c>
      <c r="N15">
        <v>25.728104800121301</v>
      </c>
      <c r="O15">
        <v>33.426578961286602</v>
      </c>
      <c r="P15">
        <v>31.064719811873701</v>
      </c>
      <c r="Q15">
        <v>28.914379730070699</v>
      </c>
      <c r="R15">
        <v>27.2178288586401</v>
      </c>
      <c r="S15">
        <v>25.911238720317499</v>
      </c>
      <c r="T15">
        <v>24.929861203924599</v>
      </c>
      <c r="U15">
        <v>37.654000000000003</v>
      </c>
      <c r="V15">
        <v>38.107999999999997</v>
      </c>
      <c r="W15">
        <v>38.466500000000003</v>
      </c>
      <c r="X15">
        <v>38.828333333333298</v>
      </c>
      <c r="Y15">
        <v>39.3675</v>
      </c>
      <c r="Z15">
        <v>39.517000000000003</v>
      </c>
      <c r="AA15">
        <v>39.893666666666697</v>
      </c>
      <c r="AB15">
        <v>41.852375000000002</v>
      </c>
      <c r="AC15">
        <v>44.787399999999998</v>
      </c>
      <c r="AD15">
        <v>46.864083333333397</v>
      </c>
      <c r="AE15">
        <v>47.8776875</v>
      </c>
      <c r="AF15">
        <v>47.823055555555598</v>
      </c>
      <c r="AG15">
        <v>47.383400000000002</v>
      </c>
      <c r="AH15">
        <v>46.3824166666667</v>
      </c>
      <c r="AI15" t="s">
        <v>51</v>
      </c>
      <c r="AJ15">
        <v>0.83398405348708604</v>
      </c>
      <c r="AK15">
        <v>21.146747296369799</v>
      </c>
      <c r="AL15" s="1">
        <v>0.42765965024316899</v>
      </c>
      <c r="AM15">
        <v>0.11320572557781999</v>
      </c>
      <c r="AN15">
        <v>0.30421714929763999</v>
      </c>
      <c r="AO15">
        <v>40.416231007087703</v>
      </c>
      <c r="AP15">
        <v>38.466500000000003</v>
      </c>
      <c r="AQ15">
        <v>36.516768992912297</v>
      </c>
      <c r="AR15">
        <v>-0.56757229078818305</v>
      </c>
      <c r="AS15">
        <v>36.1</v>
      </c>
      <c r="AT15">
        <v>-8.6469114558291391</v>
      </c>
      <c r="AU15">
        <v>-23.8129809173677</v>
      </c>
      <c r="AV15">
        <v>-7.6253838280450301</v>
      </c>
      <c r="AW15">
        <v>-16.377113736390999</v>
      </c>
      <c r="AX15">
        <v>-31.041069723018101</v>
      </c>
      <c r="AY15">
        <v>-8.0020387359836906</v>
      </c>
      <c r="AZ15">
        <v>11.3510178901912</v>
      </c>
      <c r="BA15">
        <v>35.35808023997</v>
      </c>
      <c r="BB15">
        <v>91.613588110403398</v>
      </c>
      <c r="BC15">
        <v>112.990287876395</v>
      </c>
      <c r="BE15" t="b">
        <f t="shared" si="13"/>
        <v>0</v>
      </c>
      <c r="BF15" t="b">
        <f t="shared" si="13"/>
        <v>0</v>
      </c>
      <c r="BG15" t="b">
        <f t="shared" si="13"/>
        <v>0</v>
      </c>
      <c r="BH15" t="b">
        <f t="shared" si="13"/>
        <v>1</v>
      </c>
      <c r="BI15" t="b">
        <f t="shared" si="13"/>
        <v>0</v>
      </c>
      <c r="BJ15" t="b">
        <f t="shared" si="13"/>
        <v>0</v>
      </c>
      <c r="BK15" t="b">
        <f t="shared" si="13"/>
        <v>1</v>
      </c>
      <c r="BL15" t="b">
        <f t="shared" si="13"/>
        <v>0</v>
      </c>
      <c r="BM15" t="b">
        <f t="shared" si="13"/>
        <v>0</v>
      </c>
      <c r="BN15" t="b">
        <f t="shared" si="13"/>
        <v>0</v>
      </c>
      <c r="BO15" t="b">
        <f t="shared" si="13"/>
        <v>0</v>
      </c>
      <c r="BP15" t="b">
        <f t="shared" si="13"/>
        <v>0</v>
      </c>
      <c r="BQ15" t="b">
        <f t="shared" si="1"/>
        <v>0</v>
      </c>
      <c r="BR15" t="b">
        <f t="shared" si="1"/>
        <v>0</v>
      </c>
      <c r="BS15" t="b">
        <f t="shared" si="1"/>
        <v>0</v>
      </c>
      <c r="BT15" t="b">
        <f t="shared" si="1"/>
        <v>0</v>
      </c>
      <c r="BU15" t="b">
        <f t="shared" si="1"/>
        <v>0</v>
      </c>
      <c r="BV15" t="b">
        <f t="shared" si="1"/>
        <v>0</v>
      </c>
      <c r="BW15" t="b">
        <f t="shared" si="2"/>
        <v>0</v>
      </c>
      <c r="BX15" t="b">
        <f t="shared" si="2"/>
        <v>0</v>
      </c>
      <c r="BY15" t="b">
        <f t="shared" si="2"/>
        <v>0</v>
      </c>
      <c r="BZ15" t="b">
        <f t="shared" si="2"/>
        <v>0</v>
      </c>
      <c r="CA15" t="b">
        <f t="shared" si="2"/>
        <v>1</v>
      </c>
      <c r="CB15" t="b">
        <f t="shared" si="2"/>
        <v>1</v>
      </c>
      <c r="CC15" t="b">
        <f t="shared" si="2"/>
        <v>1</v>
      </c>
      <c r="CD15">
        <f t="shared" si="3"/>
        <v>2</v>
      </c>
      <c r="CE15">
        <f t="shared" si="4"/>
        <v>10</v>
      </c>
      <c r="CF15">
        <f t="shared" si="14"/>
        <v>-8</v>
      </c>
      <c r="CG15">
        <f t="shared" si="5"/>
        <v>3</v>
      </c>
      <c r="CH15">
        <f t="shared" si="6"/>
        <v>10</v>
      </c>
      <c r="CI15">
        <f t="shared" si="7"/>
        <v>-7</v>
      </c>
      <c r="CJ15" s="4">
        <f t="shared" si="8"/>
        <v>-15</v>
      </c>
      <c r="CK15">
        <f t="shared" si="9"/>
        <v>-23</v>
      </c>
      <c r="CL15">
        <f t="shared" si="10"/>
        <v>-22</v>
      </c>
      <c r="CM15" s="15">
        <f t="shared" si="15"/>
        <v>-0.31445392466534899</v>
      </c>
      <c r="CN15" t="b">
        <f t="shared" si="17"/>
        <v>1</v>
      </c>
      <c r="CO15" t="b">
        <f t="shared" si="16"/>
        <v>1</v>
      </c>
      <c r="CP15" t="b">
        <f t="shared" si="11"/>
        <v>0</v>
      </c>
      <c r="CQ15" t="b">
        <f t="shared" si="11"/>
        <v>0</v>
      </c>
      <c r="CR15">
        <f t="shared" si="12"/>
        <v>0</v>
      </c>
    </row>
    <row r="16" spans="1:165" x14ac:dyDescent="0.25">
      <c r="A16" t="s">
        <v>154</v>
      </c>
      <c r="B16" s="1" t="s">
        <v>150</v>
      </c>
      <c r="C16" t="s">
        <v>155</v>
      </c>
      <c r="D16" t="s">
        <v>54</v>
      </c>
      <c r="E16">
        <v>2552862318.9000001</v>
      </c>
      <c r="F16" t="s">
        <v>70</v>
      </c>
      <c r="G16">
        <v>36</v>
      </c>
      <c r="H16">
        <v>20.459902007987701</v>
      </c>
      <c r="I16">
        <v>18.6299276240903</v>
      </c>
      <c r="J16">
        <v>16.553829382590401</v>
      </c>
      <c r="K16">
        <v>15.9048462747651</v>
      </c>
      <c r="L16">
        <v>14.992190159342099</v>
      </c>
      <c r="M16">
        <v>18.1426957943128</v>
      </c>
      <c r="N16">
        <v>18.486574290052399</v>
      </c>
      <c r="O16">
        <v>25.121436575071201</v>
      </c>
      <c r="P16">
        <v>24.538421379171201</v>
      </c>
      <c r="Q16">
        <v>24.375217677670101</v>
      </c>
      <c r="R16">
        <v>23.713934630097601</v>
      </c>
      <c r="S16">
        <v>22.878776882390198</v>
      </c>
      <c r="T16">
        <v>22.773229402283299</v>
      </c>
      <c r="U16">
        <v>21.382000000000001</v>
      </c>
      <c r="V16">
        <v>21.099</v>
      </c>
      <c r="W16">
        <v>21.541</v>
      </c>
      <c r="X16">
        <v>21.838000000000001</v>
      </c>
      <c r="Y16">
        <v>22.00225</v>
      </c>
      <c r="Z16">
        <v>22.057600000000001</v>
      </c>
      <c r="AA16">
        <v>22.327666666666701</v>
      </c>
      <c r="AB16">
        <v>22.49925</v>
      </c>
      <c r="AC16">
        <v>22.469200000000001</v>
      </c>
      <c r="AD16">
        <v>22.18675</v>
      </c>
      <c r="AE16">
        <v>21.9795625</v>
      </c>
      <c r="AF16">
        <v>21.987364276000001</v>
      </c>
      <c r="AG16">
        <v>22.202775628800001</v>
      </c>
      <c r="AH16">
        <v>22.592514391166699</v>
      </c>
      <c r="AI16" t="s">
        <v>51</v>
      </c>
      <c r="AJ16">
        <v>0.99346137477461705</v>
      </c>
      <c r="AK16">
        <v>16.6437006606483</v>
      </c>
      <c r="AL16" s="1">
        <v>0.16645572149247401</v>
      </c>
      <c r="AM16">
        <v>0.34348301254796199</v>
      </c>
      <c r="AN16">
        <v>0.34505225486104302</v>
      </c>
      <c r="AO16">
        <v>22.6816822519881</v>
      </c>
      <c r="AP16">
        <v>21.541</v>
      </c>
      <c r="AQ16">
        <v>20.400317748011901</v>
      </c>
      <c r="AR16">
        <v>-0.33513927839700203</v>
      </c>
      <c r="AS16">
        <v>21.54</v>
      </c>
      <c r="AT16">
        <v>-2.3465834904976099</v>
      </c>
      <c r="AU16">
        <v>-2.9851025830314999</v>
      </c>
      <c r="AV16">
        <v>-3.9250669045495199</v>
      </c>
      <c r="AW16">
        <v>-8.8832487309644694</v>
      </c>
      <c r="AX16">
        <v>1.0318949343339501</v>
      </c>
      <c r="AY16">
        <v>-11.606207107014599</v>
      </c>
      <c r="AZ16">
        <v>-12.5837056066211</v>
      </c>
      <c r="BA16">
        <v>48.848727238759601</v>
      </c>
      <c r="BB16">
        <v>114.474861825616</v>
      </c>
      <c r="BC16">
        <v>61.262690665142799</v>
      </c>
      <c r="BE16" t="b">
        <f t="shared" si="13"/>
        <v>0</v>
      </c>
      <c r="BF16" t="b">
        <f t="shared" si="13"/>
        <v>0</v>
      </c>
      <c r="BG16" t="b">
        <f t="shared" si="13"/>
        <v>0</v>
      </c>
      <c r="BH16" t="b">
        <f t="shared" si="13"/>
        <v>0</v>
      </c>
      <c r="BI16" t="b">
        <f t="shared" si="13"/>
        <v>1</v>
      </c>
      <c r="BJ16" t="b">
        <f t="shared" si="13"/>
        <v>1</v>
      </c>
      <c r="BK16" t="b">
        <f t="shared" si="13"/>
        <v>1</v>
      </c>
      <c r="BL16" t="b">
        <f t="shared" si="13"/>
        <v>0</v>
      </c>
      <c r="BM16" t="b">
        <f t="shared" si="13"/>
        <v>0</v>
      </c>
      <c r="BN16" t="b">
        <f t="shared" si="13"/>
        <v>0</v>
      </c>
      <c r="BO16" t="b">
        <f t="shared" si="13"/>
        <v>0</v>
      </c>
      <c r="BP16" t="b">
        <f t="shared" si="13"/>
        <v>0</v>
      </c>
      <c r="BQ16" t="b">
        <f t="shared" si="1"/>
        <v>1</v>
      </c>
      <c r="BR16" t="b">
        <f t="shared" si="1"/>
        <v>0</v>
      </c>
      <c r="BS16" t="b">
        <f t="shared" si="1"/>
        <v>0</v>
      </c>
      <c r="BT16" t="b">
        <f t="shared" si="1"/>
        <v>0</v>
      </c>
      <c r="BU16" t="b">
        <f t="shared" si="1"/>
        <v>0</v>
      </c>
      <c r="BV16" t="b">
        <f t="shared" si="1"/>
        <v>0</v>
      </c>
      <c r="BW16" t="b">
        <f t="shared" si="2"/>
        <v>0</v>
      </c>
      <c r="BX16" t="b">
        <f t="shared" si="2"/>
        <v>1</v>
      </c>
      <c r="BY16" t="b">
        <f t="shared" si="2"/>
        <v>1</v>
      </c>
      <c r="BZ16" t="b">
        <f t="shared" si="2"/>
        <v>1</v>
      </c>
      <c r="CA16" t="b">
        <f t="shared" si="2"/>
        <v>0</v>
      </c>
      <c r="CB16" t="b">
        <f t="shared" si="2"/>
        <v>0</v>
      </c>
      <c r="CC16" t="b">
        <f t="shared" si="2"/>
        <v>0</v>
      </c>
      <c r="CD16">
        <f t="shared" si="3"/>
        <v>3</v>
      </c>
      <c r="CE16">
        <f t="shared" si="4"/>
        <v>9</v>
      </c>
      <c r="CF16">
        <f t="shared" si="14"/>
        <v>-6</v>
      </c>
      <c r="CG16">
        <f t="shared" si="5"/>
        <v>4</v>
      </c>
      <c r="CH16">
        <f t="shared" si="6"/>
        <v>9</v>
      </c>
      <c r="CI16">
        <f t="shared" si="7"/>
        <v>-5</v>
      </c>
      <c r="CJ16" s="4">
        <f t="shared" si="8"/>
        <v>-11</v>
      </c>
      <c r="CK16">
        <f t="shared" si="9"/>
        <v>-17</v>
      </c>
      <c r="CL16">
        <f t="shared" si="10"/>
        <v>-16</v>
      </c>
      <c r="CM16" s="15">
        <f t="shared" si="15"/>
        <v>0.17702729105548798</v>
      </c>
      <c r="CN16" t="b">
        <f t="shared" si="17"/>
        <v>0</v>
      </c>
      <c r="CO16" t="b">
        <f t="shared" si="16"/>
        <v>1</v>
      </c>
      <c r="CP16" t="b">
        <f t="shared" si="11"/>
        <v>0</v>
      </c>
      <c r="CQ16" t="b">
        <f t="shared" si="11"/>
        <v>0</v>
      </c>
      <c r="CR16">
        <f t="shared" si="12"/>
        <v>0</v>
      </c>
    </row>
    <row r="17" spans="1:106" x14ac:dyDescent="0.25">
      <c r="A17" t="s">
        <v>156</v>
      </c>
      <c r="B17" s="1" t="s">
        <v>152</v>
      </c>
      <c r="C17" t="s">
        <v>157</v>
      </c>
      <c r="D17" t="s">
        <v>58</v>
      </c>
      <c r="E17">
        <v>3246692149.4122601</v>
      </c>
      <c r="F17" t="s">
        <v>70</v>
      </c>
      <c r="G17">
        <v>67</v>
      </c>
      <c r="H17">
        <v>10.968840303703001</v>
      </c>
      <c r="I17">
        <v>11.652305456561001</v>
      </c>
      <c r="J17">
        <v>15.820202095351799</v>
      </c>
      <c r="K17">
        <v>13.8259771137059</v>
      </c>
      <c r="L17">
        <v>13.6937593606464</v>
      </c>
      <c r="M17">
        <v>14.3346914453012</v>
      </c>
      <c r="N17">
        <v>16.017114325483298</v>
      </c>
      <c r="O17">
        <v>18.8839962802057</v>
      </c>
      <c r="P17">
        <v>21.972798707797502</v>
      </c>
      <c r="Q17">
        <v>22.0815478101837</v>
      </c>
      <c r="R17">
        <v>24.2875558222553</v>
      </c>
      <c r="S17">
        <v>24.4423954884601</v>
      </c>
      <c r="T17">
        <v>24.8549177312265</v>
      </c>
      <c r="U17">
        <v>41.161999999999999</v>
      </c>
      <c r="V17">
        <v>40.78</v>
      </c>
      <c r="W17">
        <v>39.980499999999999</v>
      </c>
      <c r="X17">
        <v>39.027000000000001</v>
      </c>
      <c r="Y17">
        <v>38.483249999999998</v>
      </c>
      <c r="Z17">
        <v>38.204799999999999</v>
      </c>
      <c r="AA17">
        <v>38.226999999999997</v>
      </c>
      <c r="AB17">
        <v>38.388500000000001</v>
      </c>
      <c r="AC17">
        <v>38.254600000000003</v>
      </c>
      <c r="AD17">
        <v>38.094000000000001</v>
      </c>
      <c r="AE17">
        <v>37.192687499999998</v>
      </c>
      <c r="AF17">
        <v>36.853999999999999</v>
      </c>
      <c r="AG17">
        <v>36.72175</v>
      </c>
      <c r="AH17">
        <v>36.265041666666697</v>
      </c>
      <c r="AI17" t="s">
        <v>51</v>
      </c>
      <c r="AJ17">
        <v>1.0403861471743601</v>
      </c>
      <c r="AK17">
        <v>20.906740838530801</v>
      </c>
      <c r="AL17" s="1">
        <v>0.33061011085801401</v>
      </c>
      <c r="AM17">
        <v>0.152700963441457</v>
      </c>
      <c r="AN17">
        <v>0.48846311168089801</v>
      </c>
      <c r="AO17">
        <v>42.133595213872297</v>
      </c>
      <c r="AP17">
        <v>39.980499999999999</v>
      </c>
      <c r="AQ17">
        <v>37.827404786127701</v>
      </c>
      <c r="AR17">
        <v>0.83285032423916505</v>
      </c>
      <c r="AS17">
        <v>40.99</v>
      </c>
      <c r="AT17">
        <v>7.2901834324482904</v>
      </c>
      <c r="AU17">
        <v>11.6232205709151</v>
      </c>
      <c r="AV17">
        <v>10.425646551724199</v>
      </c>
      <c r="AW17">
        <v>8.5540254237288202</v>
      </c>
      <c r="AX17">
        <v>11.5374149659864</v>
      </c>
      <c r="AY17">
        <v>36.043810155990698</v>
      </c>
      <c r="AZ17">
        <v>75.021349274124702</v>
      </c>
      <c r="BA17">
        <v>88.720073664825094</v>
      </c>
      <c r="BB17">
        <v>68.336755646817195</v>
      </c>
      <c r="BC17">
        <v>48.838053740014502</v>
      </c>
      <c r="BE17" t="b">
        <f t="shared" si="13"/>
        <v>1</v>
      </c>
      <c r="BF17" t="b">
        <f t="shared" si="13"/>
        <v>1</v>
      </c>
      <c r="BG17" t="b">
        <f t="shared" si="13"/>
        <v>0</v>
      </c>
      <c r="BH17" t="b">
        <f t="shared" si="13"/>
        <v>0</v>
      </c>
      <c r="BI17" t="b">
        <f t="shared" si="13"/>
        <v>1</v>
      </c>
      <c r="BJ17" t="b">
        <f t="shared" si="13"/>
        <v>1</v>
      </c>
      <c r="BK17" t="b">
        <f t="shared" si="13"/>
        <v>1</v>
      </c>
      <c r="BL17" t="b">
        <f t="shared" si="13"/>
        <v>1</v>
      </c>
      <c r="BM17" t="b">
        <f t="shared" si="13"/>
        <v>1</v>
      </c>
      <c r="BN17" t="b">
        <f t="shared" si="13"/>
        <v>1</v>
      </c>
      <c r="BO17" t="b">
        <f t="shared" si="13"/>
        <v>1</v>
      </c>
      <c r="BP17" t="b">
        <f t="shared" si="13"/>
        <v>1</v>
      </c>
      <c r="BQ17" t="b">
        <f t="shared" si="1"/>
        <v>1</v>
      </c>
      <c r="BR17" t="b">
        <f t="shared" si="1"/>
        <v>1</v>
      </c>
      <c r="BS17" t="b">
        <f t="shared" si="1"/>
        <v>1</v>
      </c>
      <c r="BT17" t="b">
        <f t="shared" si="1"/>
        <v>1</v>
      </c>
      <c r="BU17" t="b">
        <f t="shared" si="1"/>
        <v>1</v>
      </c>
      <c r="BV17" t="b">
        <f t="shared" si="1"/>
        <v>0</v>
      </c>
      <c r="BW17" t="b">
        <f t="shared" si="2"/>
        <v>0</v>
      </c>
      <c r="BX17" t="b">
        <f t="shared" si="2"/>
        <v>1</v>
      </c>
      <c r="BY17" t="b">
        <f t="shared" si="2"/>
        <v>1</v>
      </c>
      <c r="BZ17" t="b">
        <f t="shared" si="2"/>
        <v>1</v>
      </c>
      <c r="CA17" t="b">
        <f t="shared" si="2"/>
        <v>1</v>
      </c>
      <c r="CB17" t="b">
        <f t="shared" si="2"/>
        <v>1</v>
      </c>
      <c r="CC17" t="b">
        <f t="shared" si="2"/>
        <v>1</v>
      </c>
      <c r="CD17">
        <f t="shared" si="3"/>
        <v>10</v>
      </c>
      <c r="CE17">
        <f t="shared" si="4"/>
        <v>2</v>
      </c>
      <c r="CF17">
        <f t="shared" si="14"/>
        <v>8</v>
      </c>
      <c r="CG17">
        <f t="shared" si="5"/>
        <v>11</v>
      </c>
      <c r="CH17">
        <f t="shared" si="6"/>
        <v>2</v>
      </c>
      <c r="CI17">
        <f t="shared" si="7"/>
        <v>9</v>
      </c>
      <c r="CJ17" s="4">
        <f t="shared" si="8"/>
        <v>17</v>
      </c>
      <c r="CK17">
        <f t="shared" si="9"/>
        <v>25</v>
      </c>
      <c r="CL17">
        <f t="shared" si="10"/>
        <v>26</v>
      </c>
      <c r="CM17" s="15">
        <f t="shared" si="15"/>
        <v>-0.177909147416557</v>
      </c>
      <c r="CN17" t="b">
        <f t="shared" si="17"/>
        <v>0</v>
      </c>
      <c r="CO17" t="b">
        <f t="shared" si="16"/>
        <v>0</v>
      </c>
      <c r="CP17" t="b">
        <f t="shared" si="11"/>
        <v>1</v>
      </c>
      <c r="CQ17" t="b">
        <f t="shared" si="11"/>
        <v>1</v>
      </c>
      <c r="CR17">
        <f t="shared" si="12"/>
        <v>2</v>
      </c>
    </row>
    <row r="18" spans="1:106" x14ac:dyDescent="0.25">
      <c r="A18" t="s">
        <v>158</v>
      </c>
      <c r="B18" s="1" t="s">
        <v>154</v>
      </c>
      <c r="C18" t="s">
        <v>159</v>
      </c>
      <c r="D18" t="s">
        <v>83</v>
      </c>
      <c r="E18">
        <v>4052364058.9805598</v>
      </c>
      <c r="F18" t="s">
        <v>70</v>
      </c>
      <c r="G18">
        <v>32</v>
      </c>
      <c r="H18">
        <v>11.7964076046546</v>
      </c>
      <c r="I18">
        <v>11.3495056110972</v>
      </c>
      <c r="J18">
        <v>15.4734190230908</v>
      </c>
      <c r="K18">
        <v>14.993998839356999</v>
      </c>
      <c r="L18">
        <v>14.3396202247504</v>
      </c>
      <c r="M18">
        <v>15.5904529505856</v>
      </c>
      <c r="N18">
        <v>15.5286555278291</v>
      </c>
      <c r="O18">
        <v>20.541815894444799</v>
      </c>
      <c r="P18">
        <v>19.162908913582399</v>
      </c>
      <c r="Q18">
        <v>19.0288529844591</v>
      </c>
      <c r="R18">
        <v>19.407541346375499</v>
      </c>
      <c r="S18">
        <v>21.418452753455799</v>
      </c>
      <c r="T18">
        <v>20.017826368403799</v>
      </c>
      <c r="U18">
        <v>36.595999999999997</v>
      </c>
      <c r="V18">
        <v>36.286999999999999</v>
      </c>
      <c r="W18">
        <v>36.0045</v>
      </c>
      <c r="X18">
        <v>35.557333333333297</v>
      </c>
      <c r="Y18">
        <v>35.218249999999998</v>
      </c>
      <c r="Z18">
        <v>34.752800000000001</v>
      </c>
      <c r="AA18">
        <v>34.4716666666667</v>
      </c>
      <c r="AB18">
        <v>34.250999999999998</v>
      </c>
      <c r="AC18">
        <v>34.445900000000002</v>
      </c>
      <c r="AD18">
        <v>34.576166666666701</v>
      </c>
      <c r="AE18">
        <v>34.413187499999999</v>
      </c>
      <c r="AF18">
        <v>34.392888888888898</v>
      </c>
      <c r="AG18">
        <v>34.364899999999999</v>
      </c>
      <c r="AH18">
        <v>34.506541666666699</v>
      </c>
      <c r="AI18" t="s">
        <v>51</v>
      </c>
      <c r="AJ18">
        <v>1.0112876801620301</v>
      </c>
      <c r="AK18">
        <v>18.4285939118916</v>
      </c>
      <c r="AL18" s="1">
        <v>0.29990795972725398</v>
      </c>
      <c r="AM18">
        <v>0.24311374776414099</v>
      </c>
      <c r="AN18">
        <v>0.30292421297619199</v>
      </c>
      <c r="AO18">
        <v>37.391691046683903</v>
      </c>
      <c r="AP18">
        <v>36.0045</v>
      </c>
      <c r="AQ18">
        <v>34.617308953316098</v>
      </c>
      <c r="AR18">
        <v>0.50230229096751999</v>
      </c>
      <c r="AS18">
        <v>37.47</v>
      </c>
      <c r="AT18">
        <v>7.8186505835500899</v>
      </c>
      <c r="AU18">
        <v>9.0356730268384098</v>
      </c>
      <c r="AV18">
        <v>9.8504837291116996</v>
      </c>
      <c r="AW18">
        <v>12.6917293233083</v>
      </c>
      <c r="AX18">
        <v>3.9678135405105399</v>
      </c>
      <c r="AY18">
        <v>1.6824966078697401</v>
      </c>
      <c r="AZ18">
        <v>18.4260429835651</v>
      </c>
      <c r="BA18">
        <v>87.725450901803598</v>
      </c>
      <c r="BB18">
        <v>188.897455666924</v>
      </c>
      <c r="BC18">
        <v>294.42105263157902</v>
      </c>
      <c r="BE18" t="b">
        <f t="shared" si="13"/>
        <v>0</v>
      </c>
      <c r="BF18" t="b">
        <f t="shared" si="13"/>
        <v>1</v>
      </c>
      <c r="BG18" t="b">
        <f t="shared" si="13"/>
        <v>0</v>
      </c>
      <c r="BH18" t="b">
        <f t="shared" si="13"/>
        <v>0</v>
      </c>
      <c r="BI18" t="b">
        <f t="shared" si="13"/>
        <v>1</v>
      </c>
      <c r="BJ18" t="b">
        <f t="shared" si="13"/>
        <v>0</v>
      </c>
      <c r="BK18" t="b">
        <f t="shared" si="13"/>
        <v>1</v>
      </c>
      <c r="BL18" t="b">
        <f t="shared" si="13"/>
        <v>0</v>
      </c>
      <c r="BM18" t="b">
        <f t="shared" si="13"/>
        <v>0</v>
      </c>
      <c r="BN18" t="b">
        <f t="shared" si="13"/>
        <v>1</v>
      </c>
      <c r="BO18" t="b">
        <f t="shared" si="13"/>
        <v>1</v>
      </c>
      <c r="BP18" t="b">
        <f t="shared" si="13"/>
        <v>0</v>
      </c>
      <c r="BQ18" t="b">
        <f t="shared" si="1"/>
        <v>1</v>
      </c>
      <c r="BR18" t="b">
        <f t="shared" si="1"/>
        <v>1</v>
      </c>
      <c r="BS18" t="b">
        <f t="shared" si="1"/>
        <v>1</v>
      </c>
      <c r="BT18" t="b">
        <f t="shared" si="1"/>
        <v>1</v>
      </c>
      <c r="BU18" t="b">
        <f t="shared" si="1"/>
        <v>1</v>
      </c>
      <c r="BV18" t="b">
        <f t="shared" si="1"/>
        <v>1</v>
      </c>
      <c r="BW18" t="b">
        <f t="shared" si="2"/>
        <v>1</v>
      </c>
      <c r="BX18" t="b">
        <f t="shared" si="2"/>
        <v>0</v>
      </c>
      <c r="BY18" t="b">
        <f t="shared" si="2"/>
        <v>0</v>
      </c>
      <c r="BZ18" t="b">
        <f t="shared" si="2"/>
        <v>1</v>
      </c>
      <c r="CA18" t="b">
        <f t="shared" si="2"/>
        <v>1</v>
      </c>
      <c r="CB18" t="b">
        <f t="shared" si="2"/>
        <v>1</v>
      </c>
      <c r="CC18" t="b">
        <f t="shared" si="2"/>
        <v>0</v>
      </c>
      <c r="CD18">
        <f t="shared" si="3"/>
        <v>5</v>
      </c>
      <c r="CE18">
        <f t="shared" si="4"/>
        <v>7</v>
      </c>
      <c r="CF18">
        <f t="shared" si="14"/>
        <v>-2</v>
      </c>
      <c r="CG18">
        <f t="shared" si="5"/>
        <v>10</v>
      </c>
      <c r="CH18">
        <f t="shared" si="6"/>
        <v>3</v>
      </c>
      <c r="CI18">
        <f t="shared" si="7"/>
        <v>7</v>
      </c>
      <c r="CJ18" s="4">
        <f t="shared" si="8"/>
        <v>5</v>
      </c>
      <c r="CK18">
        <f t="shared" si="9"/>
        <v>3</v>
      </c>
      <c r="CL18">
        <f t="shared" si="10"/>
        <v>12</v>
      </c>
      <c r="CM18" s="15">
        <f t="shared" si="15"/>
        <v>-5.6794211963112989E-2</v>
      </c>
      <c r="CN18" t="b">
        <f t="shared" si="17"/>
        <v>0</v>
      </c>
      <c r="CO18" t="b">
        <f t="shared" si="16"/>
        <v>0</v>
      </c>
      <c r="CP18" t="b">
        <f t="shared" si="11"/>
        <v>1</v>
      </c>
      <c r="CQ18" t="b">
        <f t="shared" si="11"/>
        <v>1</v>
      </c>
      <c r="CR18">
        <f t="shared" si="12"/>
        <v>2</v>
      </c>
      <c r="CU18" t="s">
        <v>508</v>
      </c>
      <c r="CV18" t="s">
        <v>509</v>
      </c>
      <c r="CW18" t="s">
        <v>510</v>
      </c>
      <c r="CX18" t="s">
        <v>511</v>
      </c>
      <c r="CY18" t="s">
        <v>512</v>
      </c>
      <c r="CZ18" t="s">
        <v>518</v>
      </c>
      <c r="DA18" t="s">
        <v>513</v>
      </c>
      <c r="DB18" t="s">
        <v>514</v>
      </c>
    </row>
    <row r="19" spans="1:106" x14ac:dyDescent="0.25">
      <c r="A19" t="s">
        <v>160</v>
      </c>
      <c r="B19" s="1" t="s">
        <v>156</v>
      </c>
      <c r="C19" t="s">
        <v>161</v>
      </c>
      <c r="D19" t="s">
        <v>73</v>
      </c>
      <c r="E19">
        <v>4409556980.5588398</v>
      </c>
      <c r="F19" t="s">
        <v>70</v>
      </c>
      <c r="G19">
        <v>18</v>
      </c>
      <c r="H19">
        <v>17.175921928003199</v>
      </c>
      <c r="I19">
        <v>17.013526697099699</v>
      </c>
      <c r="J19">
        <v>13.750312209902299</v>
      </c>
      <c r="K19">
        <v>12.901628335470701</v>
      </c>
      <c r="L19">
        <v>11.494044803988199</v>
      </c>
      <c r="M19">
        <v>11.217246257101401</v>
      </c>
      <c r="N19">
        <v>11.3007714585939</v>
      </c>
      <c r="O19">
        <v>11.8338510966004</v>
      </c>
      <c r="P19">
        <v>12.449774539440201</v>
      </c>
      <c r="Q19">
        <v>12.7507449653223</v>
      </c>
      <c r="R19">
        <v>13.8481655921577</v>
      </c>
      <c r="S19">
        <v>13.065303058207901</v>
      </c>
      <c r="T19">
        <v>14.9509348307358</v>
      </c>
      <c r="U19">
        <v>45.107999999999997</v>
      </c>
      <c r="V19">
        <v>45.441000000000003</v>
      </c>
      <c r="W19">
        <v>45.648499999999999</v>
      </c>
      <c r="X19">
        <v>45.348333333333301</v>
      </c>
      <c r="Y19">
        <v>45.259</v>
      </c>
      <c r="Z19">
        <v>45.191000000000003</v>
      </c>
      <c r="AA19">
        <v>45.1875</v>
      </c>
      <c r="AB19">
        <v>44.774749999999997</v>
      </c>
      <c r="AC19">
        <v>44.983699999999999</v>
      </c>
      <c r="AD19">
        <v>45.071583333333301</v>
      </c>
      <c r="AE19">
        <v>44.605062500000003</v>
      </c>
      <c r="AF19">
        <v>44.5005555555556</v>
      </c>
      <c r="AG19">
        <v>44.675849999999997</v>
      </c>
      <c r="AH19">
        <v>45.0714166666667</v>
      </c>
      <c r="AI19" t="s">
        <v>51</v>
      </c>
      <c r="AJ19">
        <v>1.0115308382493</v>
      </c>
      <c r="AK19">
        <v>17.7086762497404</v>
      </c>
      <c r="AL19" s="1">
        <v>0.44283992427886798</v>
      </c>
      <c r="AM19">
        <v>0.109407738541255</v>
      </c>
      <c r="AN19">
        <v>0.33737794619445299</v>
      </c>
      <c r="AO19">
        <v>46.817350289813703</v>
      </c>
      <c r="AP19">
        <v>45.648499999999999</v>
      </c>
      <c r="AQ19">
        <v>44.479649710186301</v>
      </c>
      <c r="AR19">
        <v>0.139052639653239</v>
      </c>
      <c r="AS19">
        <v>44.2</v>
      </c>
      <c r="AT19">
        <v>-2.19291451837754</v>
      </c>
      <c r="AU19">
        <v>-1.0651168360534999</v>
      </c>
      <c r="AV19">
        <v>-0.80789946140035795</v>
      </c>
      <c r="AW19">
        <v>3.9755351681957301</v>
      </c>
      <c r="AX19">
        <v>3.03030303030304</v>
      </c>
      <c r="AY19">
        <v>-1.9520851818988401</v>
      </c>
      <c r="AZ19">
        <v>51.266255989048602</v>
      </c>
      <c r="BA19">
        <v>51.837856406733103</v>
      </c>
      <c r="BB19">
        <v>81.594083812654105</v>
      </c>
      <c r="BC19">
        <v>7.1255453223461096</v>
      </c>
      <c r="BE19" t="b">
        <f t="shared" si="13"/>
        <v>0</v>
      </c>
      <c r="BF19" t="b">
        <f t="shared" si="13"/>
        <v>0</v>
      </c>
      <c r="BG19" t="b">
        <f t="shared" si="13"/>
        <v>0</v>
      </c>
      <c r="BH19" t="b">
        <f t="shared" si="13"/>
        <v>0</v>
      </c>
      <c r="BI19" t="b">
        <f t="shared" si="13"/>
        <v>0</v>
      </c>
      <c r="BJ19" t="b">
        <f t="shared" si="13"/>
        <v>1</v>
      </c>
      <c r="BK19" t="b">
        <f t="shared" si="13"/>
        <v>1</v>
      </c>
      <c r="BL19" t="b">
        <f t="shared" si="13"/>
        <v>1</v>
      </c>
      <c r="BM19" t="b">
        <f t="shared" si="13"/>
        <v>1</v>
      </c>
      <c r="BN19" t="b">
        <f t="shared" si="13"/>
        <v>1</v>
      </c>
      <c r="BO19" t="b">
        <f t="shared" si="13"/>
        <v>0</v>
      </c>
      <c r="BP19" t="b">
        <f t="shared" si="13"/>
        <v>1</v>
      </c>
      <c r="BQ19" t="b">
        <f t="shared" si="1"/>
        <v>0</v>
      </c>
      <c r="BR19" t="b">
        <f t="shared" si="1"/>
        <v>0</v>
      </c>
      <c r="BS19" t="b">
        <f t="shared" si="1"/>
        <v>1</v>
      </c>
      <c r="BT19" t="b">
        <f t="shared" si="1"/>
        <v>1</v>
      </c>
      <c r="BU19" t="b">
        <f t="shared" si="1"/>
        <v>1</v>
      </c>
      <c r="BV19" t="b">
        <f t="shared" si="1"/>
        <v>1</v>
      </c>
      <c r="BW19" t="b">
        <f t="shared" si="2"/>
        <v>1</v>
      </c>
      <c r="BX19" t="b">
        <f t="shared" si="2"/>
        <v>0</v>
      </c>
      <c r="BY19" t="b">
        <f t="shared" si="2"/>
        <v>0</v>
      </c>
      <c r="BZ19" t="b">
        <f t="shared" si="2"/>
        <v>1</v>
      </c>
      <c r="CA19" t="b">
        <f t="shared" si="2"/>
        <v>1</v>
      </c>
      <c r="CB19" t="b">
        <f t="shared" si="2"/>
        <v>0</v>
      </c>
      <c r="CC19" t="b">
        <f t="shared" si="2"/>
        <v>0</v>
      </c>
      <c r="CD19">
        <f t="shared" si="3"/>
        <v>6</v>
      </c>
      <c r="CE19">
        <f t="shared" si="4"/>
        <v>6</v>
      </c>
      <c r="CF19">
        <f t="shared" si="14"/>
        <v>0</v>
      </c>
      <c r="CG19">
        <f t="shared" si="5"/>
        <v>7</v>
      </c>
      <c r="CH19">
        <f t="shared" si="6"/>
        <v>6</v>
      </c>
      <c r="CI19">
        <f t="shared" si="7"/>
        <v>1</v>
      </c>
      <c r="CJ19" s="4">
        <f t="shared" si="8"/>
        <v>1</v>
      </c>
      <c r="CK19">
        <f t="shared" si="9"/>
        <v>1</v>
      </c>
      <c r="CL19">
        <f t="shared" si="10"/>
        <v>2</v>
      </c>
      <c r="CM19" s="15">
        <f t="shared" si="15"/>
        <v>-0.33343218573761296</v>
      </c>
      <c r="CN19" t="b">
        <f t="shared" si="17"/>
        <v>1</v>
      </c>
      <c r="CO19" t="b">
        <f t="shared" si="16"/>
        <v>1</v>
      </c>
      <c r="CP19" t="b">
        <f t="shared" si="11"/>
        <v>0</v>
      </c>
      <c r="CQ19" t="b">
        <f t="shared" si="11"/>
        <v>0</v>
      </c>
      <c r="CR19">
        <f t="shared" si="12"/>
        <v>0</v>
      </c>
      <c r="CT19" t="s">
        <v>493</v>
      </c>
      <c r="CU19" s="15">
        <f t="shared" ref="CU19:DB19" si="18">AVERAGE(AV4:AV32)</f>
        <v>3.550608095504769</v>
      </c>
      <c r="CV19" s="15">
        <f t="shared" si="18"/>
        <v>5.2556299133036308</v>
      </c>
      <c r="CW19" s="15">
        <f t="shared" si="18"/>
        <v>6.950566258735642</v>
      </c>
      <c r="CX19" s="15">
        <f t="shared" si="18"/>
        <v>21.877744553508215</v>
      </c>
      <c r="CY19" s="15">
        <f t="shared" si="18"/>
        <v>45.540548520239689</v>
      </c>
      <c r="CZ19" s="15">
        <f t="shared" si="18"/>
        <v>70.767406650251715</v>
      </c>
      <c r="DA19" s="15">
        <f t="shared" si="18"/>
        <v>116.89167019150672</v>
      </c>
      <c r="DB19" s="15">
        <f t="shared" si="18"/>
        <v>41.572465097831611</v>
      </c>
    </row>
    <row r="20" spans="1:106" x14ac:dyDescent="0.25">
      <c r="A20" t="s">
        <v>162</v>
      </c>
      <c r="B20" s="1" t="s">
        <v>158</v>
      </c>
      <c r="C20" t="s">
        <v>106</v>
      </c>
      <c r="D20" t="s">
        <v>61</v>
      </c>
      <c r="E20">
        <v>42589503679.793999</v>
      </c>
      <c r="F20" t="s">
        <v>70</v>
      </c>
      <c r="G20">
        <v>42</v>
      </c>
      <c r="H20">
        <v>39.163013914535803</v>
      </c>
      <c r="I20">
        <v>32.8258079802645</v>
      </c>
      <c r="J20">
        <v>24.718857537419598</v>
      </c>
      <c r="K20">
        <v>22.951508633251802</v>
      </c>
      <c r="L20">
        <v>21.6609892464921</v>
      </c>
      <c r="M20">
        <v>20.468358893944</v>
      </c>
      <c r="N20">
        <v>19.725733814634701</v>
      </c>
      <c r="O20">
        <v>21.6389161648104</v>
      </c>
      <c r="P20">
        <v>20.5590787487575</v>
      </c>
      <c r="Q20">
        <v>19.371095369290199</v>
      </c>
      <c r="R20">
        <v>18.858961528410099</v>
      </c>
      <c r="S20">
        <v>19.110853862071899</v>
      </c>
      <c r="T20">
        <v>18.487586300913701</v>
      </c>
      <c r="U20">
        <v>10.88</v>
      </c>
      <c r="V20">
        <v>11.103</v>
      </c>
      <c r="W20">
        <v>11.3065</v>
      </c>
      <c r="X20">
        <v>11.248666666666701</v>
      </c>
      <c r="Y20">
        <v>11.170500000000001</v>
      </c>
      <c r="Z20">
        <v>11.144399999999999</v>
      </c>
      <c r="AA20">
        <v>11.094666666666701</v>
      </c>
      <c r="AB20">
        <v>11.105625</v>
      </c>
      <c r="AC20">
        <v>11.1487</v>
      </c>
      <c r="AD20">
        <v>11.21275</v>
      </c>
      <c r="AE20">
        <v>11.13025</v>
      </c>
      <c r="AF20">
        <v>11.1491111111111</v>
      </c>
      <c r="AG20">
        <v>11.1417</v>
      </c>
      <c r="AH20">
        <v>11.0030208333333</v>
      </c>
      <c r="AI20" t="s">
        <v>51</v>
      </c>
      <c r="AJ20">
        <v>1.00024233285764</v>
      </c>
      <c r="AK20">
        <v>11.971802802568201</v>
      </c>
      <c r="AL20" s="1">
        <v>0.56115283231040602</v>
      </c>
      <c r="AM20">
        <v>9.3902289082644003E-2</v>
      </c>
      <c r="AN20">
        <v>0.47915131658020599</v>
      </c>
      <c r="AO20">
        <v>11.9606643524374</v>
      </c>
      <c r="AP20">
        <v>11.3065</v>
      </c>
      <c r="AQ20">
        <v>10.6523356475626</v>
      </c>
      <c r="AR20">
        <v>5.0830191449780003E-3</v>
      </c>
      <c r="AS20">
        <v>10.47</v>
      </c>
      <c r="AT20">
        <v>-6.0514697964897204</v>
      </c>
      <c r="AU20">
        <v>-6.0287029806941801</v>
      </c>
      <c r="AV20">
        <v>-7.9964850615114198</v>
      </c>
      <c r="AW20">
        <v>-3.4132841328413202</v>
      </c>
      <c r="AX20">
        <v>-3.9449541284403602</v>
      </c>
      <c r="AY20">
        <v>8.7792207792207808</v>
      </c>
      <c r="AZ20">
        <v>1.8482490272373699</v>
      </c>
      <c r="BA20">
        <v>6.4565327910523598</v>
      </c>
      <c r="BB20">
        <v>48.616039744499602</v>
      </c>
      <c r="BC20">
        <v>13.9987444328544</v>
      </c>
      <c r="BE20" t="b">
        <f t="shared" si="13"/>
        <v>0</v>
      </c>
      <c r="BF20" t="b">
        <f t="shared" si="13"/>
        <v>0</v>
      </c>
      <c r="BG20" t="b">
        <f t="shared" si="13"/>
        <v>0</v>
      </c>
      <c r="BH20" t="b">
        <f t="shared" si="13"/>
        <v>0</v>
      </c>
      <c r="BI20" t="b">
        <f t="shared" si="13"/>
        <v>0</v>
      </c>
      <c r="BJ20" t="b">
        <f t="shared" si="13"/>
        <v>0</v>
      </c>
      <c r="BK20" t="b">
        <f t="shared" si="13"/>
        <v>1</v>
      </c>
      <c r="BL20" t="b">
        <f t="shared" si="13"/>
        <v>0</v>
      </c>
      <c r="BM20" t="b">
        <f t="shared" si="13"/>
        <v>0</v>
      </c>
      <c r="BN20" t="b">
        <f t="shared" si="13"/>
        <v>0</v>
      </c>
      <c r="BO20" t="b">
        <f t="shared" si="13"/>
        <v>1</v>
      </c>
      <c r="BP20" t="b">
        <f t="shared" si="13"/>
        <v>0</v>
      </c>
      <c r="BQ20" t="b">
        <f t="shared" si="1"/>
        <v>0</v>
      </c>
      <c r="BR20" t="b">
        <f t="shared" si="1"/>
        <v>0</v>
      </c>
      <c r="BS20" t="b">
        <f t="shared" si="1"/>
        <v>1</v>
      </c>
      <c r="BT20" t="b">
        <f t="shared" si="1"/>
        <v>1</v>
      </c>
      <c r="BU20" t="b">
        <f t="shared" si="1"/>
        <v>1</v>
      </c>
      <c r="BV20" t="b">
        <f t="shared" si="1"/>
        <v>1</v>
      </c>
      <c r="BW20" t="b">
        <f t="shared" si="2"/>
        <v>0</v>
      </c>
      <c r="BX20" t="b">
        <f t="shared" si="2"/>
        <v>0</v>
      </c>
      <c r="BY20" t="b">
        <f t="shared" si="2"/>
        <v>0</v>
      </c>
      <c r="BZ20" t="b">
        <f t="shared" si="2"/>
        <v>1</v>
      </c>
      <c r="CA20" t="b">
        <f t="shared" si="2"/>
        <v>0</v>
      </c>
      <c r="CB20" t="b">
        <f t="shared" si="2"/>
        <v>1</v>
      </c>
      <c r="CC20" t="b">
        <f t="shared" si="2"/>
        <v>1</v>
      </c>
      <c r="CD20">
        <f t="shared" si="3"/>
        <v>2</v>
      </c>
      <c r="CE20">
        <f t="shared" si="4"/>
        <v>10</v>
      </c>
      <c r="CF20">
        <f t="shared" si="14"/>
        <v>-8</v>
      </c>
      <c r="CG20">
        <f t="shared" si="5"/>
        <v>7</v>
      </c>
      <c r="CH20">
        <f t="shared" si="6"/>
        <v>6</v>
      </c>
      <c r="CI20">
        <f t="shared" si="7"/>
        <v>1</v>
      </c>
      <c r="CJ20" s="4">
        <f t="shared" si="8"/>
        <v>-7</v>
      </c>
      <c r="CK20">
        <f t="shared" si="9"/>
        <v>-15</v>
      </c>
      <c r="CL20">
        <f t="shared" si="10"/>
        <v>-6</v>
      </c>
      <c r="CM20" s="15">
        <f t="shared" si="15"/>
        <v>-0.46725054322776205</v>
      </c>
      <c r="CN20" t="b">
        <f t="shared" si="17"/>
        <v>1</v>
      </c>
      <c r="CO20" t="b">
        <f t="shared" si="16"/>
        <v>1</v>
      </c>
      <c r="CP20" t="b">
        <f t="shared" si="11"/>
        <v>0</v>
      </c>
      <c r="CQ20" t="b">
        <f t="shared" si="11"/>
        <v>0</v>
      </c>
      <c r="CR20">
        <f t="shared" si="12"/>
        <v>0</v>
      </c>
    </row>
    <row r="21" spans="1:106" x14ac:dyDescent="0.25">
      <c r="A21" t="s">
        <v>163</v>
      </c>
      <c r="B21" s="1" t="s">
        <v>160</v>
      </c>
      <c r="C21" t="s">
        <v>164</v>
      </c>
      <c r="D21" t="s">
        <v>58</v>
      </c>
      <c r="E21">
        <v>2843833291.42593</v>
      </c>
      <c r="F21" t="s">
        <v>70</v>
      </c>
      <c r="G21">
        <v>83</v>
      </c>
      <c r="H21">
        <v>42.631648862524401</v>
      </c>
      <c r="I21">
        <v>34.381659735453802</v>
      </c>
      <c r="J21">
        <v>26.278527884444198</v>
      </c>
      <c r="K21">
        <v>25.404657881860601</v>
      </c>
      <c r="L21">
        <v>23.8612305064349</v>
      </c>
      <c r="M21">
        <v>23.544944643009998</v>
      </c>
      <c r="N21">
        <v>22.595243772031498</v>
      </c>
      <c r="O21">
        <v>24.451855374140699</v>
      </c>
      <c r="P21">
        <v>24.279079791563301</v>
      </c>
      <c r="Q21">
        <v>24.580930303104498</v>
      </c>
      <c r="R21">
        <v>26.084272416184501</v>
      </c>
      <c r="S21">
        <v>25.436517403271399</v>
      </c>
      <c r="T21">
        <v>26.278755764548801</v>
      </c>
      <c r="U21">
        <v>54.69</v>
      </c>
      <c r="V21">
        <v>54.85</v>
      </c>
      <c r="W21">
        <v>54.152500000000003</v>
      </c>
      <c r="X21">
        <v>53.388333333333399</v>
      </c>
      <c r="Y21">
        <v>52.434750000000001</v>
      </c>
      <c r="Z21">
        <v>52.140799999999999</v>
      </c>
      <c r="AA21">
        <v>51.922833333333301</v>
      </c>
      <c r="AB21">
        <v>52.402749999999997</v>
      </c>
      <c r="AC21">
        <v>53.114699999999999</v>
      </c>
      <c r="AD21">
        <v>53.176416666666697</v>
      </c>
      <c r="AE21">
        <v>52.21725</v>
      </c>
      <c r="AF21">
        <v>51.6240555555556</v>
      </c>
      <c r="AG21">
        <v>50.8735</v>
      </c>
      <c r="AH21">
        <v>49.211541666666697</v>
      </c>
      <c r="AI21" t="s">
        <v>51</v>
      </c>
      <c r="AJ21">
        <v>1.02491080818108</v>
      </c>
      <c r="AK21">
        <v>15.818308678300999</v>
      </c>
      <c r="AL21" s="1">
        <v>0.60276771520219796</v>
      </c>
      <c r="AM21">
        <v>0.14435852679741301</v>
      </c>
      <c r="AN21">
        <v>0.45511511400368998</v>
      </c>
      <c r="AO21">
        <v>56.471438334668598</v>
      </c>
      <c r="AP21">
        <v>54.152500000000003</v>
      </c>
      <c r="AQ21">
        <v>51.833561665331501</v>
      </c>
      <c r="AR21">
        <v>0.88084095668546203</v>
      </c>
      <c r="AS21">
        <v>51.35</v>
      </c>
      <c r="AT21">
        <v>-1.5166625751810601</v>
      </c>
      <c r="AU21">
        <v>0.936636952440839</v>
      </c>
      <c r="AV21">
        <v>-0.67698259187621201</v>
      </c>
      <c r="AW21">
        <v>-2.28353948620361</v>
      </c>
      <c r="AX21">
        <v>-6.8058076225045401</v>
      </c>
      <c r="AY21">
        <v>40.300546448087402</v>
      </c>
      <c r="AZ21">
        <v>58.585546633724498</v>
      </c>
      <c r="BA21">
        <v>122.10207612456701</v>
      </c>
      <c r="BB21">
        <v>204.026050917703</v>
      </c>
      <c r="BC21">
        <v>23.023478677527599</v>
      </c>
      <c r="BE21" t="b">
        <f t="shared" si="13"/>
        <v>0</v>
      </c>
      <c r="BF21" t="b">
        <f t="shared" si="13"/>
        <v>0</v>
      </c>
      <c r="BG21" t="b">
        <f t="shared" si="13"/>
        <v>0</v>
      </c>
      <c r="BH21" t="b">
        <f t="shared" si="13"/>
        <v>0</v>
      </c>
      <c r="BI21" t="b">
        <f t="shared" si="13"/>
        <v>0</v>
      </c>
      <c r="BJ21" t="b">
        <f t="shared" si="13"/>
        <v>0</v>
      </c>
      <c r="BK21" t="b">
        <f t="shared" si="13"/>
        <v>1</v>
      </c>
      <c r="BL21" t="b">
        <f t="shared" si="13"/>
        <v>0</v>
      </c>
      <c r="BM21" t="b">
        <f t="shared" si="13"/>
        <v>1</v>
      </c>
      <c r="BN21" t="b">
        <f t="shared" si="13"/>
        <v>1</v>
      </c>
      <c r="BO21" t="b">
        <f t="shared" si="13"/>
        <v>0</v>
      </c>
      <c r="BP21" t="b">
        <f t="shared" si="13"/>
        <v>1</v>
      </c>
      <c r="BQ21" t="b">
        <f t="shared" si="1"/>
        <v>0</v>
      </c>
      <c r="BR21" t="b">
        <f t="shared" si="1"/>
        <v>1</v>
      </c>
      <c r="BS21" t="b">
        <f t="shared" si="1"/>
        <v>1</v>
      </c>
      <c r="BT21" t="b">
        <f t="shared" si="1"/>
        <v>1</v>
      </c>
      <c r="BU21" t="b">
        <f t="shared" si="1"/>
        <v>1</v>
      </c>
      <c r="BV21" t="b">
        <f t="shared" si="1"/>
        <v>1</v>
      </c>
      <c r="BW21" t="b">
        <f t="shared" si="2"/>
        <v>0</v>
      </c>
      <c r="BX21" t="b">
        <f t="shared" si="2"/>
        <v>0</v>
      </c>
      <c r="BY21" t="b">
        <f t="shared" si="2"/>
        <v>0</v>
      </c>
      <c r="BZ21" t="b">
        <f t="shared" si="2"/>
        <v>1</v>
      </c>
      <c r="CA21" t="b">
        <f t="shared" si="2"/>
        <v>1</v>
      </c>
      <c r="CB21" t="b">
        <f t="shared" si="2"/>
        <v>1</v>
      </c>
      <c r="CC21" t="b">
        <f t="shared" si="2"/>
        <v>1</v>
      </c>
      <c r="CD21">
        <f t="shared" si="3"/>
        <v>4</v>
      </c>
      <c r="CE21">
        <f t="shared" si="4"/>
        <v>8</v>
      </c>
      <c r="CF21">
        <f t="shared" si="14"/>
        <v>-4</v>
      </c>
      <c r="CG21">
        <f t="shared" si="5"/>
        <v>9</v>
      </c>
      <c r="CH21">
        <f t="shared" si="6"/>
        <v>4</v>
      </c>
      <c r="CI21">
        <f t="shared" si="7"/>
        <v>5</v>
      </c>
      <c r="CJ21" s="4">
        <f t="shared" si="8"/>
        <v>1</v>
      </c>
      <c r="CK21">
        <f t="shared" si="9"/>
        <v>-3</v>
      </c>
      <c r="CL21">
        <f t="shared" si="10"/>
        <v>6</v>
      </c>
      <c r="CM21" s="15">
        <f t="shared" si="15"/>
        <v>-0.45840918840478495</v>
      </c>
      <c r="CN21" t="b">
        <f t="shared" si="17"/>
        <v>1</v>
      </c>
      <c r="CO21" t="b">
        <f t="shared" si="16"/>
        <v>1</v>
      </c>
      <c r="CP21" t="b">
        <f t="shared" si="11"/>
        <v>0</v>
      </c>
      <c r="CQ21" t="b">
        <f t="shared" si="11"/>
        <v>1</v>
      </c>
      <c r="CR21">
        <f t="shared" si="12"/>
        <v>1</v>
      </c>
    </row>
    <row r="22" spans="1:106" x14ac:dyDescent="0.25">
      <c r="A22" t="s">
        <v>165</v>
      </c>
      <c r="B22" s="1" t="s">
        <v>162</v>
      </c>
      <c r="C22" t="s">
        <v>166</v>
      </c>
      <c r="D22" t="s">
        <v>58</v>
      </c>
      <c r="E22">
        <v>1304858125.4750299</v>
      </c>
      <c r="F22" t="s">
        <v>70</v>
      </c>
      <c r="G22">
        <v>44</v>
      </c>
      <c r="H22">
        <v>21.4147923096208</v>
      </c>
      <c r="I22">
        <v>17.222863541112901</v>
      </c>
      <c r="J22">
        <v>20.131791853671398</v>
      </c>
      <c r="K22">
        <v>25.864216313673101</v>
      </c>
      <c r="L22">
        <v>25.341283260861601</v>
      </c>
      <c r="M22">
        <v>27.135229056874302</v>
      </c>
      <c r="N22">
        <v>27.749589544108101</v>
      </c>
      <c r="O22">
        <v>35.403017797718903</v>
      </c>
      <c r="P22">
        <v>36.828933096662702</v>
      </c>
      <c r="Q22">
        <v>34.8429943412131</v>
      </c>
      <c r="R22">
        <v>38.681379556007201</v>
      </c>
      <c r="S22">
        <v>37.939658579407698</v>
      </c>
      <c r="T22">
        <v>37.658552604714103</v>
      </c>
      <c r="U22">
        <v>6.992</v>
      </c>
      <c r="V22">
        <v>6.8659999999999997</v>
      </c>
      <c r="W22">
        <v>6.7355</v>
      </c>
      <c r="X22">
        <v>6.69933333333333</v>
      </c>
      <c r="Y22">
        <v>6.6277499999999998</v>
      </c>
      <c r="Z22">
        <v>6.4865000000000004</v>
      </c>
      <c r="AA22">
        <v>6.3554166666666703</v>
      </c>
      <c r="AB22">
        <v>6.2831250000000001</v>
      </c>
      <c r="AC22">
        <v>6.2557499999999999</v>
      </c>
      <c r="AD22">
        <v>6.2026666666666701</v>
      </c>
      <c r="AE22">
        <v>6.1468437500000004</v>
      </c>
      <c r="AF22">
        <v>6.0750000000000002</v>
      </c>
      <c r="AG22">
        <v>6.0010750000000002</v>
      </c>
      <c r="AH22">
        <v>5.8459250000000003</v>
      </c>
      <c r="AI22" t="s">
        <v>51</v>
      </c>
      <c r="AJ22">
        <v>1.0808896739334199</v>
      </c>
      <c r="AK22">
        <v>34.7528144884973</v>
      </c>
      <c r="AL22" s="1">
        <v>0.12096128603419599</v>
      </c>
      <c r="AM22">
        <v>0.29599532853710298</v>
      </c>
      <c r="AN22">
        <v>0.27717443110093998</v>
      </c>
      <c r="AO22">
        <v>7.1079231464341701</v>
      </c>
      <c r="AP22">
        <v>6.7355</v>
      </c>
      <c r="AQ22">
        <v>6.36307685356583</v>
      </c>
      <c r="AR22">
        <v>0.117127388538654</v>
      </c>
      <c r="AS22">
        <v>7.1</v>
      </c>
      <c r="AT22">
        <v>9.4581052956139509</v>
      </c>
      <c r="AU22">
        <v>18.312135742346101</v>
      </c>
      <c r="AV22">
        <v>6.2874251497006002</v>
      </c>
      <c r="AW22">
        <v>33.584195672624602</v>
      </c>
      <c r="AX22">
        <v>3.6496350364963499</v>
      </c>
      <c r="AY22">
        <v>61.143894689060403</v>
      </c>
      <c r="AZ22">
        <v>104.493087557604</v>
      </c>
      <c r="BA22">
        <v>29.562043795620401</v>
      </c>
      <c r="BB22">
        <v>-22.826086956521699</v>
      </c>
      <c r="BC22">
        <v>-41.743589743589801</v>
      </c>
      <c r="BE22" t="b">
        <f t="shared" si="13"/>
        <v>0</v>
      </c>
      <c r="BF22" t="b">
        <f t="shared" si="13"/>
        <v>1</v>
      </c>
      <c r="BG22" t="b">
        <f t="shared" si="13"/>
        <v>1</v>
      </c>
      <c r="BH22" t="b">
        <f t="shared" si="13"/>
        <v>0</v>
      </c>
      <c r="BI22" t="b">
        <f t="shared" si="13"/>
        <v>1</v>
      </c>
      <c r="BJ22" t="b">
        <f t="shared" si="13"/>
        <v>1</v>
      </c>
      <c r="BK22" t="b">
        <f t="shared" si="13"/>
        <v>1</v>
      </c>
      <c r="BL22" t="b">
        <f t="shared" si="13"/>
        <v>1</v>
      </c>
      <c r="BM22" t="b">
        <f t="shared" si="13"/>
        <v>0</v>
      </c>
      <c r="BN22" t="b">
        <f t="shared" si="13"/>
        <v>1</v>
      </c>
      <c r="BO22" t="b">
        <f t="shared" si="13"/>
        <v>0</v>
      </c>
      <c r="BP22" t="b">
        <f t="shared" si="13"/>
        <v>0</v>
      </c>
      <c r="BQ22" t="b">
        <f t="shared" si="1"/>
        <v>1</v>
      </c>
      <c r="BR22" t="b">
        <f t="shared" si="1"/>
        <v>1</v>
      </c>
      <c r="BS22" t="b">
        <f t="shared" si="1"/>
        <v>1</v>
      </c>
      <c r="BT22" t="b">
        <f t="shared" si="1"/>
        <v>1</v>
      </c>
      <c r="BU22" t="b">
        <f t="shared" si="1"/>
        <v>1</v>
      </c>
      <c r="BV22" t="b">
        <f t="shared" si="1"/>
        <v>1</v>
      </c>
      <c r="BW22" t="b">
        <f t="shared" si="2"/>
        <v>1</v>
      </c>
      <c r="BX22" t="b">
        <f t="shared" si="2"/>
        <v>1</v>
      </c>
      <c r="BY22" t="b">
        <f t="shared" si="2"/>
        <v>1</v>
      </c>
      <c r="BZ22" t="b">
        <f t="shared" si="2"/>
        <v>1</v>
      </c>
      <c r="CA22" t="b">
        <f t="shared" si="2"/>
        <v>1</v>
      </c>
      <c r="CB22" t="b">
        <f t="shared" si="2"/>
        <v>1</v>
      </c>
      <c r="CC22" t="b">
        <f t="shared" si="2"/>
        <v>1</v>
      </c>
      <c r="CD22">
        <f t="shared" si="3"/>
        <v>7</v>
      </c>
      <c r="CE22">
        <f t="shared" si="4"/>
        <v>5</v>
      </c>
      <c r="CF22">
        <f t="shared" si="14"/>
        <v>2</v>
      </c>
      <c r="CG22">
        <f t="shared" si="5"/>
        <v>13</v>
      </c>
      <c r="CH22">
        <f t="shared" si="6"/>
        <v>0</v>
      </c>
      <c r="CI22">
        <f t="shared" si="7"/>
        <v>13</v>
      </c>
      <c r="CJ22" s="4">
        <f t="shared" si="8"/>
        <v>15</v>
      </c>
      <c r="CK22">
        <f t="shared" si="9"/>
        <v>17</v>
      </c>
      <c r="CL22">
        <f t="shared" si="10"/>
        <v>28</v>
      </c>
      <c r="CM22" s="15">
        <f t="shared" si="15"/>
        <v>0.17503404250290699</v>
      </c>
      <c r="CN22" t="b">
        <f t="shared" si="17"/>
        <v>0</v>
      </c>
      <c r="CO22" t="b">
        <f t="shared" si="16"/>
        <v>0</v>
      </c>
      <c r="CP22" t="b">
        <f t="shared" si="11"/>
        <v>1</v>
      </c>
      <c r="CQ22" t="b">
        <f t="shared" si="11"/>
        <v>1</v>
      </c>
      <c r="CR22">
        <f t="shared" si="12"/>
        <v>2</v>
      </c>
    </row>
    <row r="23" spans="1:106" x14ac:dyDescent="0.25">
      <c r="A23" t="s">
        <v>167</v>
      </c>
      <c r="B23" s="1" t="s">
        <v>163</v>
      </c>
      <c r="C23" t="s">
        <v>168</v>
      </c>
      <c r="D23" t="s">
        <v>58</v>
      </c>
      <c r="E23">
        <v>2555395468.0097299</v>
      </c>
      <c r="F23" t="s">
        <v>70</v>
      </c>
      <c r="G23">
        <v>65</v>
      </c>
      <c r="H23">
        <v>25.876750593634998</v>
      </c>
      <c r="I23">
        <v>24.985844252181099</v>
      </c>
      <c r="J23">
        <v>23.983331734644398</v>
      </c>
      <c r="K23">
        <v>20.765352585147799</v>
      </c>
      <c r="L23">
        <v>18.431559099161301</v>
      </c>
      <c r="M23">
        <v>18.6281049177943</v>
      </c>
      <c r="N23">
        <v>19.0572686244812</v>
      </c>
      <c r="O23">
        <v>23.8911377859665</v>
      </c>
      <c r="P23">
        <v>24.218406505920601</v>
      </c>
      <c r="Q23">
        <v>23.616758357453101</v>
      </c>
      <c r="R23">
        <v>24.220904091728901</v>
      </c>
      <c r="S23">
        <v>23.628496201590899</v>
      </c>
      <c r="T23">
        <v>24.043773704350802</v>
      </c>
      <c r="U23">
        <v>16.693999999999999</v>
      </c>
      <c r="V23">
        <v>16.366</v>
      </c>
      <c r="W23">
        <v>16.270499999999998</v>
      </c>
      <c r="X23">
        <v>16.353999999999999</v>
      </c>
      <c r="Y23">
        <v>16.344249999999999</v>
      </c>
      <c r="Z23">
        <v>16.2728</v>
      </c>
      <c r="AA23">
        <v>16.1896666666667</v>
      </c>
      <c r="AB23">
        <v>16.421875</v>
      </c>
      <c r="AC23">
        <v>16.5685</v>
      </c>
      <c r="AD23">
        <v>16.679833333333299</v>
      </c>
      <c r="AE23">
        <v>16.425750000000001</v>
      </c>
      <c r="AF23">
        <v>16.247388888888899</v>
      </c>
      <c r="AG23">
        <v>16.0732</v>
      </c>
      <c r="AH23">
        <v>15.76975</v>
      </c>
      <c r="AI23" t="s">
        <v>51</v>
      </c>
      <c r="AJ23">
        <v>1.0124181867954101</v>
      </c>
      <c r="AK23">
        <v>16.186810464739601</v>
      </c>
      <c r="AL23" s="1">
        <v>5.8805455597542002E-2</v>
      </c>
      <c r="AM23">
        <v>0.28090462483809697</v>
      </c>
      <c r="AN23">
        <v>0.31513731233889303</v>
      </c>
      <c r="AO23">
        <v>16.9156193687996</v>
      </c>
      <c r="AP23">
        <v>16.270499999999998</v>
      </c>
      <c r="AQ23">
        <v>15.6253806312004</v>
      </c>
      <c r="AR23">
        <v>1.3620396922169001E-2</v>
      </c>
      <c r="AS23">
        <v>16.989999999999998</v>
      </c>
      <c r="AT23">
        <v>4.4073546040017897</v>
      </c>
      <c r="AU23">
        <v>5.7039046362889803</v>
      </c>
      <c r="AV23">
        <v>3.5344302254722599</v>
      </c>
      <c r="AW23">
        <v>1.79748352306769</v>
      </c>
      <c r="AX23">
        <v>0.29515938606845998</v>
      </c>
      <c r="AY23">
        <v>31.2982998454405</v>
      </c>
      <c r="AZ23">
        <v>76.427829698857707</v>
      </c>
      <c r="BA23">
        <v>108.210784313725</v>
      </c>
      <c r="BB23" t="s">
        <v>55</v>
      </c>
      <c r="BC23" t="s">
        <v>55</v>
      </c>
      <c r="BE23" t="b">
        <f t="shared" si="13"/>
        <v>0</v>
      </c>
      <c r="BF23" t="b">
        <f t="shared" si="13"/>
        <v>0</v>
      </c>
      <c r="BG23" t="b">
        <f t="shared" si="13"/>
        <v>0</v>
      </c>
      <c r="BH23" t="b">
        <f t="shared" si="13"/>
        <v>0</v>
      </c>
      <c r="BI23" t="b">
        <f t="shared" si="13"/>
        <v>1</v>
      </c>
      <c r="BJ23" t="b">
        <f t="shared" si="13"/>
        <v>1</v>
      </c>
      <c r="BK23" t="b">
        <f t="shared" si="13"/>
        <v>1</v>
      </c>
      <c r="BL23" t="b">
        <f t="shared" si="13"/>
        <v>1</v>
      </c>
      <c r="BM23" t="b">
        <f t="shared" si="13"/>
        <v>0</v>
      </c>
      <c r="BN23" t="b">
        <f t="shared" si="13"/>
        <v>1</v>
      </c>
      <c r="BO23" t="b">
        <f t="shared" si="13"/>
        <v>0</v>
      </c>
      <c r="BP23" t="b">
        <f t="shared" si="13"/>
        <v>1</v>
      </c>
      <c r="BQ23" t="b">
        <f t="shared" si="1"/>
        <v>1</v>
      </c>
      <c r="BR23" t="b">
        <f t="shared" si="1"/>
        <v>1</v>
      </c>
      <c r="BS23" t="b">
        <f t="shared" si="1"/>
        <v>0</v>
      </c>
      <c r="BT23" t="b">
        <f t="shared" si="1"/>
        <v>1</v>
      </c>
      <c r="BU23" t="b">
        <f t="shared" si="1"/>
        <v>1</v>
      </c>
      <c r="BV23" t="b">
        <f t="shared" si="1"/>
        <v>1</v>
      </c>
      <c r="BW23" t="b">
        <f t="shared" si="2"/>
        <v>0</v>
      </c>
      <c r="BX23" t="b">
        <f t="shared" si="2"/>
        <v>0</v>
      </c>
      <c r="BY23" t="b">
        <f t="shared" si="2"/>
        <v>0</v>
      </c>
      <c r="BZ23" t="b">
        <f t="shared" si="2"/>
        <v>1</v>
      </c>
      <c r="CA23" t="b">
        <f t="shared" si="2"/>
        <v>1</v>
      </c>
      <c r="CB23" t="b">
        <f t="shared" si="2"/>
        <v>1</v>
      </c>
      <c r="CC23" t="b">
        <f t="shared" si="2"/>
        <v>1</v>
      </c>
      <c r="CD23">
        <f t="shared" si="3"/>
        <v>6</v>
      </c>
      <c r="CE23">
        <f t="shared" si="4"/>
        <v>6</v>
      </c>
      <c r="CF23">
        <f t="shared" si="14"/>
        <v>0</v>
      </c>
      <c r="CG23">
        <f t="shared" si="5"/>
        <v>9</v>
      </c>
      <c r="CH23">
        <f t="shared" si="6"/>
        <v>4</v>
      </c>
      <c r="CI23">
        <f t="shared" si="7"/>
        <v>5</v>
      </c>
      <c r="CJ23" s="4">
        <f t="shared" si="8"/>
        <v>5</v>
      </c>
      <c r="CK23">
        <f t="shared" si="9"/>
        <v>5</v>
      </c>
      <c r="CL23">
        <f t="shared" si="10"/>
        <v>10</v>
      </c>
      <c r="CM23" s="15">
        <f t="shared" si="15"/>
        <v>0.22209916924055498</v>
      </c>
      <c r="CN23" t="b">
        <f t="shared" si="17"/>
        <v>0</v>
      </c>
      <c r="CO23" t="b">
        <f t="shared" si="16"/>
        <v>0</v>
      </c>
      <c r="CP23" t="b">
        <f t="shared" si="11"/>
        <v>1</v>
      </c>
      <c r="CQ23" t="b">
        <f t="shared" si="11"/>
        <v>1</v>
      </c>
      <c r="CR23">
        <f t="shared" si="12"/>
        <v>2</v>
      </c>
    </row>
    <row r="24" spans="1:106" x14ac:dyDescent="0.25">
      <c r="A24" t="s">
        <v>169</v>
      </c>
      <c r="B24" s="1" t="s">
        <v>165</v>
      </c>
      <c r="C24" t="s">
        <v>170</v>
      </c>
      <c r="D24" t="s">
        <v>58</v>
      </c>
      <c r="E24">
        <v>837766233.87</v>
      </c>
      <c r="F24" t="s">
        <v>70</v>
      </c>
      <c r="G24">
        <v>24</v>
      </c>
      <c r="H24">
        <v>35.567195341870502</v>
      </c>
      <c r="I24">
        <v>27.109752864818599</v>
      </c>
      <c r="J24">
        <v>23.751475401189801</v>
      </c>
      <c r="K24">
        <v>20.082273021741901</v>
      </c>
      <c r="L24">
        <v>20.483250731456501</v>
      </c>
      <c r="M24">
        <v>19.504352320446699</v>
      </c>
      <c r="N24">
        <v>25.078576386617101</v>
      </c>
      <c r="O24">
        <v>25.009414938476599</v>
      </c>
      <c r="P24">
        <v>25.9428957427494</v>
      </c>
      <c r="Q24">
        <v>25.9333841216236</v>
      </c>
      <c r="R24">
        <v>29.0512281401856</v>
      </c>
      <c r="S24">
        <v>27.757611394263002</v>
      </c>
      <c r="T24">
        <v>27.585092875693601</v>
      </c>
      <c r="U24">
        <v>6.9189999999999996</v>
      </c>
      <c r="V24">
        <v>6.9805000000000001</v>
      </c>
      <c r="W24">
        <v>7.03925</v>
      </c>
      <c r="X24">
        <v>7.0069999999999997</v>
      </c>
      <c r="Y24">
        <v>7.0482500000000003</v>
      </c>
      <c r="Z24">
        <v>7.0865999999999998</v>
      </c>
      <c r="AA24">
        <v>7.09608333333333</v>
      </c>
      <c r="AB24">
        <v>7.1578749999999998</v>
      </c>
      <c r="AC24">
        <v>7.2116499999999997</v>
      </c>
      <c r="AD24">
        <v>7.259125</v>
      </c>
      <c r="AE24">
        <v>7.1219062500000003</v>
      </c>
      <c r="AF24">
        <v>7.0632222222222198</v>
      </c>
      <c r="AG24">
        <v>7.0984249999999998</v>
      </c>
      <c r="AH24">
        <v>7.2041874999999997</v>
      </c>
      <c r="AI24" t="s">
        <v>51</v>
      </c>
      <c r="AJ24">
        <v>0.99833413750233302</v>
      </c>
      <c r="AK24">
        <v>10.6309986035211</v>
      </c>
      <c r="AL24" s="1">
        <v>0.60773943495553495</v>
      </c>
      <c r="AM24">
        <v>4.7465396960559E-2</v>
      </c>
      <c r="AN24">
        <v>0.30051967145751302</v>
      </c>
      <c r="AO24">
        <v>7.2901737932124204</v>
      </c>
      <c r="AP24">
        <v>7.03925</v>
      </c>
      <c r="AQ24">
        <v>6.7883262067875796</v>
      </c>
      <c r="AR24">
        <v>-2.2572200115905001E-2</v>
      </c>
      <c r="AS24">
        <v>6.585</v>
      </c>
      <c r="AT24">
        <v>-7.0781474896283099</v>
      </c>
      <c r="AU24">
        <v>-7.2329425189390699</v>
      </c>
      <c r="AV24">
        <v>-4.7033285094066599</v>
      </c>
      <c r="AW24">
        <v>-10.286103542234301</v>
      </c>
      <c r="AX24">
        <v>-10.3471749489449</v>
      </c>
      <c r="AY24">
        <v>-11.7292225201072</v>
      </c>
      <c r="AZ24">
        <v>27.740058195926299</v>
      </c>
      <c r="BA24">
        <v>21.606648199445999</v>
      </c>
      <c r="BB24">
        <v>-43.061690168462</v>
      </c>
      <c r="BC24">
        <v>-58.278683398036101</v>
      </c>
      <c r="BE24" t="b">
        <f t="shared" si="13"/>
        <v>0</v>
      </c>
      <c r="BF24" t="b">
        <f t="shared" si="13"/>
        <v>0</v>
      </c>
      <c r="BG24" t="b">
        <f t="shared" si="13"/>
        <v>0</v>
      </c>
      <c r="BH24" t="b">
        <f t="shared" si="13"/>
        <v>1</v>
      </c>
      <c r="BI24" t="b">
        <f t="shared" si="13"/>
        <v>0</v>
      </c>
      <c r="BJ24" t="b">
        <f t="shared" si="13"/>
        <v>1</v>
      </c>
      <c r="BK24" t="b">
        <f t="shared" si="13"/>
        <v>0</v>
      </c>
      <c r="BL24" t="b">
        <f t="shared" si="13"/>
        <v>1</v>
      </c>
      <c r="BM24" t="b">
        <f t="shared" si="13"/>
        <v>0</v>
      </c>
      <c r="BN24" t="b">
        <f t="shared" si="13"/>
        <v>1</v>
      </c>
      <c r="BO24" t="b">
        <f t="shared" si="13"/>
        <v>0</v>
      </c>
      <c r="BP24" t="b">
        <f t="shared" si="13"/>
        <v>0</v>
      </c>
      <c r="BQ24" t="b">
        <f t="shared" si="1"/>
        <v>0</v>
      </c>
      <c r="BR24" t="b">
        <f t="shared" si="1"/>
        <v>0</v>
      </c>
      <c r="BS24" t="b">
        <f t="shared" si="1"/>
        <v>1</v>
      </c>
      <c r="BT24" t="b">
        <f t="shared" si="1"/>
        <v>0</v>
      </c>
      <c r="BU24" t="b">
        <f t="shared" si="1"/>
        <v>0</v>
      </c>
      <c r="BV24" t="b">
        <f t="shared" si="1"/>
        <v>0</v>
      </c>
      <c r="BW24" t="b">
        <f t="shared" si="2"/>
        <v>0</v>
      </c>
      <c r="BX24" t="b">
        <f t="shared" si="2"/>
        <v>0</v>
      </c>
      <c r="BY24" t="b">
        <f t="shared" si="2"/>
        <v>0</v>
      </c>
      <c r="BZ24" t="b">
        <f t="shared" si="2"/>
        <v>1</v>
      </c>
      <c r="CA24" t="b">
        <f t="shared" si="2"/>
        <v>1</v>
      </c>
      <c r="CB24" t="b">
        <f t="shared" si="2"/>
        <v>0</v>
      </c>
      <c r="CC24" t="b">
        <f t="shared" si="2"/>
        <v>0</v>
      </c>
      <c r="CD24">
        <f t="shared" si="3"/>
        <v>4</v>
      </c>
      <c r="CE24">
        <f t="shared" si="4"/>
        <v>8</v>
      </c>
      <c r="CF24">
        <f t="shared" si="14"/>
        <v>-4</v>
      </c>
      <c r="CG24">
        <f t="shared" si="5"/>
        <v>3</v>
      </c>
      <c r="CH24">
        <f t="shared" si="6"/>
        <v>10</v>
      </c>
      <c r="CI24">
        <f t="shared" si="7"/>
        <v>-7</v>
      </c>
      <c r="CJ24" s="4">
        <f t="shared" si="8"/>
        <v>-11</v>
      </c>
      <c r="CK24">
        <f t="shared" si="9"/>
        <v>-15</v>
      </c>
      <c r="CL24">
        <f t="shared" si="10"/>
        <v>-18</v>
      </c>
      <c r="CM24" s="15">
        <f t="shared" si="15"/>
        <v>-0.56027403799497599</v>
      </c>
      <c r="CN24" t="b">
        <f t="shared" si="17"/>
        <v>1</v>
      </c>
      <c r="CO24" t="b">
        <f t="shared" si="16"/>
        <v>1</v>
      </c>
      <c r="CP24" t="b">
        <f t="shared" si="11"/>
        <v>0</v>
      </c>
      <c r="CQ24" t="b">
        <f t="shared" si="11"/>
        <v>0</v>
      </c>
      <c r="CR24">
        <f t="shared" si="12"/>
        <v>0</v>
      </c>
    </row>
    <row r="25" spans="1:106" x14ac:dyDescent="0.25">
      <c r="A25" t="s">
        <v>171</v>
      </c>
      <c r="B25" s="1" t="s">
        <v>167</v>
      </c>
      <c r="C25" t="s">
        <v>172</v>
      </c>
      <c r="D25" t="s">
        <v>92</v>
      </c>
      <c r="E25">
        <v>1973529380.76</v>
      </c>
      <c r="F25" t="s">
        <v>70</v>
      </c>
      <c r="G25">
        <v>79</v>
      </c>
      <c r="H25">
        <v>25.634192688658</v>
      </c>
      <c r="I25">
        <v>18.666596123281</v>
      </c>
      <c r="J25">
        <v>23.834482614881999</v>
      </c>
      <c r="K25">
        <v>20.622897688992499</v>
      </c>
      <c r="L25">
        <v>18.8409212614607</v>
      </c>
      <c r="M25">
        <v>17.523466184541501</v>
      </c>
      <c r="N25">
        <v>16.5820443357089</v>
      </c>
      <c r="O25">
        <v>21.0186668847414</v>
      </c>
      <c r="P25">
        <v>20.3667635811859</v>
      </c>
      <c r="Q25">
        <v>19.164094903739901</v>
      </c>
      <c r="R25">
        <v>21.5301709170061</v>
      </c>
      <c r="S25">
        <v>21.085000990698799</v>
      </c>
      <c r="T25">
        <v>19.750278846025999</v>
      </c>
      <c r="U25">
        <v>26.943999999999999</v>
      </c>
      <c r="V25">
        <v>26.957999999999998</v>
      </c>
      <c r="W25">
        <v>26.887</v>
      </c>
      <c r="X25">
        <v>26.5676666666667</v>
      </c>
      <c r="Y25">
        <v>26.484249999999999</v>
      </c>
      <c r="Z25">
        <v>26.484200000000001</v>
      </c>
      <c r="AA25">
        <v>26.508333333333301</v>
      </c>
      <c r="AB25">
        <v>26.723375000000001</v>
      </c>
      <c r="AC25">
        <v>26.9161</v>
      </c>
      <c r="AD25">
        <v>27.255500000000001</v>
      </c>
      <c r="AE25">
        <v>27.0426875</v>
      </c>
      <c r="AF25">
        <v>26.9437777777778</v>
      </c>
      <c r="AG25">
        <v>26.8262</v>
      </c>
      <c r="AH25">
        <v>26.542999999999999</v>
      </c>
      <c r="AI25" t="s">
        <v>51</v>
      </c>
      <c r="AJ25">
        <v>0.98725126928152296</v>
      </c>
      <c r="AK25">
        <v>15.4622115472082</v>
      </c>
      <c r="AL25" s="1">
        <v>0.20235195891973201</v>
      </c>
      <c r="AM25">
        <v>0.307847074806746</v>
      </c>
      <c r="AN25">
        <v>0.36011775138645802</v>
      </c>
      <c r="AO25">
        <v>27.5637599278915</v>
      </c>
      <c r="AP25">
        <v>26.887</v>
      </c>
      <c r="AQ25">
        <v>26.210240072108501</v>
      </c>
      <c r="AR25">
        <v>0.16648809411461299</v>
      </c>
      <c r="AS25">
        <v>26.63</v>
      </c>
      <c r="AT25">
        <v>0.55051691197014496</v>
      </c>
      <c r="AU25">
        <v>-0.73137455174421295</v>
      </c>
      <c r="AV25">
        <v>4.4723420949391901</v>
      </c>
      <c r="AW25">
        <v>-3.2340116279069799</v>
      </c>
      <c r="AX25">
        <v>-5.3660270078180599</v>
      </c>
      <c r="AY25">
        <v>6.7334669338677298</v>
      </c>
      <c r="AZ25">
        <v>12.4577702702703</v>
      </c>
      <c r="BA25">
        <v>39.716684155299099</v>
      </c>
      <c r="BB25">
        <v>82.023239917976696</v>
      </c>
      <c r="BC25">
        <v>53.222094361334896</v>
      </c>
      <c r="BE25" t="b">
        <f t="shared" si="13"/>
        <v>0</v>
      </c>
      <c r="BF25" t="b">
        <f t="shared" si="13"/>
        <v>1</v>
      </c>
      <c r="BG25" t="b">
        <f t="shared" si="13"/>
        <v>0</v>
      </c>
      <c r="BH25" t="b">
        <f t="shared" si="13"/>
        <v>0</v>
      </c>
      <c r="BI25" t="b">
        <f t="shared" si="13"/>
        <v>0</v>
      </c>
      <c r="BJ25" t="b">
        <f t="shared" si="13"/>
        <v>0</v>
      </c>
      <c r="BK25" t="b">
        <f t="shared" si="13"/>
        <v>1</v>
      </c>
      <c r="BL25" t="b">
        <f t="shared" si="13"/>
        <v>0</v>
      </c>
      <c r="BM25" t="b">
        <f t="shared" si="13"/>
        <v>0</v>
      </c>
      <c r="BN25" t="b">
        <f t="shared" si="13"/>
        <v>1</v>
      </c>
      <c r="BO25" t="b">
        <f t="shared" si="13"/>
        <v>0</v>
      </c>
      <c r="BP25" t="b">
        <f t="shared" si="13"/>
        <v>0</v>
      </c>
      <c r="BQ25" t="b">
        <f t="shared" si="1"/>
        <v>0</v>
      </c>
      <c r="BR25" t="b">
        <f t="shared" si="1"/>
        <v>1</v>
      </c>
      <c r="BS25" t="b">
        <f t="shared" si="1"/>
        <v>1</v>
      </c>
      <c r="BT25" t="b">
        <f t="shared" si="1"/>
        <v>1</v>
      </c>
      <c r="BU25" t="b">
        <f t="shared" si="1"/>
        <v>1</v>
      </c>
      <c r="BV25" t="b">
        <f t="shared" si="1"/>
        <v>0</v>
      </c>
      <c r="BW25" t="b">
        <f t="shared" si="2"/>
        <v>0</v>
      </c>
      <c r="BX25" t="b">
        <f t="shared" si="2"/>
        <v>0</v>
      </c>
      <c r="BY25" t="b">
        <f t="shared" si="2"/>
        <v>0</v>
      </c>
      <c r="BZ25" t="b">
        <f t="shared" si="2"/>
        <v>1</v>
      </c>
      <c r="CA25" t="b">
        <f t="shared" si="2"/>
        <v>1</v>
      </c>
      <c r="CB25" t="b">
        <f t="shared" si="2"/>
        <v>1</v>
      </c>
      <c r="CC25" t="b">
        <f t="shared" si="2"/>
        <v>1</v>
      </c>
      <c r="CD25">
        <f t="shared" si="3"/>
        <v>3</v>
      </c>
      <c r="CE25">
        <f t="shared" si="4"/>
        <v>9</v>
      </c>
      <c r="CF25">
        <f t="shared" si="14"/>
        <v>-6</v>
      </c>
      <c r="CG25">
        <f t="shared" si="5"/>
        <v>8</v>
      </c>
      <c r="CH25">
        <f t="shared" si="6"/>
        <v>5</v>
      </c>
      <c r="CI25">
        <f t="shared" si="7"/>
        <v>3</v>
      </c>
      <c r="CJ25" s="4">
        <f t="shared" si="8"/>
        <v>-3</v>
      </c>
      <c r="CK25">
        <f t="shared" si="9"/>
        <v>-9</v>
      </c>
      <c r="CL25">
        <f t="shared" si="10"/>
        <v>0</v>
      </c>
      <c r="CM25" s="15">
        <f t="shared" si="15"/>
        <v>0.10549511588701399</v>
      </c>
      <c r="CN25" t="b">
        <f t="shared" si="17"/>
        <v>0</v>
      </c>
      <c r="CO25" t="b">
        <f t="shared" si="16"/>
        <v>1</v>
      </c>
      <c r="CP25" t="b">
        <f t="shared" si="11"/>
        <v>1</v>
      </c>
      <c r="CQ25" t="b">
        <f t="shared" si="11"/>
        <v>0</v>
      </c>
      <c r="CR25">
        <f t="shared" si="12"/>
        <v>1</v>
      </c>
    </row>
    <row r="26" spans="1:106" x14ac:dyDescent="0.25">
      <c r="A26" t="s">
        <v>173</v>
      </c>
      <c r="B26" s="1" t="s">
        <v>169</v>
      </c>
      <c r="C26" t="s">
        <v>174</v>
      </c>
      <c r="D26" t="s">
        <v>83</v>
      </c>
      <c r="E26">
        <v>2323990118.95609</v>
      </c>
      <c r="F26" t="s">
        <v>70</v>
      </c>
      <c r="G26">
        <v>59</v>
      </c>
      <c r="H26">
        <v>16.465403427625599</v>
      </c>
      <c r="I26">
        <v>23.7596544001136</v>
      </c>
      <c r="J26">
        <v>21.2441217493331</v>
      </c>
      <c r="K26">
        <v>20.438075846288498</v>
      </c>
      <c r="L26">
        <v>19.9599315074659</v>
      </c>
      <c r="M26">
        <v>22.424301057276701</v>
      </c>
      <c r="N26">
        <v>21.175029438831</v>
      </c>
      <c r="O26">
        <v>23.9270908093381</v>
      </c>
      <c r="P26">
        <v>23.653212590299798</v>
      </c>
      <c r="Q26">
        <v>22.897130684549399</v>
      </c>
      <c r="R26">
        <v>24.0818420441082</v>
      </c>
      <c r="S26">
        <v>23.332926096320801</v>
      </c>
      <c r="T26">
        <v>23.215509872583901</v>
      </c>
      <c r="U26">
        <v>6.4180000000000001</v>
      </c>
      <c r="V26">
        <v>6.3144999999999998</v>
      </c>
      <c r="W26">
        <v>6.2024999999999997</v>
      </c>
      <c r="X26">
        <v>6.0203333333333298</v>
      </c>
      <c r="Y26">
        <v>5.8812499999999996</v>
      </c>
      <c r="Z26">
        <v>5.8371000000000004</v>
      </c>
      <c r="AA26">
        <v>5.8404166666666599</v>
      </c>
      <c r="AB26">
        <v>5.9589375000000002</v>
      </c>
      <c r="AC26">
        <v>6.0952999999999999</v>
      </c>
      <c r="AD26">
        <v>6.2152083333333303</v>
      </c>
      <c r="AE26">
        <v>6.2434687499999999</v>
      </c>
      <c r="AF26">
        <v>6.2488055555555597</v>
      </c>
      <c r="AG26">
        <v>6.2723000000000004</v>
      </c>
      <c r="AH26">
        <v>6.2840625000000001</v>
      </c>
      <c r="AI26" t="s">
        <v>51</v>
      </c>
      <c r="AJ26">
        <v>0.93061556366882903</v>
      </c>
      <c r="AK26">
        <v>14.5677199599006</v>
      </c>
      <c r="AL26" s="1">
        <v>5.2541076075885998E-2</v>
      </c>
      <c r="AM26">
        <v>0.392318173982864</v>
      </c>
      <c r="AN26">
        <v>0.71396771649783697</v>
      </c>
      <c r="AO26">
        <v>6.5128304690166203</v>
      </c>
      <c r="AP26">
        <v>6.2024999999999997</v>
      </c>
      <c r="AQ26">
        <v>5.8921695309833799</v>
      </c>
      <c r="AR26">
        <v>0.14863187915054099</v>
      </c>
      <c r="AS26">
        <v>6.5149999999999997</v>
      </c>
      <c r="AT26">
        <v>11.613643761456901</v>
      </c>
      <c r="AU26">
        <v>3.8693940022000999</v>
      </c>
      <c r="AV26">
        <v>12.521588946459399</v>
      </c>
      <c r="AW26">
        <v>7.6804915514590996E-2</v>
      </c>
      <c r="AX26">
        <v>0.23076923076922601</v>
      </c>
      <c r="AY26">
        <v>23.6242884250474</v>
      </c>
      <c r="AZ26">
        <v>14.098073555166399</v>
      </c>
      <c r="BA26">
        <v>101.480729039354</v>
      </c>
      <c r="BB26">
        <v>184.29272360214</v>
      </c>
      <c r="BC26">
        <v>73.816276606489694</v>
      </c>
      <c r="BE26" t="b">
        <f t="shared" si="13"/>
        <v>1</v>
      </c>
      <c r="BF26" t="b">
        <f t="shared" si="13"/>
        <v>0</v>
      </c>
      <c r="BG26" t="b">
        <f t="shared" si="13"/>
        <v>0</v>
      </c>
      <c r="BH26" t="b">
        <f t="shared" ref="BH26:BP32" si="19">IF(K26&lt;L26,TRUE)</f>
        <v>0</v>
      </c>
      <c r="BI26" t="b">
        <f t="shared" si="19"/>
        <v>1</v>
      </c>
      <c r="BJ26" t="b">
        <f t="shared" si="19"/>
        <v>0</v>
      </c>
      <c r="BK26" t="b">
        <f t="shared" si="19"/>
        <v>1</v>
      </c>
      <c r="BL26" t="b">
        <f t="shared" si="19"/>
        <v>0</v>
      </c>
      <c r="BM26" t="b">
        <f t="shared" si="19"/>
        <v>0</v>
      </c>
      <c r="BN26" t="b">
        <f t="shared" si="19"/>
        <v>1</v>
      </c>
      <c r="BO26" t="b">
        <f t="shared" si="19"/>
        <v>0</v>
      </c>
      <c r="BP26" t="b">
        <f t="shared" si="19"/>
        <v>0</v>
      </c>
      <c r="BQ26" t="b">
        <f t="shared" si="1"/>
        <v>1</v>
      </c>
      <c r="BR26" t="b">
        <f t="shared" si="1"/>
        <v>1</v>
      </c>
      <c r="BS26" t="b">
        <f t="shared" si="1"/>
        <v>1</v>
      </c>
      <c r="BT26" t="b">
        <f t="shared" si="1"/>
        <v>1</v>
      </c>
      <c r="BU26" t="b">
        <f t="shared" si="1"/>
        <v>1</v>
      </c>
      <c r="BV26" t="b">
        <f t="shared" si="1"/>
        <v>0</v>
      </c>
      <c r="BW26" t="b">
        <f t="shared" si="2"/>
        <v>0</v>
      </c>
      <c r="BX26" t="b">
        <f t="shared" si="2"/>
        <v>0</v>
      </c>
      <c r="BY26" t="b">
        <f t="shared" si="2"/>
        <v>0</v>
      </c>
      <c r="BZ26" t="b">
        <f t="shared" si="2"/>
        <v>0</v>
      </c>
      <c r="CA26" t="b">
        <f t="shared" si="2"/>
        <v>0</v>
      </c>
      <c r="CB26" t="b">
        <f t="shared" si="2"/>
        <v>0</v>
      </c>
      <c r="CC26" t="b">
        <f t="shared" si="2"/>
        <v>0</v>
      </c>
      <c r="CD26">
        <f t="shared" si="3"/>
        <v>4</v>
      </c>
      <c r="CE26">
        <f t="shared" si="4"/>
        <v>8</v>
      </c>
      <c r="CF26">
        <f t="shared" si="14"/>
        <v>-4</v>
      </c>
      <c r="CG26">
        <f t="shared" si="5"/>
        <v>5</v>
      </c>
      <c r="CH26">
        <f t="shared" si="6"/>
        <v>8</v>
      </c>
      <c r="CI26">
        <f t="shared" si="7"/>
        <v>-3</v>
      </c>
      <c r="CJ26" s="4">
        <f t="shared" si="8"/>
        <v>-7</v>
      </c>
      <c r="CK26">
        <f t="shared" si="9"/>
        <v>-11</v>
      </c>
      <c r="CL26">
        <f t="shared" si="10"/>
        <v>-10</v>
      </c>
      <c r="CM26" s="15">
        <f t="shared" si="15"/>
        <v>0.33977709790697802</v>
      </c>
      <c r="CN26" t="b">
        <f t="shared" si="17"/>
        <v>0</v>
      </c>
      <c r="CO26" t="b">
        <f t="shared" si="16"/>
        <v>0</v>
      </c>
      <c r="CP26" t="b">
        <f t="shared" si="11"/>
        <v>1</v>
      </c>
      <c r="CQ26" t="b">
        <f t="shared" si="11"/>
        <v>1</v>
      </c>
      <c r="CR26">
        <f t="shared" si="12"/>
        <v>2</v>
      </c>
    </row>
    <row r="27" spans="1:106" x14ac:dyDescent="0.25">
      <c r="A27" t="s">
        <v>175</v>
      </c>
      <c r="B27" s="1" t="s">
        <v>171</v>
      </c>
      <c r="C27" t="s">
        <v>176</v>
      </c>
      <c r="D27" t="s">
        <v>83</v>
      </c>
      <c r="E27">
        <v>3754760571.7761502</v>
      </c>
      <c r="F27" t="s">
        <v>70</v>
      </c>
      <c r="G27">
        <v>43</v>
      </c>
      <c r="H27">
        <v>26.503644640380799</v>
      </c>
      <c r="I27">
        <v>22.588207983485098</v>
      </c>
      <c r="J27">
        <v>23.337871287258199</v>
      </c>
      <c r="K27">
        <v>22.5909235980555</v>
      </c>
      <c r="L27">
        <v>21.2964083040997</v>
      </c>
      <c r="M27">
        <v>22.9582398445751</v>
      </c>
      <c r="N27">
        <v>23.620539109005801</v>
      </c>
      <c r="O27">
        <v>24.879018868519498</v>
      </c>
      <c r="P27">
        <v>25.6844091083344</v>
      </c>
      <c r="Q27">
        <v>25.231221346978</v>
      </c>
      <c r="R27">
        <v>28.7477547060627</v>
      </c>
      <c r="S27">
        <v>29.515678369087698</v>
      </c>
      <c r="T27">
        <v>31.485769996706001</v>
      </c>
      <c r="U27">
        <v>3.492</v>
      </c>
      <c r="V27">
        <v>3.5154000000000001</v>
      </c>
      <c r="W27">
        <v>3.4544000000000001</v>
      </c>
      <c r="X27">
        <v>3.4110666666666698</v>
      </c>
      <c r="Y27">
        <v>3.4310499999999999</v>
      </c>
      <c r="Z27">
        <v>3.4236</v>
      </c>
      <c r="AA27">
        <v>3.4290333333333298</v>
      </c>
      <c r="AB27">
        <v>3.4615999999999998</v>
      </c>
      <c r="AC27">
        <v>3.4114599999999999</v>
      </c>
      <c r="AD27">
        <v>3.3493166666666698</v>
      </c>
      <c r="AE27">
        <v>3.3014625</v>
      </c>
      <c r="AF27">
        <v>3.2953222222222198</v>
      </c>
      <c r="AG27">
        <v>3.2763100000000001</v>
      </c>
      <c r="AH27">
        <v>3.23874166666667</v>
      </c>
      <c r="AI27" t="s">
        <v>51</v>
      </c>
      <c r="AJ27">
        <v>1.0449560633761801</v>
      </c>
      <c r="AK27">
        <v>1.3526263627353801</v>
      </c>
      <c r="AL27" s="1">
        <v>0.288975614002624</v>
      </c>
      <c r="AM27">
        <v>0.19235814084251601</v>
      </c>
      <c r="AN27">
        <v>0.20880151864777299</v>
      </c>
      <c r="AO27">
        <v>3.6194435094148898</v>
      </c>
      <c r="AP27">
        <v>3.4544000000000001</v>
      </c>
      <c r="AQ27">
        <v>3.28935649058511</v>
      </c>
      <c r="AR27">
        <v>2.6334285559063999E-2</v>
      </c>
      <c r="AS27">
        <v>3.4119999999999999</v>
      </c>
      <c r="AT27">
        <v>-0.33882462904541999</v>
      </c>
      <c r="AU27">
        <v>4.1415494870753502</v>
      </c>
      <c r="AV27">
        <v>4.2787286063569701</v>
      </c>
      <c r="AW27">
        <v>-4.4257703081232496</v>
      </c>
      <c r="AX27">
        <v>4.5984058859595303</v>
      </c>
      <c r="AY27">
        <v>37.691686844229203</v>
      </c>
      <c r="AZ27">
        <v>59.534534710048398</v>
      </c>
      <c r="BA27">
        <v>-5.2012939858890199</v>
      </c>
      <c r="BB27" t="s">
        <v>55</v>
      </c>
      <c r="BC27" t="s">
        <v>55</v>
      </c>
      <c r="BE27" t="b">
        <f t="shared" ref="BE27:BG32" si="20">IF(H27&lt;I27,TRUE)</f>
        <v>0</v>
      </c>
      <c r="BF27" t="b">
        <f t="shared" si="20"/>
        <v>1</v>
      </c>
      <c r="BG27" t="b">
        <f t="shared" si="20"/>
        <v>0</v>
      </c>
      <c r="BH27" t="b">
        <f t="shared" si="19"/>
        <v>0</v>
      </c>
      <c r="BI27" t="b">
        <f t="shared" si="19"/>
        <v>1</v>
      </c>
      <c r="BJ27" t="b">
        <f t="shared" si="19"/>
        <v>1</v>
      </c>
      <c r="BK27" t="b">
        <f t="shared" si="19"/>
        <v>1</v>
      </c>
      <c r="BL27" t="b">
        <f t="shared" si="19"/>
        <v>1</v>
      </c>
      <c r="BM27" t="b">
        <f t="shared" si="19"/>
        <v>0</v>
      </c>
      <c r="BN27" t="b">
        <f t="shared" si="19"/>
        <v>1</v>
      </c>
      <c r="BO27" t="b">
        <f t="shared" si="19"/>
        <v>1</v>
      </c>
      <c r="BP27" t="b">
        <f t="shared" si="19"/>
        <v>1</v>
      </c>
      <c r="BQ27" t="b">
        <f t="shared" si="1"/>
        <v>0</v>
      </c>
      <c r="BR27" t="b">
        <f t="shared" si="1"/>
        <v>1</v>
      </c>
      <c r="BS27" t="b">
        <f t="shared" si="1"/>
        <v>1</v>
      </c>
      <c r="BT27" t="b">
        <f t="shared" si="1"/>
        <v>0</v>
      </c>
      <c r="BU27" t="b">
        <f t="shared" si="1"/>
        <v>1</v>
      </c>
      <c r="BV27" t="b">
        <f t="shared" si="1"/>
        <v>0</v>
      </c>
      <c r="BW27" t="b">
        <f t="shared" si="2"/>
        <v>0</v>
      </c>
      <c r="BX27" t="b">
        <f t="shared" si="2"/>
        <v>1</v>
      </c>
      <c r="BY27" t="b">
        <f t="shared" si="2"/>
        <v>1</v>
      </c>
      <c r="BZ27" t="b">
        <f t="shared" si="2"/>
        <v>1</v>
      </c>
      <c r="CA27" t="b">
        <f t="shared" si="2"/>
        <v>1</v>
      </c>
      <c r="CB27" t="b">
        <f t="shared" si="2"/>
        <v>1</v>
      </c>
      <c r="CC27" t="b">
        <f t="shared" si="2"/>
        <v>1</v>
      </c>
      <c r="CD27">
        <f t="shared" si="3"/>
        <v>8</v>
      </c>
      <c r="CE27">
        <f t="shared" si="4"/>
        <v>4</v>
      </c>
      <c r="CF27">
        <f t="shared" si="14"/>
        <v>4</v>
      </c>
      <c r="CG27">
        <f t="shared" si="5"/>
        <v>9</v>
      </c>
      <c r="CH27">
        <f t="shared" si="6"/>
        <v>4</v>
      </c>
      <c r="CI27">
        <f t="shared" si="7"/>
        <v>5</v>
      </c>
      <c r="CJ27" s="4">
        <f t="shared" si="8"/>
        <v>9</v>
      </c>
      <c r="CK27">
        <f t="shared" si="9"/>
        <v>13</v>
      </c>
      <c r="CL27">
        <f t="shared" si="10"/>
        <v>14</v>
      </c>
      <c r="CM27" s="15">
        <f t="shared" si="15"/>
        <v>-9.6617473160107992E-2</v>
      </c>
      <c r="CN27" t="b">
        <f t="shared" si="17"/>
        <v>1</v>
      </c>
      <c r="CO27" t="b">
        <f t="shared" si="16"/>
        <v>1</v>
      </c>
      <c r="CP27" t="b">
        <f t="shared" si="11"/>
        <v>0</v>
      </c>
      <c r="CQ27" t="b">
        <f t="shared" si="11"/>
        <v>1</v>
      </c>
      <c r="CR27">
        <f t="shared" si="12"/>
        <v>1</v>
      </c>
    </row>
    <row r="28" spans="1:106" x14ac:dyDescent="0.25">
      <c r="A28" t="s">
        <v>177</v>
      </c>
      <c r="B28" s="1" t="s">
        <v>173</v>
      </c>
      <c r="C28" t="s">
        <v>178</v>
      </c>
      <c r="D28" t="s">
        <v>58</v>
      </c>
      <c r="E28">
        <v>859811953.69999504</v>
      </c>
      <c r="F28" t="s">
        <v>70</v>
      </c>
      <c r="G28">
        <v>42</v>
      </c>
      <c r="H28">
        <v>51.617348091043603</v>
      </c>
      <c r="I28">
        <v>47.738794639794001</v>
      </c>
      <c r="J28">
        <v>38.173399692049301</v>
      </c>
      <c r="K28">
        <v>31.984670374482601</v>
      </c>
      <c r="L28">
        <v>29.5030968593334</v>
      </c>
      <c r="M28">
        <v>28.648191877278101</v>
      </c>
      <c r="N28">
        <v>26.976103581936801</v>
      </c>
      <c r="O28">
        <v>25.825227409565901</v>
      </c>
      <c r="P28">
        <v>24.2572178826872</v>
      </c>
      <c r="Q28">
        <v>24.2728321946908</v>
      </c>
      <c r="R28">
        <v>24.567565579152401</v>
      </c>
      <c r="S28">
        <v>24.458725526873</v>
      </c>
      <c r="T28">
        <v>24.617838056159901</v>
      </c>
      <c r="U28">
        <v>20.364000000000001</v>
      </c>
      <c r="V28">
        <v>21.324999999999999</v>
      </c>
      <c r="W28">
        <v>21.928999999999998</v>
      </c>
      <c r="X28">
        <v>22.082333333333299</v>
      </c>
      <c r="Y28">
        <v>22.312000000000001</v>
      </c>
      <c r="Z28">
        <v>22.4924</v>
      </c>
      <c r="AA28">
        <v>22.687833333333302</v>
      </c>
      <c r="AB28">
        <v>23.403124999999999</v>
      </c>
      <c r="AC28">
        <v>24.055700000000002</v>
      </c>
      <c r="AD28">
        <v>24.382249999999999</v>
      </c>
      <c r="AE28">
        <v>23.895250000000001</v>
      </c>
      <c r="AF28">
        <v>23.5536666666667</v>
      </c>
      <c r="AG28">
        <v>23.491250000000001</v>
      </c>
      <c r="AH28">
        <v>23.521625</v>
      </c>
      <c r="AI28" t="s">
        <v>51</v>
      </c>
      <c r="AJ28">
        <v>0.957479912733464</v>
      </c>
      <c r="AK28">
        <v>9.7877449808236108</v>
      </c>
      <c r="AL28" s="1">
        <v>0.55092706220878596</v>
      </c>
      <c r="AM28">
        <v>5.9056783721386001E-2</v>
      </c>
      <c r="AN28">
        <v>0.33628672685710098</v>
      </c>
      <c r="AO28">
        <v>24.173414400238801</v>
      </c>
      <c r="AP28">
        <v>21.928999999999998</v>
      </c>
      <c r="AQ28">
        <v>19.684585599761199</v>
      </c>
      <c r="AR28">
        <v>-0.38755602273714901</v>
      </c>
      <c r="AS28">
        <v>19.170000000000002</v>
      </c>
      <c r="AT28">
        <v>-14.771211609254699</v>
      </c>
      <c r="AU28">
        <v>-18.395147129250201</v>
      </c>
      <c r="AV28">
        <v>-13.4537246049661</v>
      </c>
      <c r="AW28">
        <v>-23.625498007968101</v>
      </c>
      <c r="AX28">
        <v>-17.2993960310612</v>
      </c>
      <c r="AY28">
        <v>-19.689987431922901</v>
      </c>
      <c r="AZ28">
        <v>6.3227953410981703</v>
      </c>
      <c r="BA28">
        <v>73.170731707317103</v>
      </c>
      <c r="BB28">
        <v>164.04958677686</v>
      </c>
      <c r="BC28">
        <v>-16.544766083586101</v>
      </c>
      <c r="BE28" t="b">
        <f t="shared" si="20"/>
        <v>0</v>
      </c>
      <c r="BF28" t="b">
        <f t="shared" si="20"/>
        <v>0</v>
      </c>
      <c r="BG28" t="b">
        <f t="shared" si="20"/>
        <v>0</v>
      </c>
      <c r="BH28" t="b">
        <f t="shared" si="19"/>
        <v>0</v>
      </c>
      <c r="BI28" t="b">
        <f t="shared" si="19"/>
        <v>0</v>
      </c>
      <c r="BJ28" t="b">
        <f t="shared" si="19"/>
        <v>0</v>
      </c>
      <c r="BK28" t="b">
        <f t="shared" si="19"/>
        <v>0</v>
      </c>
      <c r="BL28" t="b">
        <f t="shared" si="19"/>
        <v>0</v>
      </c>
      <c r="BM28" t="b">
        <f t="shared" si="19"/>
        <v>1</v>
      </c>
      <c r="BN28" t="b">
        <f t="shared" si="19"/>
        <v>1</v>
      </c>
      <c r="BO28" t="b">
        <f t="shared" si="19"/>
        <v>0</v>
      </c>
      <c r="BP28" t="b">
        <f t="shared" si="19"/>
        <v>1</v>
      </c>
      <c r="BQ28" t="b">
        <f t="shared" si="1"/>
        <v>0</v>
      </c>
      <c r="BR28" t="b">
        <f t="shared" si="1"/>
        <v>0</v>
      </c>
      <c r="BS28" t="b">
        <f t="shared" si="1"/>
        <v>0</v>
      </c>
      <c r="BT28" t="b">
        <f t="shared" si="1"/>
        <v>0</v>
      </c>
      <c r="BU28" t="b">
        <f t="shared" si="1"/>
        <v>0</v>
      </c>
      <c r="BV28" t="b">
        <f t="shared" si="1"/>
        <v>0</v>
      </c>
      <c r="BW28" t="b">
        <f t="shared" si="2"/>
        <v>0</v>
      </c>
      <c r="BX28" t="b">
        <f t="shared" si="2"/>
        <v>0</v>
      </c>
      <c r="BY28" t="b">
        <f t="shared" si="2"/>
        <v>0</v>
      </c>
      <c r="BZ28" t="b">
        <f t="shared" si="2"/>
        <v>1</v>
      </c>
      <c r="CA28" t="b">
        <f t="shared" si="2"/>
        <v>1</v>
      </c>
      <c r="CB28" t="b">
        <f t="shared" si="2"/>
        <v>1</v>
      </c>
      <c r="CC28" t="b">
        <f t="shared" si="2"/>
        <v>0</v>
      </c>
      <c r="CD28">
        <f t="shared" si="3"/>
        <v>3</v>
      </c>
      <c r="CE28">
        <f t="shared" si="4"/>
        <v>9</v>
      </c>
      <c r="CF28">
        <f t="shared" si="14"/>
        <v>-6</v>
      </c>
      <c r="CG28">
        <f t="shared" si="5"/>
        <v>3</v>
      </c>
      <c r="CH28">
        <f t="shared" si="6"/>
        <v>10</v>
      </c>
      <c r="CI28">
        <f t="shared" si="7"/>
        <v>-7</v>
      </c>
      <c r="CJ28" s="4">
        <f t="shared" si="8"/>
        <v>-13</v>
      </c>
      <c r="CK28">
        <f t="shared" si="9"/>
        <v>-19</v>
      </c>
      <c r="CL28">
        <f t="shared" si="10"/>
        <v>-20</v>
      </c>
      <c r="CM28" s="15">
        <f t="shared" si="15"/>
        <v>-0.49187027848739995</v>
      </c>
      <c r="CN28" t="b">
        <f t="shared" si="17"/>
        <v>1</v>
      </c>
      <c r="CO28" t="b">
        <f t="shared" si="16"/>
        <v>1</v>
      </c>
      <c r="CP28" t="b">
        <f t="shared" si="11"/>
        <v>0</v>
      </c>
      <c r="CQ28" t="b">
        <f t="shared" si="11"/>
        <v>0</v>
      </c>
      <c r="CR28">
        <f t="shared" si="12"/>
        <v>0</v>
      </c>
    </row>
    <row r="29" spans="1:106" x14ac:dyDescent="0.25">
      <c r="A29" t="s">
        <v>179</v>
      </c>
      <c r="B29" s="1" t="s">
        <v>175</v>
      </c>
      <c r="C29" t="s">
        <v>180</v>
      </c>
      <c r="D29" t="s">
        <v>83</v>
      </c>
      <c r="E29">
        <v>1908259770.91975</v>
      </c>
      <c r="F29" t="s">
        <v>70</v>
      </c>
      <c r="G29">
        <v>34</v>
      </c>
      <c r="H29">
        <v>28.607449040939901</v>
      </c>
      <c r="I29">
        <v>25.594984217319201</v>
      </c>
      <c r="J29">
        <v>20.333431808121201</v>
      </c>
      <c r="K29">
        <v>19.9405046579528</v>
      </c>
      <c r="L29">
        <v>18.075129161194699</v>
      </c>
      <c r="M29">
        <v>18.288161920328701</v>
      </c>
      <c r="N29">
        <v>17.360131785018101</v>
      </c>
      <c r="O29">
        <v>18.798824383192901</v>
      </c>
      <c r="P29">
        <v>17.904721136149401</v>
      </c>
      <c r="Q29">
        <v>17.4585311928351</v>
      </c>
      <c r="R29">
        <v>19.0919169395832</v>
      </c>
      <c r="S29">
        <v>17.979696929118401</v>
      </c>
      <c r="T29">
        <v>17.2563943991874</v>
      </c>
      <c r="U29">
        <v>11.696</v>
      </c>
      <c r="V29">
        <v>11.429</v>
      </c>
      <c r="W29">
        <v>11.305999999999999</v>
      </c>
      <c r="X29">
        <v>11.1</v>
      </c>
      <c r="Y29">
        <v>10.932</v>
      </c>
      <c r="Z29">
        <v>10.887</v>
      </c>
      <c r="AA29">
        <v>10.874333333333301</v>
      </c>
      <c r="AB29">
        <v>10.895875</v>
      </c>
      <c r="AC29">
        <v>10.991300000000001</v>
      </c>
      <c r="AD29">
        <v>11.084</v>
      </c>
      <c r="AE29">
        <v>11.265750000000001</v>
      </c>
      <c r="AF29">
        <v>11.360555555555599</v>
      </c>
      <c r="AG29">
        <v>11.4061</v>
      </c>
      <c r="AH29">
        <v>11.4679583333333</v>
      </c>
      <c r="AI29" t="s">
        <v>51</v>
      </c>
      <c r="AJ29">
        <v>0.95448926451635496</v>
      </c>
      <c r="AK29">
        <v>14.9572606054187</v>
      </c>
      <c r="AL29" s="1">
        <v>5.9149254741292998E-2</v>
      </c>
      <c r="AM29">
        <v>0.51181369224349405</v>
      </c>
      <c r="AN29">
        <v>0.56575112754799695</v>
      </c>
      <c r="AO29">
        <v>11.927848856234499</v>
      </c>
      <c r="AP29">
        <v>11.305999999999999</v>
      </c>
      <c r="AQ29">
        <v>10.684151143765501</v>
      </c>
      <c r="AR29">
        <v>0.16892481732870099</v>
      </c>
      <c r="AS29">
        <v>12.24</v>
      </c>
      <c r="AT29">
        <v>12.427666023698</v>
      </c>
      <c r="AU29">
        <v>7.3110002542498398</v>
      </c>
      <c r="AV29">
        <v>14.8217636022514</v>
      </c>
      <c r="AW29">
        <v>13.438368860055601</v>
      </c>
      <c r="AX29">
        <v>3.99320305862362</v>
      </c>
      <c r="AY29">
        <v>12.0879120879121</v>
      </c>
      <c r="AZ29">
        <v>16.0189573459716</v>
      </c>
      <c r="BA29">
        <v>16.0189573459716</v>
      </c>
      <c r="BB29">
        <v>19.414634146341498</v>
      </c>
      <c r="BC29">
        <v>17.2988694637212</v>
      </c>
      <c r="BE29" t="b">
        <f t="shared" si="20"/>
        <v>0</v>
      </c>
      <c r="BF29" t="b">
        <f t="shared" si="20"/>
        <v>0</v>
      </c>
      <c r="BG29" t="b">
        <f t="shared" si="20"/>
        <v>0</v>
      </c>
      <c r="BH29" t="b">
        <f t="shared" si="19"/>
        <v>0</v>
      </c>
      <c r="BI29" t="b">
        <f t="shared" si="19"/>
        <v>1</v>
      </c>
      <c r="BJ29" t="b">
        <f t="shared" si="19"/>
        <v>0</v>
      </c>
      <c r="BK29" t="b">
        <f t="shared" si="19"/>
        <v>1</v>
      </c>
      <c r="BL29" t="b">
        <f t="shared" si="19"/>
        <v>0</v>
      </c>
      <c r="BM29" t="b">
        <f t="shared" si="19"/>
        <v>0</v>
      </c>
      <c r="BN29" t="b">
        <f t="shared" si="19"/>
        <v>1</v>
      </c>
      <c r="BO29" t="b">
        <f t="shared" si="19"/>
        <v>0</v>
      </c>
      <c r="BP29" t="b">
        <f t="shared" si="19"/>
        <v>0</v>
      </c>
      <c r="BQ29" t="b">
        <f t="shared" si="1"/>
        <v>1</v>
      </c>
      <c r="BR29" t="b">
        <f t="shared" si="1"/>
        <v>1</v>
      </c>
      <c r="BS29" t="b">
        <f t="shared" si="1"/>
        <v>1</v>
      </c>
      <c r="BT29" t="b">
        <f t="shared" si="1"/>
        <v>1</v>
      </c>
      <c r="BU29" t="b">
        <f t="shared" si="1"/>
        <v>1</v>
      </c>
      <c r="BV29" t="b">
        <f t="shared" si="1"/>
        <v>1</v>
      </c>
      <c r="BW29" t="b">
        <f t="shared" si="2"/>
        <v>0</v>
      </c>
      <c r="BX29" t="b">
        <f t="shared" si="2"/>
        <v>0</v>
      </c>
      <c r="BY29" t="b">
        <f t="shared" si="2"/>
        <v>0</v>
      </c>
      <c r="BZ29" t="b">
        <f t="shared" si="2"/>
        <v>0</v>
      </c>
      <c r="CA29" t="b">
        <f t="shared" si="2"/>
        <v>0</v>
      </c>
      <c r="CB29" t="b">
        <f t="shared" si="2"/>
        <v>0</v>
      </c>
      <c r="CC29" t="b">
        <f t="shared" si="2"/>
        <v>0</v>
      </c>
      <c r="CD29">
        <f t="shared" si="3"/>
        <v>3</v>
      </c>
      <c r="CE29">
        <f t="shared" si="4"/>
        <v>9</v>
      </c>
      <c r="CF29">
        <f t="shared" si="14"/>
        <v>-6</v>
      </c>
      <c r="CG29">
        <f t="shared" si="5"/>
        <v>6</v>
      </c>
      <c r="CH29">
        <f t="shared" si="6"/>
        <v>7</v>
      </c>
      <c r="CI29">
        <f t="shared" si="7"/>
        <v>-1</v>
      </c>
      <c r="CJ29" s="4">
        <f t="shared" si="8"/>
        <v>-7</v>
      </c>
      <c r="CK29">
        <f t="shared" si="9"/>
        <v>-13</v>
      </c>
      <c r="CL29">
        <f t="shared" si="10"/>
        <v>-8</v>
      </c>
      <c r="CM29" s="15">
        <f t="shared" si="15"/>
        <v>0.45266443750220103</v>
      </c>
      <c r="CN29" t="b">
        <f t="shared" si="17"/>
        <v>0</v>
      </c>
      <c r="CO29" t="b">
        <f t="shared" si="16"/>
        <v>0</v>
      </c>
      <c r="CP29" t="b">
        <f t="shared" si="11"/>
        <v>1</v>
      </c>
      <c r="CQ29" t="b">
        <f t="shared" si="11"/>
        <v>1</v>
      </c>
      <c r="CR29">
        <f t="shared" si="12"/>
        <v>2</v>
      </c>
    </row>
    <row r="30" spans="1:106" x14ac:dyDescent="0.25">
      <c r="A30" t="s">
        <v>181</v>
      </c>
      <c r="B30" s="1" t="s">
        <v>177</v>
      </c>
      <c r="C30" t="s">
        <v>182</v>
      </c>
      <c r="D30" t="s">
        <v>101</v>
      </c>
      <c r="E30">
        <v>1961180001.7028201</v>
      </c>
      <c r="F30" t="s">
        <v>70</v>
      </c>
      <c r="G30">
        <v>75</v>
      </c>
      <c r="H30">
        <v>21.7272270528</v>
      </c>
      <c r="I30">
        <v>22.7168084419</v>
      </c>
      <c r="J30">
        <v>22.874279685645199</v>
      </c>
      <c r="K30">
        <v>21.037969252650999</v>
      </c>
      <c r="L30">
        <v>20.0270795654186</v>
      </c>
      <c r="M30">
        <v>19.0129882066419</v>
      </c>
      <c r="N30">
        <v>18.3719154882486</v>
      </c>
      <c r="O30">
        <v>19.3185952202581</v>
      </c>
      <c r="P30">
        <v>19.220801779045999</v>
      </c>
      <c r="Q30">
        <v>20.219526919511399</v>
      </c>
      <c r="R30">
        <v>19.256766782291098</v>
      </c>
      <c r="S30">
        <v>19.650634179717599</v>
      </c>
      <c r="T30" t="s">
        <v>183</v>
      </c>
      <c r="U30">
        <v>14.96</v>
      </c>
      <c r="V30">
        <v>15.07</v>
      </c>
      <c r="W30">
        <v>14.920999999999999</v>
      </c>
      <c r="X30">
        <v>14.953333333333299</v>
      </c>
      <c r="Y30">
        <v>15.004250000000001</v>
      </c>
      <c r="Z30">
        <v>15.0518</v>
      </c>
      <c r="AA30">
        <v>15.0625</v>
      </c>
      <c r="AB30">
        <v>14.955500000000001</v>
      </c>
      <c r="AC30">
        <v>14.755699999999999</v>
      </c>
      <c r="AD30">
        <v>14.39</v>
      </c>
      <c r="AE30">
        <v>13.651125</v>
      </c>
      <c r="AF30">
        <v>13.445</v>
      </c>
      <c r="AG30">
        <v>13.2126</v>
      </c>
      <c r="AH30" t="s">
        <v>183</v>
      </c>
      <c r="AI30" t="s">
        <v>51</v>
      </c>
      <c r="AJ30">
        <v>1.13920046016681</v>
      </c>
      <c r="AK30">
        <v>19.099137931034502</v>
      </c>
      <c r="AL30" s="1">
        <v>0.233277270769218</v>
      </c>
      <c r="AM30">
        <v>0.28850037534998602</v>
      </c>
      <c r="AN30">
        <v>0.307569582522084</v>
      </c>
      <c r="AO30">
        <v>15.4921006916469</v>
      </c>
      <c r="AP30">
        <v>14.920999999999999</v>
      </c>
      <c r="AQ30">
        <v>14.3498993083531</v>
      </c>
      <c r="AR30">
        <v>4.9685721077839997E-3</v>
      </c>
      <c r="AS30">
        <v>14.77</v>
      </c>
      <c r="AT30">
        <v>-1.8722013314022701</v>
      </c>
      <c r="AU30">
        <v>11.7872333984227</v>
      </c>
      <c r="AV30">
        <v>-0.80591000671592306</v>
      </c>
      <c r="AW30">
        <v>-2.63678312458801</v>
      </c>
      <c r="AX30">
        <v>28.546562228024399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E30" t="b">
        <f t="shared" si="20"/>
        <v>1</v>
      </c>
      <c r="BF30" t="b">
        <f t="shared" si="20"/>
        <v>1</v>
      </c>
      <c r="BG30" t="b">
        <f t="shared" si="20"/>
        <v>0</v>
      </c>
      <c r="BH30" t="b">
        <f t="shared" si="19"/>
        <v>0</v>
      </c>
      <c r="BI30" t="b">
        <f t="shared" si="19"/>
        <v>0</v>
      </c>
      <c r="BJ30" t="b">
        <f t="shared" si="19"/>
        <v>0</v>
      </c>
      <c r="BK30" t="b">
        <f t="shared" si="19"/>
        <v>1</v>
      </c>
      <c r="BL30" t="b">
        <f t="shared" si="19"/>
        <v>0</v>
      </c>
      <c r="BM30" t="b">
        <f t="shared" si="19"/>
        <v>1</v>
      </c>
      <c r="BN30" t="b">
        <f t="shared" si="19"/>
        <v>0</v>
      </c>
      <c r="BO30" t="b">
        <f t="shared" si="19"/>
        <v>1</v>
      </c>
      <c r="BP30" t="b">
        <f t="shared" si="19"/>
        <v>1</v>
      </c>
      <c r="BQ30" t="b">
        <f t="shared" si="1"/>
        <v>0</v>
      </c>
      <c r="BR30" t="b">
        <f t="shared" si="1"/>
        <v>1</v>
      </c>
      <c r="BS30" t="b">
        <f t="shared" si="1"/>
        <v>0</v>
      </c>
      <c r="BT30" t="b">
        <f t="shared" si="1"/>
        <v>0</v>
      </c>
      <c r="BU30" t="b">
        <f t="shared" si="1"/>
        <v>0</v>
      </c>
      <c r="BV30" t="b">
        <f t="shared" si="1"/>
        <v>0</v>
      </c>
      <c r="BW30" t="b">
        <f t="shared" si="2"/>
        <v>1</v>
      </c>
      <c r="BX30" t="b">
        <f t="shared" si="2"/>
        <v>1</v>
      </c>
      <c r="BY30" t="b">
        <f t="shared" si="2"/>
        <v>1</v>
      </c>
      <c r="BZ30" t="b">
        <f t="shared" si="2"/>
        <v>1</v>
      </c>
      <c r="CA30" t="b">
        <f t="shared" si="2"/>
        <v>1</v>
      </c>
      <c r="CB30" t="b">
        <f t="shared" si="2"/>
        <v>1</v>
      </c>
      <c r="CC30" t="b">
        <f t="shared" si="2"/>
        <v>0</v>
      </c>
      <c r="CD30">
        <f t="shared" si="3"/>
        <v>6</v>
      </c>
      <c r="CE30">
        <f t="shared" si="4"/>
        <v>6</v>
      </c>
      <c r="CF30">
        <f t="shared" si="14"/>
        <v>0</v>
      </c>
      <c r="CG30">
        <f t="shared" si="5"/>
        <v>7</v>
      </c>
      <c r="CH30">
        <f t="shared" si="6"/>
        <v>6</v>
      </c>
      <c r="CI30">
        <f t="shared" si="7"/>
        <v>1</v>
      </c>
      <c r="CJ30" s="4">
        <f t="shared" si="8"/>
        <v>1</v>
      </c>
      <c r="CK30">
        <f t="shared" si="9"/>
        <v>1</v>
      </c>
      <c r="CL30">
        <f t="shared" si="10"/>
        <v>2</v>
      </c>
      <c r="CM30" s="15">
        <f t="shared" si="15"/>
        <v>5.5223104580768012E-2</v>
      </c>
      <c r="CN30" t="b">
        <f t="shared" si="17"/>
        <v>0</v>
      </c>
      <c r="CO30" t="b">
        <f t="shared" si="16"/>
        <v>1</v>
      </c>
      <c r="CP30" t="b">
        <f t="shared" si="11"/>
        <v>0</v>
      </c>
      <c r="CQ30" t="b">
        <f t="shared" si="11"/>
        <v>1</v>
      </c>
      <c r="CR30">
        <f t="shared" si="12"/>
        <v>1</v>
      </c>
    </row>
    <row r="31" spans="1:106" x14ac:dyDescent="0.25">
      <c r="B31" s="1" t="s">
        <v>179</v>
      </c>
      <c r="C31" t="s">
        <v>185</v>
      </c>
      <c r="D31" t="s">
        <v>58</v>
      </c>
      <c r="E31">
        <v>1188148701.1199999</v>
      </c>
      <c r="F31" t="s">
        <v>70</v>
      </c>
      <c r="G31">
        <v>8</v>
      </c>
      <c r="H31">
        <v>60.975109090054303</v>
      </c>
      <c r="I31">
        <v>45.992723119777999</v>
      </c>
      <c r="J31">
        <v>33.042402645257603</v>
      </c>
      <c r="K31">
        <v>28.072009884071399</v>
      </c>
      <c r="L31">
        <v>26.779056318925502</v>
      </c>
      <c r="M31">
        <v>24.9156317352735</v>
      </c>
      <c r="N31">
        <v>23.8790927995571</v>
      </c>
      <c r="O31">
        <v>35.554822957936302</v>
      </c>
      <c r="P31">
        <v>32.876018954820701</v>
      </c>
      <c r="Q31">
        <v>31.082025960201801</v>
      </c>
      <c r="R31">
        <v>30.2903021139442</v>
      </c>
      <c r="S31">
        <v>29.230682832516301</v>
      </c>
      <c r="T31">
        <v>26.759290074056398</v>
      </c>
      <c r="U31">
        <v>15.194000000000001</v>
      </c>
      <c r="V31">
        <v>15.058</v>
      </c>
      <c r="W31">
        <v>14.907999999999999</v>
      </c>
      <c r="X31">
        <v>14.748666666666701</v>
      </c>
      <c r="Y31">
        <v>14.541</v>
      </c>
      <c r="Z31">
        <v>14.356999999999999</v>
      </c>
      <c r="AA31">
        <v>14.2473333333333</v>
      </c>
      <c r="AB31">
        <v>14.385125</v>
      </c>
      <c r="AC31">
        <v>14.7346</v>
      </c>
      <c r="AD31">
        <v>14.892666666666701</v>
      </c>
      <c r="AE31">
        <v>15.3425625</v>
      </c>
      <c r="AF31">
        <v>15.4483888888889</v>
      </c>
      <c r="AG31">
        <v>15.573600000000001</v>
      </c>
      <c r="AH31">
        <v>15.6230833333333</v>
      </c>
      <c r="AI31" t="s">
        <v>51</v>
      </c>
      <c r="AJ31">
        <v>0.92188061848255998</v>
      </c>
      <c r="AK31">
        <v>18</v>
      </c>
      <c r="AL31" s="1">
        <v>0.103958743603469</v>
      </c>
      <c r="AM31">
        <v>0.54653879843823805</v>
      </c>
      <c r="AN31">
        <v>0.35636574404573401</v>
      </c>
      <c r="AO31">
        <v>15.5620214063778</v>
      </c>
      <c r="AP31">
        <v>14.907999999999999</v>
      </c>
      <c r="AQ31">
        <v>14.2539785936222</v>
      </c>
      <c r="AR31">
        <v>0.19406040233364</v>
      </c>
      <c r="AS31">
        <v>16.23</v>
      </c>
      <c r="AT31">
        <v>13.0459009542383</v>
      </c>
      <c r="AU31">
        <v>4.2148250886114402</v>
      </c>
      <c r="AV31">
        <v>12.4740124740125</v>
      </c>
      <c r="AW31">
        <v>15.9285714285714</v>
      </c>
      <c r="AX31">
        <v>-7.0446735395189002</v>
      </c>
      <c r="AY31">
        <v>6.1652281134411999E-2</v>
      </c>
      <c r="AZ31">
        <v>37.659033078880398</v>
      </c>
      <c r="BA31">
        <v>60.375494071146299</v>
      </c>
      <c r="BB31">
        <v>95.5421686746988</v>
      </c>
      <c r="BC31">
        <v>-12.553879310344801</v>
      </c>
      <c r="BE31" t="b">
        <f t="shared" si="20"/>
        <v>0</v>
      </c>
      <c r="BF31" t="b">
        <f t="shared" si="20"/>
        <v>0</v>
      </c>
      <c r="BG31" t="b">
        <f t="shared" si="20"/>
        <v>0</v>
      </c>
      <c r="BH31" t="b">
        <f t="shared" si="19"/>
        <v>0</v>
      </c>
      <c r="BI31" t="b">
        <f t="shared" si="19"/>
        <v>0</v>
      </c>
      <c r="BJ31" t="b">
        <f t="shared" si="19"/>
        <v>0</v>
      </c>
      <c r="BK31" t="b">
        <f t="shared" si="19"/>
        <v>1</v>
      </c>
      <c r="BL31" t="b">
        <f t="shared" si="19"/>
        <v>0</v>
      </c>
      <c r="BM31" t="b">
        <f t="shared" si="19"/>
        <v>0</v>
      </c>
      <c r="BN31" t="b">
        <f t="shared" si="19"/>
        <v>0</v>
      </c>
      <c r="BO31" t="b">
        <f t="shared" si="19"/>
        <v>0</v>
      </c>
      <c r="BP31" t="b">
        <f t="shared" si="19"/>
        <v>0</v>
      </c>
      <c r="BQ31" t="b">
        <f t="shared" si="1"/>
        <v>1</v>
      </c>
      <c r="BR31" t="b">
        <f t="shared" si="1"/>
        <v>1</v>
      </c>
      <c r="BS31" t="b">
        <f t="shared" si="1"/>
        <v>1</v>
      </c>
      <c r="BT31" t="b">
        <f t="shared" si="1"/>
        <v>1</v>
      </c>
      <c r="BU31" t="b">
        <f t="shared" si="1"/>
        <v>1</v>
      </c>
      <c r="BV31" t="b">
        <f t="shared" si="1"/>
        <v>1</v>
      </c>
      <c r="BW31" t="b">
        <f t="shared" si="2"/>
        <v>0</v>
      </c>
      <c r="BX31" t="b">
        <f t="shared" si="2"/>
        <v>0</v>
      </c>
      <c r="BY31" t="b">
        <f t="shared" si="2"/>
        <v>0</v>
      </c>
      <c r="BZ31" t="b">
        <f t="shared" si="2"/>
        <v>0</v>
      </c>
      <c r="CA31" t="b">
        <f t="shared" si="2"/>
        <v>0</v>
      </c>
      <c r="CB31" t="b">
        <f t="shared" si="2"/>
        <v>0</v>
      </c>
      <c r="CC31" t="b">
        <f t="shared" si="2"/>
        <v>0</v>
      </c>
      <c r="CD31">
        <f t="shared" si="3"/>
        <v>1</v>
      </c>
      <c r="CE31">
        <f t="shared" si="4"/>
        <v>11</v>
      </c>
      <c r="CF31">
        <f t="shared" si="14"/>
        <v>-10</v>
      </c>
      <c r="CG31">
        <f t="shared" si="5"/>
        <v>6</v>
      </c>
      <c r="CH31">
        <f t="shared" si="6"/>
        <v>7</v>
      </c>
      <c r="CI31">
        <f t="shared" si="7"/>
        <v>-1</v>
      </c>
      <c r="CJ31" s="4">
        <f t="shared" si="8"/>
        <v>-11</v>
      </c>
      <c r="CK31">
        <f t="shared" si="9"/>
        <v>-21</v>
      </c>
      <c r="CL31">
        <f t="shared" si="10"/>
        <v>-12</v>
      </c>
      <c r="CM31" s="15">
        <f t="shared" si="15"/>
        <v>0.44258005483476903</v>
      </c>
      <c r="CN31" t="b">
        <f t="shared" si="17"/>
        <v>0</v>
      </c>
      <c r="CO31" t="b">
        <f t="shared" si="16"/>
        <v>0</v>
      </c>
      <c r="CP31" t="b">
        <f t="shared" si="11"/>
        <v>1</v>
      </c>
      <c r="CQ31" t="b">
        <f t="shared" si="11"/>
        <v>1</v>
      </c>
      <c r="CR31">
        <f t="shared" si="12"/>
        <v>2</v>
      </c>
    </row>
    <row r="32" spans="1:106" x14ac:dyDescent="0.25">
      <c r="B32" s="1" t="s">
        <v>181</v>
      </c>
      <c r="C32" t="s">
        <v>187</v>
      </c>
      <c r="D32" t="s">
        <v>58</v>
      </c>
      <c r="E32">
        <v>1448023367.3319199</v>
      </c>
      <c r="F32" t="s">
        <v>70</v>
      </c>
      <c r="G32">
        <v>99</v>
      </c>
      <c r="H32">
        <v>20.675847718597801</v>
      </c>
      <c r="I32">
        <v>29.171941475559901</v>
      </c>
      <c r="J32">
        <v>29.927800269512598</v>
      </c>
      <c r="K32">
        <v>37.313640181101498</v>
      </c>
      <c r="L32">
        <v>37.6694208675518</v>
      </c>
      <c r="M32">
        <v>36.772645023628499</v>
      </c>
      <c r="N32">
        <v>37.0773203103074</v>
      </c>
      <c r="O32">
        <v>43.719964857448701</v>
      </c>
      <c r="P32">
        <v>41.711581091982801</v>
      </c>
      <c r="Q32">
        <v>39.4244047267821</v>
      </c>
      <c r="R32">
        <v>37.185924531487501</v>
      </c>
      <c r="S32">
        <v>35.883811570558599</v>
      </c>
      <c r="T32">
        <v>34.255540397248403</v>
      </c>
      <c r="U32">
        <v>11.132</v>
      </c>
      <c r="V32">
        <v>11.172000000000001</v>
      </c>
      <c r="W32">
        <v>11.183</v>
      </c>
      <c r="X32">
        <v>10.938333333333301</v>
      </c>
      <c r="Y32">
        <v>10.642250000000001</v>
      </c>
      <c r="Z32">
        <v>10.391999999999999</v>
      </c>
      <c r="AA32">
        <v>10.1978333333333</v>
      </c>
      <c r="AB32">
        <v>9.6044999999999998</v>
      </c>
      <c r="AC32">
        <v>8.9247999999999994</v>
      </c>
      <c r="AD32">
        <v>8.3305000000000007</v>
      </c>
      <c r="AE32">
        <v>7.4081875000000004</v>
      </c>
      <c r="AF32">
        <v>7.0546666666666704</v>
      </c>
      <c r="AG32">
        <v>6.7622499999999999</v>
      </c>
      <c r="AH32">
        <v>6.32283333333333</v>
      </c>
      <c r="AI32" t="s">
        <v>51</v>
      </c>
      <c r="AJ32">
        <v>1.5367666087470899</v>
      </c>
      <c r="AK32">
        <v>12.884892292141499</v>
      </c>
      <c r="AL32" s="1">
        <v>0.160824404012292</v>
      </c>
      <c r="AM32">
        <v>0.26775607137653401</v>
      </c>
      <c r="AN32">
        <v>0.44026861627666503</v>
      </c>
      <c r="AO32">
        <v>11.562742017690899</v>
      </c>
      <c r="AP32">
        <v>11.183</v>
      </c>
      <c r="AQ32">
        <v>10.8032579823091</v>
      </c>
      <c r="AR32">
        <v>0.28921994952565999</v>
      </c>
      <c r="AS32">
        <v>11.26</v>
      </c>
      <c r="AT32">
        <v>8.3525789068513898</v>
      </c>
      <c r="AU32">
        <v>66.512625235683402</v>
      </c>
      <c r="AV32">
        <v>-0.79295154185021899</v>
      </c>
      <c r="AW32">
        <v>30.0230946882217</v>
      </c>
      <c r="AX32">
        <v>132.16494845360799</v>
      </c>
      <c r="AY32">
        <v>163.08411214953301</v>
      </c>
      <c r="AZ32">
        <v>219.886363636364</v>
      </c>
      <c r="BA32">
        <v>375.10548523206802</v>
      </c>
      <c r="BB32">
        <v>407.20720720720698</v>
      </c>
      <c r="BC32">
        <v>11.757558116014501</v>
      </c>
      <c r="BE32" t="b">
        <f t="shared" si="20"/>
        <v>1</v>
      </c>
      <c r="BF32" t="b">
        <f t="shared" si="20"/>
        <v>1</v>
      </c>
      <c r="BG32" t="b">
        <f t="shared" si="20"/>
        <v>1</v>
      </c>
      <c r="BH32" t="b">
        <f t="shared" si="19"/>
        <v>1</v>
      </c>
      <c r="BI32" t="b">
        <f t="shared" si="19"/>
        <v>0</v>
      </c>
      <c r="BJ32" t="b">
        <f t="shared" si="19"/>
        <v>1</v>
      </c>
      <c r="BK32" t="b">
        <f t="shared" si="19"/>
        <v>1</v>
      </c>
      <c r="BL32" t="b">
        <f t="shared" si="19"/>
        <v>0</v>
      </c>
      <c r="BM32" t="b">
        <f t="shared" si="19"/>
        <v>0</v>
      </c>
      <c r="BN32" t="b">
        <f t="shared" si="19"/>
        <v>0</v>
      </c>
      <c r="BO32" t="b">
        <f t="shared" si="19"/>
        <v>0</v>
      </c>
      <c r="BP32" t="b">
        <f t="shared" si="19"/>
        <v>0</v>
      </c>
      <c r="BQ32" t="b">
        <f t="shared" si="1"/>
        <v>0</v>
      </c>
      <c r="BR32" t="b">
        <f t="shared" si="1"/>
        <v>0</v>
      </c>
      <c r="BS32" t="b">
        <f t="shared" si="1"/>
        <v>1</v>
      </c>
      <c r="BT32" t="b">
        <f t="shared" si="1"/>
        <v>1</v>
      </c>
      <c r="BU32" t="b">
        <f t="shared" si="1"/>
        <v>1</v>
      </c>
      <c r="BV32" t="b">
        <f t="shared" si="1"/>
        <v>1</v>
      </c>
      <c r="BW32" t="b">
        <f t="shared" si="2"/>
        <v>1</v>
      </c>
      <c r="BX32" t="b">
        <f t="shared" si="2"/>
        <v>1</v>
      </c>
      <c r="BY32" t="b">
        <f t="shared" si="2"/>
        <v>1</v>
      </c>
      <c r="BZ32" t="b">
        <f t="shared" si="2"/>
        <v>1</v>
      </c>
      <c r="CA32" t="b">
        <f t="shared" si="2"/>
        <v>1</v>
      </c>
      <c r="CB32" t="b">
        <f t="shared" si="2"/>
        <v>1</v>
      </c>
      <c r="CC32" t="b">
        <f t="shared" si="2"/>
        <v>1</v>
      </c>
      <c r="CD32">
        <f t="shared" si="3"/>
        <v>6</v>
      </c>
      <c r="CE32">
        <f t="shared" si="4"/>
        <v>6</v>
      </c>
      <c r="CF32">
        <f t="shared" si="14"/>
        <v>0</v>
      </c>
      <c r="CG32">
        <f t="shared" si="5"/>
        <v>11</v>
      </c>
      <c r="CH32">
        <f t="shared" si="6"/>
        <v>2</v>
      </c>
      <c r="CI32">
        <f t="shared" si="7"/>
        <v>9</v>
      </c>
      <c r="CJ32" s="4">
        <f t="shared" si="8"/>
        <v>9</v>
      </c>
      <c r="CK32">
        <f t="shared" si="9"/>
        <v>9</v>
      </c>
      <c r="CL32">
        <f t="shared" si="10"/>
        <v>18</v>
      </c>
      <c r="CM32" s="15">
        <f>AM32-AL32</f>
        <v>0.10693166736424201</v>
      </c>
      <c r="CN32" t="b">
        <f t="shared" si="17"/>
        <v>0</v>
      </c>
      <c r="CO32" t="b">
        <f t="shared" si="16"/>
        <v>0</v>
      </c>
      <c r="CP32" t="b">
        <f t="shared" si="11"/>
        <v>1</v>
      </c>
      <c r="CQ32" t="b">
        <f t="shared" si="11"/>
        <v>1</v>
      </c>
      <c r="CR32">
        <f t="shared" si="12"/>
        <v>2</v>
      </c>
    </row>
    <row r="33" spans="88:96" x14ac:dyDescent="0.25">
      <c r="CJ33" s="19">
        <f>AVERAGE(CJ4:CJ32)</f>
        <v>0.58620689655172409</v>
      </c>
      <c r="CK33" s="15">
        <f>AVERAGE(CK4:CK32)</f>
        <v>-2.103448275862069</v>
      </c>
      <c r="CL33" s="15">
        <f>AVERAGE(CL4:CL32)</f>
        <v>3.8620689655172415</v>
      </c>
      <c r="CM33" s="15">
        <f>AVERAGE(CM4:CM32)</f>
        <v>8.69232413178345E-3</v>
      </c>
      <c r="CR33">
        <f>AVERAGE(CR4:CR32)</f>
        <v>1.2758620689655173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F9F3-3811-4AA5-ACE6-ED4007826330}">
  <sheetPr codeName="Sheet7"/>
  <dimension ref="A1:FI23"/>
  <sheetViews>
    <sheetView workbookViewId="0">
      <selection activeCell="A9" sqref="A9"/>
    </sheetView>
  </sheetViews>
  <sheetFormatPr defaultRowHeight="15" x14ac:dyDescent="0.25"/>
  <cols>
    <col min="1" max="1" width="16.85546875" customWidth="1"/>
    <col min="4" max="4" width="28.7109375" customWidth="1"/>
    <col min="56" max="56" width="9.140625" style="3"/>
    <col min="57" max="57" width="13.7109375" customWidth="1"/>
    <col min="58" max="58" width="12.85546875" customWidth="1"/>
    <col min="59" max="59" width="11" customWidth="1"/>
    <col min="68" max="68" width="15.5703125" customWidth="1"/>
    <col min="80" max="80" width="14.28515625" customWidth="1"/>
    <col min="81" max="81" width="15" customWidth="1"/>
    <col min="82" max="82" width="15.42578125" customWidth="1"/>
    <col min="83" max="83" width="15" customWidth="1"/>
    <col min="84" max="84" width="17.85546875" customWidth="1"/>
    <col min="85" max="85" width="14.5703125" customWidth="1"/>
    <col min="86" max="86" width="14.7109375" customWidth="1"/>
    <col min="87" max="87" width="19.28515625" customWidth="1"/>
    <col min="89" max="89" width="15.7109375" customWidth="1"/>
    <col min="90" max="90" width="16.7109375" customWidth="1"/>
    <col min="98" max="98" width="18.28515625" customWidth="1"/>
  </cols>
  <sheetData>
    <row r="1" spans="1:165" ht="15.75" thickBot="1" x14ac:dyDescent="0.3"/>
    <row r="2" spans="1:165" ht="15.75" thickBot="1" x14ac:dyDescent="0.3">
      <c r="A2" s="1" t="s">
        <v>1</v>
      </c>
      <c r="B2" t="str">
        <f>_xll.TR($A$2:$A$22,"CF_NAME;TR.GICSSector;TR.CompanyMarketCap/*Market Cap*/;TR.ExchangeCountry;TR.PriceMoCountryRank/*StarMine Price Momentum Country Rank*/;TR.Volatility5D;TR.Volatility10D;TR.Volatility20D;TR.Volatility30D;TR.Volatility40D;TR.Volatilit"&amp;"y50D;TR.Volatility60D;TR.Volatility80D;TR.Volatility100D;TR.Volatility120D;TR.Volatility150D;TR.Volatility180D;TR.Volatility240D;TR.PriceAvg5D;TR.PriceAvg10D;TR.PriceAvg20D;TR.PriceAvg30D;TR.PriceAvg40D;TR.Price50DayAverage;TR.PriceAvg60D;TR.PriceAvg"&amp;"80D;TR.PriceAvg100D;TR.PriceAvg120D;TR.PriceAvg160D;TR.PriceAvg180D;TR.Price200DayAverage;TR.PriceAvg240D;TR.PricePctChgOver50DayAvg;AVG(TR.PriceClose(SDate=0D,EDate=0D-49D))/AVG(TR.PriceClose(SDate=0D,EDate=0D-199D))/*50/200 Day*/;TR.PriceClose(SDat"&amp;"e=0D)/TR.PreferredMeasureMeanEst(Period=NTM,SDate=0D)/*Forward P/E (NTM) - Mean*/;TR.DirMovIdxDiMinus;TR.DirMovIdxDiPlus;TR.AvgDirMovIdxRating14D;TR.BollingerUpBand;TR.BollingerMidBand;TR.BollingerLowBand;TR.MovAvgCDSignal;TR.PriceClose(SDate=0D)/*Pr"&amp;"ice Close*/;TR.PriceAvgPctDiff50D;TR.PriceAvgPctDiff200D;AVAIL(PERCENT_CHG(TR.FundNAV(SDate=0D),TR.FundNAV(SDate=0D-1AM)),PERCENT_CHG(TR.PriceClose(SDate=0D),TR.PriceClose(SDate=0D-1AM)))/*Price %Chg -1 Month*/;AVAIL(PERCENT_CHG(TR.FundNAV(SDate=0D),"&amp;"TR.FundNAV(SDate=0D-3AM)),PERCENT_CHG(TR.PriceClose(SDate=0D),TR.PriceClose(SDate=0D-3AM)))/*Price %Chg -3 Months*/;AVAIL(PERCENT_CHG(TR.FundNAV(SDate=0D),TR.FundNAV(SDate=0D-6AM)),PERCENT_CHG(TR.PriceClose(SDate=0D),TR.PriceClose(SDate=0D-6AM)))/*Pr"&amp;"ice %Chg -6 Months*/;AVAIL(PERCENT_CHG(TR.FundNAV(SDate=0D),TR.FundNAV(SDate=0D-12AM)),PERCENT_CHG(TR.PriceClose(SDate=0D),TR.PriceClose(SDate=0D-12AM)))/*Price %Chg -12 Months*/;AVAIL(PERCENT_CHG(TR.FundNAV(SDate=0D),TR.FundNAV(SDate=0D-2AY)),PERCEN"&amp;"T_CHG(TR.PriceClose(SDate=0D),TR.PriceClose(SDate=0D-2AY)))/*Price %Chg -2 Years*/;AVAIL(PERCENT_CHG(TR.FundNAV(SDate=0D),TR.FundNAV(SDate=0D-3AY)),PERCENT_CHG(TR.PriceClose(SDate=0D),TR.PriceClose(SDate=0D-3AY)))/*Price %Chg -3 Years*/;AVAIL(PERCENT"&amp;"_CHG(TR.FundNAV(SDate=0D),TR.FundNAV(SDate=0D-5AY)),PERCENT_CHG(TR.PriceClose(SDate=0D),TR.PriceClose(SDate=0D-5AY)))/*Price %Chg -5 Years*/;AVAIL(PERCENT_CHG(TR.FundNAV(SDate=0D),TR.FundNAV(SDate=0D-10AY)),PERCENT_CHG(TR.PriceClose(SDate=0D),TR.Pric"&amp;"eClose(SDate=0D-10AY)))/*Price %Chg -10 Years*/","CH=Fd RH=IN",B3)</f>
        <v>Updated at 14:24:27</v>
      </c>
      <c r="BE2" s="5" t="s">
        <v>473</v>
      </c>
    </row>
    <row r="3" spans="1:165" ht="15.75" thickBot="1" x14ac:dyDescent="0.3">
      <c r="A3" s="1" t="s">
        <v>141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477</v>
      </c>
      <c r="AU3" t="s">
        <v>478</v>
      </c>
      <c r="AV3" t="s">
        <v>45</v>
      </c>
      <c r="AW3" t="s">
        <v>479</v>
      </c>
      <c r="AX3" t="s">
        <v>480</v>
      </c>
      <c r="AY3" t="s">
        <v>46</v>
      </c>
      <c r="AZ3" t="s">
        <v>481</v>
      </c>
      <c r="BA3" t="s">
        <v>482</v>
      </c>
      <c r="BB3" t="s">
        <v>483</v>
      </c>
      <c r="BC3" s="2" t="s">
        <v>484</v>
      </c>
      <c r="BE3" s="6" t="s">
        <v>440</v>
      </c>
      <c r="BF3" s="7" t="s">
        <v>439</v>
      </c>
      <c r="BG3" s="7" t="s">
        <v>441</v>
      </c>
      <c r="BH3" s="7" t="s">
        <v>442</v>
      </c>
      <c r="BI3" s="7" t="s">
        <v>443</v>
      </c>
      <c r="BJ3" s="7" t="s">
        <v>444</v>
      </c>
      <c r="BK3" s="7" t="s">
        <v>445</v>
      </c>
      <c r="BL3" s="7" t="s">
        <v>446</v>
      </c>
      <c r="BM3" s="7" t="s">
        <v>447</v>
      </c>
      <c r="BN3" s="7" t="s">
        <v>448</v>
      </c>
      <c r="BO3" s="7" t="s">
        <v>450</v>
      </c>
      <c r="BP3" s="8" t="s">
        <v>449</v>
      </c>
      <c r="BQ3" s="9" t="s">
        <v>451</v>
      </c>
      <c r="BR3" s="10" t="s">
        <v>452</v>
      </c>
      <c r="BS3" s="10" t="s">
        <v>453</v>
      </c>
      <c r="BT3" s="10" t="s">
        <v>454</v>
      </c>
      <c r="BU3" s="10" t="s">
        <v>455</v>
      </c>
      <c r="BV3" s="10" t="s">
        <v>456</v>
      </c>
      <c r="BW3" s="10" t="s">
        <v>457</v>
      </c>
      <c r="BX3" s="10" t="s">
        <v>458</v>
      </c>
      <c r="BY3" s="10" t="s">
        <v>459</v>
      </c>
      <c r="BZ3" s="10" t="s">
        <v>460</v>
      </c>
      <c r="CA3" s="10" t="s">
        <v>461</v>
      </c>
      <c r="CB3" s="10" t="s">
        <v>462</v>
      </c>
      <c r="CC3" s="11" t="s">
        <v>463</v>
      </c>
      <c r="CD3" s="12" t="s">
        <v>506</v>
      </c>
      <c r="CE3" s="13" t="s">
        <v>464</v>
      </c>
      <c r="CF3" s="13" t="s">
        <v>466</v>
      </c>
      <c r="CG3" s="13" t="s">
        <v>467</v>
      </c>
      <c r="CH3" s="13" t="s">
        <v>468</v>
      </c>
      <c r="CI3" s="13" t="s">
        <v>469</v>
      </c>
      <c r="CJ3" s="13" t="s">
        <v>470</v>
      </c>
      <c r="CK3" s="13" t="s">
        <v>471</v>
      </c>
      <c r="CL3" s="14" t="s">
        <v>472</v>
      </c>
      <c r="CM3" s="16" t="s">
        <v>474</v>
      </c>
      <c r="CN3" s="17" t="s">
        <v>475</v>
      </c>
      <c r="CO3" s="18" t="s">
        <v>476</v>
      </c>
      <c r="CP3" s="20" t="s">
        <v>485</v>
      </c>
      <c r="CQ3" s="20" t="s">
        <v>486</v>
      </c>
      <c r="CR3" s="20" t="s">
        <v>487</v>
      </c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spans="1:165" x14ac:dyDescent="0.25">
      <c r="A4" s="1" t="s">
        <v>150</v>
      </c>
      <c r="B4" s="1" t="s">
        <v>1</v>
      </c>
      <c r="C4" t="s">
        <v>53</v>
      </c>
      <c r="D4" t="s">
        <v>54</v>
      </c>
      <c r="E4">
        <v>66556734120.932701</v>
      </c>
      <c r="F4" t="s">
        <v>50</v>
      </c>
      <c r="G4">
        <v>3</v>
      </c>
      <c r="H4">
        <v>9.9143504267753908</v>
      </c>
      <c r="I4">
        <v>24.136266944214</v>
      </c>
      <c r="J4">
        <v>23.704364177280699</v>
      </c>
      <c r="K4">
        <v>29.810831079963801</v>
      </c>
      <c r="L4">
        <v>27.2155211120511</v>
      </c>
      <c r="M4">
        <v>28.105680863393601</v>
      </c>
      <c r="N4">
        <v>41.537160256152298</v>
      </c>
      <c r="O4">
        <v>40.412528940633202</v>
      </c>
      <c r="P4">
        <v>39.636305628202699</v>
      </c>
      <c r="Q4">
        <v>40.622977342857098</v>
      </c>
      <c r="R4">
        <v>42.096809013750701</v>
      </c>
      <c r="S4">
        <v>39.816363257081001</v>
      </c>
      <c r="T4">
        <v>36.619198594811898</v>
      </c>
      <c r="U4">
        <v>584.20000000000005</v>
      </c>
      <c r="V4">
        <v>582</v>
      </c>
      <c r="W4">
        <v>599.54999999999995</v>
      </c>
      <c r="X4">
        <v>607.98333333333301</v>
      </c>
      <c r="Y4">
        <v>615.97500000000002</v>
      </c>
      <c r="Z4">
        <v>622.16999999999996</v>
      </c>
      <c r="AA4">
        <v>628.875</v>
      </c>
      <c r="AB4">
        <v>645.33124999999995</v>
      </c>
      <c r="AC4">
        <v>644.02499999999998</v>
      </c>
      <c r="AD4">
        <v>644.30833333333305</v>
      </c>
      <c r="AE4">
        <v>671.23125000000005</v>
      </c>
      <c r="AF4">
        <v>689.37777777777796</v>
      </c>
      <c r="AG4">
        <v>708.69</v>
      </c>
      <c r="AH4">
        <v>733.85625000000005</v>
      </c>
      <c r="AI4" t="s">
        <v>51</v>
      </c>
      <c r="AJ4">
        <v>0.87791559073783998</v>
      </c>
      <c r="AK4">
        <v>9.3934699900411207</v>
      </c>
      <c r="AL4" s="1">
        <v>0.23712906005142001</v>
      </c>
      <c r="AM4">
        <v>0.19235104726890501</v>
      </c>
      <c r="AN4">
        <v>0.23879357693174</v>
      </c>
      <c r="AO4">
        <v>637.88653609808796</v>
      </c>
      <c r="AP4">
        <v>599.54999999999995</v>
      </c>
      <c r="AQ4">
        <v>561.21346390191195</v>
      </c>
      <c r="AR4">
        <v>-12.966682754656199</v>
      </c>
      <c r="AS4">
        <v>589.5</v>
      </c>
      <c r="AT4">
        <v>-5.2509764212353396</v>
      </c>
      <c r="AU4">
        <v>-16.818354993015301</v>
      </c>
      <c r="AV4">
        <v>-4.6887631366208602</v>
      </c>
      <c r="AW4">
        <v>-18.068102849200798</v>
      </c>
      <c r="AX4">
        <v>-19.7959183673469</v>
      </c>
      <c r="AY4">
        <v>-33.838383838383798</v>
      </c>
      <c r="AZ4">
        <v>-25.095298602287201</v>
      </c>
      <c r="BA4">
        <v>23.0688935281837</v>
      </c>
      <c r="BB4">
        <v>539.02439024390196</v>
      </c>
      <c r="BC4" t="s">
        <v>55</v>
      </c>
      <c r="BE4" t="b">
        <f t="shared" ref="BE4:BE22" si="0">IF(H4&lt;I4,TRUE)</f>
        <v>1</v>
      </c>
      <c r="BF4" t="b">
        <f t="shared" ref="BF4:BP19" si="1">IF(I4&lt;J4,TRUE)</f>
        <v>0</v>
      </c>
      <c r="BG4" t="b">
        <f t="shared" si="1"/>
        <v>1</v>
      </c>
      <c r="BH4" t="b">
        <f t="shared" si="1"/>
        <v>0</v>
      </c>
      <c r="BI4" t="b">
        <f t="shared" si="1"/>
        <v>1</v>
      </c>
      <c r="BJ4" t="b">
        <f t="shared" si="1"/>
        <v>1</v>
      </c>
      <c r="BK4" t="b">
        <f t="shared" si="1"/>
        <v>0</v>
      </c>
      <c r="BL4" t="b">
        <f t="shared" si="1"/>
        <v>0</v>
      </c>
      <c r="BM4" t="b">
        <f t="shared" si="1"/>
        <v>1</v>
      </c>
      <c r="BN4" t="b">
        <f t="shared" si="1"/>
        <v>1</v>
      </c>
      <c r="BO4" t="b">
        <f>IF(R4&lt;S4,TRUE)</f>
        <v>0</v>
      </c>
      <c r="BP4" t="b">
        <f>IF(S4&lt;T4,TRUE)</f>
        <v>0</v>
      </c>
      <c r="BQ4" t="b">
        <f t="shared" ref="BQ4:BQ22" si="2">IF(U4&gt;V4,TRUE)</f>
        <v>1</v>
      </c>
      <c r="BR4" t="b">
        <f t="shared" ref="BR4:CC19" si="3">IF(V4&gt;W4,TRUE)</f>
        <v>0</v>
      </c>
      <c r="BS4" t="b">
        <f t="shared" si="3"/>
        <v>0</v>
      </c>
      <c r="BT4" t="b">
        <f t="shared" si="3"/>
        <v>0</v>
      </c>
      <c r="BU4" t="b">
        <f t="shared" si="3"/>
        <v>0</v>
      </c>
      <c r="BV4" t="b">
        <f t="shared" si="3"/>
        <v>0</v>
      </c>
      <c r="BW4" t="b">
        <f>IF(AA4&gt;AB4,TRUE)</f>
        <v>0</v>
      </c>
      <c r="BX4" t="b">
        <f t="shared" si="3"/>
        <v>1</v>
      </c>
      <c r="BY4" t="b">
        <f t="shared" si="3"/>
        <v>0</v>
      </c>
      <c r="BZ4" t="b">
        <f t="shared" si="3"/>
        <v>0</v>
      </c>
      <c r="CA4" t="b">
        <f t="shared" si="3"/>
        <v>0</v>
      </c>
      <c r="CB4" t="b">
        <f t="shared" si="3"/>
        <v>0</v>
      </c>
      <c r="CC4" t="b">
        <f>IF(AG4&gt;AH4,TRUE)</f>
        <v>0</v>
      </c>
      <c r="CD4">
        <f t="shared" ref="CD4:CD22" si="4">COUNTIF(BE4:BP4,TRUE)</f>
        <v>6</v>
      </c>
      <c r="CE4">
        <f t="shared" ref="CE4:CE22" si="5">COUNTIF(BE4:BP4,FALSE)</f>
        <v>6</v>
      </c>
      <c r="CF4">
        <f>CD4-CE4</f>
        <v>0</v>
      </c>
      <c r="CG4">
        <f>COUNTIF(BQ4:CC4,TRUE)</f>
        <v>2</v>
      </c>
      <c r="CH4">
        <f>COUNTIF(BQ4:CC4,FALSE)</f>
        <v>11</v>
      </c>
      <c r="CI4">
        <f>CG4-CH4</f>
        <v>-9</v>
      </c>
      <c r="CJ4" s="4">
        <f>CF4+CI4</f>
        <v>-9</v>
      </c>
      <c r="CK4">
        <f>CF4*2+CI4</f>
        <v>-9</v>
      </c>
      <c r="CL4">
        <f>CF4+CI4*2</f>
        <v>-18</v>
      </c>
      <c r="CM4" s="15">
        <f>AM4-AL4</f>
        <v>-4.4778012782515003E-2</v>
      </c>
      <c r="CN4" t="b">
        <f>IF(AN4&lt;AL4,TRUE)</f>
        <v>0</v>
      </c>
      <c r="CO4" t="b">
        <f>IF(AP4&gt;AS4,TRUE)</f>
        <v>1</v>
      </c>
      <c r="CP4" t="b">
        <f>IF(AT4&gt;0,TRUE)</f>
        <v>0</v>
      </c>
      <c r="CQ4" t="b">
        <f>IF(AU4&gt;0,TRUE)</f>
        <v>0</v>
      </c>
      <c r="CR4">
        <f>COUNTIF(CP4:CQ4,TRUE)</f>
        <v>0</v>
      </c>
      <c r="CT4" t="s">
        <v>469</v>
      </c>
      <c r="CU4" s="15">
        <f>AVERAGE(CI4:CI22)</f>
        <v>-0.57894736842105265</v>
      </c>
    </row>
    <row r="5" spans="1:165" x14ac:dyDescent="0.25">
      <c r="A5" s="1" t="s">
        <v>219</v>
      </c>
      <c r="B5" s="1" t="s">
        <v>141</v>
      </c>
      <c r="C5" t="s">
        <v>147</v>
      </c>
      <c r="D5" t="s">
        <v>54</v>
      </c>
      <c r="E5">
        <v>5461242951.5607796</v>
      </c>
      <c r="F5" t="s">
        <v>70</v>
      </c>
      <c r="G5">
        <v>30</v>
      </c>
      <c r="H5">
        <v>4.3513138222959</v>
      </c>
      <c r="I5">
        <v>5.4187422178869804</v>
      </c>
      <c r="J5">
        <v>6.3766225300917299</v>
      </c>
      <c r="K5">
        <v>8.1871788373533398</v>
      </c>
      <c r="L5">
        <v>11.6874138252312</v>
      </c>
      <c r="M5">
        <v>11.7884878177824</v>
      </c>
      <c r="N5">
        <v>17.537548038644299</v>
      </c>
      <c r="O5">
        <v>16.995145404652298</v>
      </c>
      <c r="P5">
        <v>16.7062979692789</v>
      </c>
      <c r="Q5">
        <v>16.342361272517199</v>
      </c>
      <c r="R5">
        <v>17.804793183102898</v>
      </c>
      <c r="S5">
        <v>18.1193472425355</v>
      </c>
      <c r="T5">
        <v>18.301013563331999</v>
      </c>
      <c r="U5">
        <v>39.404000000000003</v>
      </c>
      <c r="V5">
        <v>39.002000000000002</v>
      </c>
      <c r="W5">
        <v>38.497</v>
      </c>
      <c r="X5">
        <v>38.065333333333299</v>
      </c>
      <c r="Y5">
        <v>37.658250000000002</v>
      </c>
      <c r="Z5">
        <v>37.245399999999997</v>
      </c>
      <c r="AA5">
        <v>37.106333333333303</v>
      </c>
      <c r="AB5">
        <v>36.837249999999997</v>
      </c>
      <c r="AC5">
        <v>36.831899999999997</v>
      </c>
      <c r="AD5">
        <v>36.897916666666703</v>
      </c>
      <c r="AE5">
        <v>37.333312499999998</v>
      </c>
      <c r="AF5">
        <v>37.337555555555603</v>
      </c>
      <c r="AG5">
        <v>37.182699999999997</v>
      </c>
      <c r="AH5">
        <v>36.834333333333298</v>
      </c>
      <c r="AI5" t="s">
        <v>51</v>
      </c>
      <c r="AJ5">
        <v>1.0016862680762799</v>
      </c>
      <c r="AK5">
        <v>17.734205798683298</v>
      </c>
      <c r="AL5" s="1">
        <v>5.7237945807723997E-2</v>
      </c>
      <c r="AM5">
        <v>0.431252177162952</v>
      </c>
      <c r="AN5">
        <v>0.52609383777407803</v>
      </c>
      <c r="AO5">
        <v>39.732363913994597</v>
      </c>
      <c r="AP5">
        <v>38.497</v>
      </c>
      <c r="AQ5">
        <v>37.261636086005403</v>
      </c>
      <c r="AR5">
        <v>0.545924464013674</v>
      </c>
      <c r="AS5">
        <v>39.700000000000003</v>
      </c>
      <c r="AT5">
        <v>6.5903440424858202</v>
      </c>
      <c r="AU5">
        <v>6.7700839368846504</v>
      </c>
      <c r="AV5">
        <v>6.8065644336830804</v>
      </c>
      <c r="AW5">
        <v>11.454239191465501</v>
      </c>
      <c r="AX5">
        <v>0.63371356147021496</v>
      </c>
      <c r="AY5">
        <v>26.796550622804201</v>
      </c>
      <c r="AZ5">
        <v>33.176786313317699</v>
      </c>
      <c r="BA5">
        <v>65.4166666666667</v>
      </c>
      <c r="BB5">
        <v>34.2123056119</v>
      </c>
      <c r="BC5">
        <v>52.049023362696303</v>
      </c>
      <c r="BE5" t="b">
        <f t="shared" si="0"/>
        <v>1</v>
      </c>
      <c r="BF5" t="b">
        <f t="shared" si="1"/>
        <v>1</v>
      </c>
      <c r="BG5" t="b">
        <f t="shared" si="1"/>
        <v>1</v>
      </c>
      <c r="BH5" t="b">
        <f t="shared" si="1"/>
        <v>1</v>
      </c>
      <c r="BI5" t="b">
        <f t="shared" si="1"/>
        <v>1</v>
      </c>
      <c r="BJ5" t="b">
        <f t="shared" si="1"/>
        <v>1</v>
      </c>
      <c r="BK5" t="b">
        <f t="shared" si="1"/>
        <v>0</v>
      </c>
      <c r="BL5" t="b">
        <f t="shared" si="1"/>
        <v>0</v>
      </c>
      <c r="BM5" t="b">
        <f t="shared" si="1"/>
        <v>0</v>
      </c>
      <c r="BN5" t="b">
        <f t="shared" si="1"/>
        <v>1</v>
      </c>
      <c r="BO5" t="b">
        <f t="shared" si="1"/>
        <v>1</v>
      </c>
      <c r="BP5" t="b">
        <f>IF(S5&lt;T5,TRUE)</f>
        <v>1</v>
      </c>
      <c r="BQ5" t="b">
        <f t="shared" si="2"/>
        <v>1</v>
      </c>
      <c r="BR5" t="b">
        <f t="shared" si="3"/>
        <v>1</v>
      </c>
      <c r="BS5" t="b">
        <f t="shared" si="3"/>
        <v>1</v>
      </c>
      <c r="BT5" t="b">
        <f t="shared" si="3"/>
        <v>1</v>
      </c>
      <c r="BU5" t="b">
        <f t="shared" si="3"/>
        <v>1</v>
      </c>
      <c r="BV5" t="b">
        <f t="shared" si="3"/>
        <v>1</v>
      </c>
      <c r="BW5" t="b">
        <f t="shared" si="3"/>
        <v>1</v>
      </c>
      <c r="BX5" t="b">
        <f t="shared" si="3"/>
        <v>1</v>
      </c>
      <c r="BY5" t="b">
        <f t="shared" si="3"/>
        <v>0</v>
      </c>
      <c r="BZ5" t="b">
        <f t="shared" si="3"/>
        <v>0</v>
      </c>
      <c r="CA5" t="b">
        <f t="shared" si="3"/>
        <v>0</v>
      </c>
      <c r="CB5" t="b">
        <f t="shared" si="3"/>
        <v>1</v>
      </c>
      <c r="CC5" t="b">
        <f t="shared" si="3"/>
        <v>1</v>
      </c>
      <c r="CD5">
        <f t="shared" si="4"/>
        <v>9</v>
      </c>
      <c r="CE5">
        <f t="shared" si="5"/>
        <v>3</v>
      </c>
      <c r="CF5">
        <f t="shared" ref="CF5:CF22" si="6">CD5-CE5</f>
        <v>6</v>
      </c>
      <c r="CG5">
        <f t="shared" ref="CG5:CG22" si="7">COUNTIF(BQ5:CC5,TRUE)</f>
        <v>10</v>
      </c>
      <c r="CH5">
        <f t="shared" ref="CH5:CH22" si="8">COUNTIF(BQ5:CC5,FALSE)</f>
        <v>3</v>
      </c>
      <c r="CI5">
        <f t="shared" ref="CI5:CI22" si="9">CG5-CH5</f>
        <v>7</v>
      </c>
      <c r="CJ5" s="4">
        <f t="shared" ref="CJ5:CJ22" si="10">CF5+CI5</f>
        <v>13</v>
      </c>
      <c r="CK5">
        <f t="shared" ref="CK5:CK22" si="11">CF5*2+CI5</f>
        <v>19</v>
      </c>
      <c r="CL5">
        <f t="shared" ref="CL5:CL22" si="12">CF5+CI5*2</f>
        <v>20</v>
      </c>
      <c r="CM5" s="15">
        <f t="shared" ref="CM5:CM22" si="13">AM5-AL5</f>
        <v>0.37401423135522799</v>
      </c>
      <c r="CN5" t="b">
        <f>IF(AN5&lt;AL5,TRUE)</f>
        <v>0</v>
      </c>
      <c r="CO5" t="b">
        <f t="shared" ref="CO5:CO22" si="14">IF(AP5&gt;AS5,TRUE)</f>
        <v>0</v>
      </c>
      <c r="CP5" t="b">
        <f t="shared" ref="CP5:CQ22" si="15">IF(AT5&gt;0,TRUE)</f>
        <v>1</v>
      </c>
      <c r="CQ5" t="b">
        <f t="shared" si="15"/>
        <v>1</v>
      </c>
      <c r="CR5">
        <f t="shared" ref="CR5:CR22" si="16">COUNTIF(CP5:CQ5,TRUE)</f>
        <v>2</v>
      </c>
      <c r="CT5" t="s">
        <v>466</v>
      </c>
      <c r="CU5" s="15">
        <f>AVERAGE(CF4:CF22)</f>
        <v>-3.6842105263157894</v>
      </c>
    </row>
    <row r="6" spans="1:165" x14ac:dyDescent="0.25">
      <c r="A6" s="1" t="s">
        <v>245</v>
      </c>
      <c r="B6" s="1" t="s">
        <v>150</v>
      </c>
      <c r="C6" t="s">
        <v>155</v>
      </c>
      <c r="D6" t="s">
        <v>54</v>
      </c>
      <c r="E6">
        <v>2552862318.9000001</v>
      </c>
      <c r="F6" t="s">
        <v>70</v>
      </c>
      <c r="G6">
        <v>36</v>
      </c>
      <c r="H6">
        <v>20.459902007987701</v>
      </c>
      <c r="I6">
        <v>18.6299276240903</v>
      </c>
      <c r="J6">
        <v>16.553829382590401</v>
      </c>
      <c r="K6">
        <v>15.9048462747651</v>
      </c>
      <c r="L6">
        <v>14.992190159342099</v>
      </c>
      <c r="M6">
        <v>18.1426957943128</v>
      </c>
      <c r="N6">
        <v>18.486574290052399</v>
      </c>
      <c r="O6">
        <v>25.121436575071201</v>
      </c>
      <c r="P6">
        <v>24.538421379171201</v>
      </c>
      <c r="Q6">
        <v>24.375217677670101</v>
      </c>
      <c r="R6">
        <v>23.713934630097601</v>
      </c>
      <c r="S6">
        <v>22.878776882390198</v>
      </c>
      <c r="T6">
        <v>22.773229402283299</v>
      </c>
      <c r="U6">
        <v>21.382000000000001</v>
      </c>
      <c r="V6">
        <v>21.099</v>
      </c>
      <c r="W6">
        <v>21.541</v>
      </c>
      <c r="X6">
        <v>21.838000000000001</v>
      </c>
      <c r="Y6">
        <v>22.00225</v>
      </c>
      <c r="Z6">
        <v>22.057600000000001</v>
      </c>
      <c r="AA6">
        <v>22.327666666666701</v>
      </c>
      <c r="AB6">
        <v>22.49925</v>
      </c>
      <c r="AC6">
        <v>22.469200000000001</v>
      </c>
      <c r="AD6">
        <v>22.18675</v>
      </c>
      <c r="AE6">
        <v>21.9795625</v>
      </c>
      <c r="AF6">
        <v>21.987364276000001</v>
      </c>
      <c r="AG6">
        <v>22.202775628800001</v>
      </c>
      <c r="AH6">
        <v>22.592514391166699</v>
      </c>
      <c r="AI6" t="s">
        <v>51</v>
      </c>
      <c r="AJ6">
        <v>0.99346137477461705</v>
      </c>
      <c r="AK6">
        <v>16.6437006606483</v>
      </c>
      <c r="AL6" s="1">
        <v>0.16645572149247401</v>
      </c>
      <c r="AM6">
        <v>0.34348301254796199</v>
      </c>
      <c r="AN6">
        <v>0.34505225486104302</v>
      </c>
      <c r="AO6">
        <v>22.6816822519881</v>
      </c>
      <c r="AP6">
        <v>21.541</v>
      </c>
      <c r="AQ6">
        <v>20.400317748011901</v>
      </c>
      <c r="AR6">
        <v>-0.33513927839700203</v>
      </c>
      <c r="AS6">
        <v>21.54</v>
      </c>
      <c r="AT6">
        <v>-2.3465834904976099</v>
      </c>
      <c r="AU6">
        <v>-2.9851025830314999</v>
      </c>
      <c r="AV6">
        <v>-3.9250669045495199</v>
      </c>
      <c r="AW6">
        <v>-8.8832487309644694</v>
      </c>
      <c r="AX6">
        <v>1.0318949343339501</v>
      </c>
      <c r="AY6">
        <v>-11.606207107014599</v>
      </c>
      <c r="AZ6">
        <v>-12.5837056066211</v>
      </c>
      <c r="BA6">
        <v>48.848727238759601</v>
      </c>
      <c r="BB6">
        <v>114.474861825616</v>
      </c>
      <c r="BC6">
        <v>61.262690665142799</v>
      </c>
      <c r="BE6" t="b">
        <f t="shared" si="0"/>
        <v>0</v>
      </c>
      <c r="BF6" t="b">
        <f t="shared" si="1"/>
        <v>0</v>
      </c>
      <c r="BG6" t="b">
        <f t="shared" si="1"/>
        <v>0</v>
      </c>
      <c r="BH6" t="b">
        <f t="shared" si="1"/>
        <v>0</v>
      </c>
      <c r="BI6" t="b">
        <f t="shared" si="1"/>
        <v>1</v>
      </c>
      <c r="BJ6" t="b">
        <f t="shared" si="1"/>
        <v>1</v>
      </c>
      <c r="BK6" t="b">
        <f t="shared" si="1"/>
        <v>1</v>
      </c>
      <c r="BL6" t="b">
        <f t="shared" si="1"/>
        <v>0</v>
      </c>
      <c r="BM6" t="b">
        <f t="shared" si="1"/>
        <v>0</v>
      </c>
      <c r="BN6" t="b">
        <f t="shared" si="1"/>
        <v>0</v>
      </c>
      <c r="BO6" t="b">
        <f t="shared" si="1"/>
        <v>0</v>
      </c>
      <c r="BP6" t="b">
        <f>IF(S6&lt;T6,TRUE)</f>
        <v>0</v>
      </c>
      <c r="BQ6" t="b">
        <f t="shared" si="2"/>
        <v>1</v>
      </c>
      <c r="BR6" t="b">
        <f t="shared" si="3"/>
        <v>0</v>
      </c>
      <c r="BS6" t="b">
        <f t="shared" si="3"/>
        <v>0</v>
      </c>
      <c r="BT6" t="b">
        <f t="shared" si="3"/>
        <v>0</v>
      </c>
      <c r="BU6" t="b">
        <f t="shared" si="3"/>
        <v>0</v>
      </c>
      <c r="BV6" t="b">
        <f t="shared" si="3"/>
        <v>0</v>
      </c>
      <c r="BW6" t="b">
        <f t="shared" si="3"/>
        <v>0</v>
      </c>
      <c r="BX6" t="b">
        <f t="shared" si="3"/>
        <v>1</v>
      </c>
      <c r="BY6" t="b">
        <f t="shared" si="3"/>
        <v>1</v>
      </c>
      <c r="BZ6" t="b">
        <f t="shared" si="3"/>
        <v>1</v>
      </c>
      <c r="CA6" t="b">
        <f t="shared" si="3"/>
        <v>0</v>
      </c>
      <c r="CB6" t="b">
        <f t="shared" si="3"/>
        <v>0</v>
      </c>
      <c r="CC6" t="b">
        <f t="shared" si="3"/>
        <v>0</v>
      </c>
      <c r="CD6">
        <f t="shared" si="4"/>
        <v>3</v>
      </c>
      <c r="CE6">
        <f t="shared" si="5"/>
        <v>9</v>
      </c>
      <c r="CF6">
        <f t="shared" si="6"/>
        <v>-6</v>
      </c>
      <c r="CG6">
        <f t="shared" si="7"/>
        <v>4</v>
      </c>
      <c r="CH6">
        <f t="shared" si="8"/>
        <v>9</v>
      </c>
      <c r="CI6">
        <f t="shared" si="9"/>
        <v>-5</v>
      </c>
      <c r="CJ6" s="4">
        <f t="shared" si="10"/>
        <v>-11</v>
      </c>
      <c r="CK6">
        <f t="shared" si="11"/>
        <v>-17</v>
      </c>
      <c r="CL6">
        <f t="shared" si="12"/>
        <v>-16</v>
      </c>
      <c r="CM6" s="15">
        <f t="shared" si="13"/>
        <v>0.17702729105548798</v>
      </c>
      <c r="CN6" t="b">
        <f t="shared" ref="CN6:CN22" si="17">IF(AN6&lt;AL6,TRUE)</f>
        <v>0</v>
      </c>
      <c r="CO6" t="b">
        <f t="shared" si="14"/>
        <v>1</v>
      </c>
      <c r="CP6" t="b">
        <f t="shared" si="15"/>
        <v>0</v>
      </c>
      <c r="CQ6" t="b">
        <f t="shared" si="15"/>
        <v>0</v>
      </c>
      <c r="CR6">
        <f t="shared" si="16"/>
        <v>0</v>
      </c>
      <c r="CT6" t="s">
        <v>470</v>
      </c>
      <c r="CU6" s="15">
        <f>AVERAGE(CJ4:CJ22)</f>
        <v>-4.2631578947368425</v>
      </c>
    </row>
    <row r="7" spans="1:165" x14ac:dyDescent="0.25">
      <c r="A7" s="1" t="s">
        <v>252</v>
      </c>
      <c r="B7" s="1" t="s">
        <v>219</v>
      </c>
      <c r="C7" t="s">
        <v>224</v>
      </c>
      <c r="D7" t="s">
        <v>54</v>
      </c>
      <c r="E7">
        <v>45155630793.443298</v>
      </c>
      <c r="F7" t="s">
        <v>190</v>
      </c>
      <c r="G7">
        <v>20</v>
      </c>
      <c r="H7">
        <v>21.107066605722199</v>
      </c>
      <c r="I7">
        <v>17.1199977688612</v>
      </c>
      <c r="J7">
        <v>14.967554772421501</v>
      </c>
      <c r="K7">
        <v>15.9940434516471</v>
      </c>
      <c r="L7">
        <v>16.534933375266998</v>
      </c>
      <c r="M7">
        <v>18.45583119334</v>
      </c>
      <c r="N7">
        <v>21.5358034642062</v>
      </c>
      <c r="O7">
        <v>23.301324718408299</v>
      </c>
      <c r="P7">
        <v>23.804913799746899</v>
      </c>
      <c r="Q7">
        <v>28.421448098588499</v>
      </c>
      <c r="R7">
        <v>26.958142246462799</v>
      </c>
      <c r="S7">
        <v>25.412862175382902</v>
      </c>
      <c r="T7">
        <v>24.471679976607401</v>
      </c>
      <c r="U7">
        <v>208.86</v>
      </c>
      <c r="V7">
        <v>207.2</v>
      </c>
      <c r="W7">
        <v>206.74</v>
      </c>
      <c r="X7">
        <v>203.433333333333</v>
      </c>
      <c r="Y7">
        <v>200.80250000000001</v>
      </c>
      <c r="Z7">
        <v>197.52</v>
      </c>
      <c r="AA7">
        <v>198.27833333333299</v>
      </c>
      <c r="AB7">
        <v>201.32749999999999</v>
      </c>
      <c r="AC7">
        <v>201.21199999999999</v>
      </c>
      <c r="AD7">
        <v>202.39500000000001</v>
      </c>
      <c r="AE7">
        <v>205.858125</v>
      </c>
      <c r="AF7">
        <v>207.53055555555599</v>
      </c>
      <c r="AG7">
        <v>208.41800000000001</v>
      </c>
      <c r="AH7">
        <v>205.15916666666701</v>
      </c>
      <c r="AI7" t="s">
        <v>51</v>
      </c>
      <c r="AJ7">
        <v>0.947710850310435</v>
      </c>
      <c r="AK7">
        <v>31.883496201134299</v>
      </c>
      <c r="AL7" s="1">
        <v>5.7578760244237998E-2</v>
      </c>
      <c r="AM7">
        <v>0.21692617564584499</v>
      </c>
      <c r="AN7">
        <v>0.46180083201043398</v>
      </c>
      <c r="AO7">
        <v>210.75915413986701</v>
      </c>
      <c r="AP7">
        <v>206.74</v>
      </c>
      <c r="AQ7">
        <v>202.72084586013301</v>
      </c>
      <c r="AR7">
        <v>2.6840604096630098</v>
      </c>
      <c r="AS7">
        <v>209.2</v>
      </c>
      <c r="AT7">
        <v>5.9133252328877903</v>
      </c>
      <c r="AU7">
        <v>0.37520751566570998</v>
      </c>
      <c r="AV7">
        <v>4.7047047047046897</v>
      </c>
      <c r="AW7">
        <v>1.5533980582524201</v>
      </c>
      <c r="AX7">
        <v>-2.7429102742910301</v>
      </c>
      <c r="AY7">
        <v>4.07960199004975</v>
      </c>
      <c r="AZ7">
        <v>-31.184210526315798</v>
      </c>
      <c r="BA7">
        <v>32.741116751268997</v>
      </c>
      <c r="BB7">
        <v>98.293838862559198</v>
      </c>
      <c r="BC7">
        <v>75.560475454188705</v>
      </c>
      <c r="BE7" t="b">
        <f t="shared" si="0"/>
        <v>0</v>
      </c>
      <c r="BF7" t="b">
        <f t="shared" si="1"/>
        <v>0</v>
      </c>
      <c r="BG7" t="b">
        <f t="shared" si="1"/>
        <v>1</v>
      </c>
      <c r="BH7" t="b">
        <f t="shared" si="1"/>
        <v>1</v>
      </c>
      <c r="BI7" t="b">
        <f t="shared" si="1"/>
        <v>1</v>
      </c>
      <c r="BJ7" t="b">
        <f t="shared" si="1"/>
        <v>1</v>
      </c>
      <c r="BK7" t="b">
        <f t="shared" si="1"/>
        <v>1</v>
      </c>
      <c r="BL7" t="b">
        <f t="shared" si="1"/>
        <v>1</v>
      </c>
      <c r="BM7" t="b">
        <f t="shared" si="1"/>
        <v>1</v>
      </c>
      <c r="BN7" t="b">
        <f t="shared" si="1"/>
        <v>0</v>
      </c>
      <c r="BO7" t="b">
        <f t="shared" si="1"/>
        <v>0</v>
      </c>
      <c r="BP7" t="b">
        <f t="shared" si="1"/>
        <v>0</v>
      </c>
      <c r="BQ7" t="b">
        <f t="shared" si="2"/>
        <v>1</v>
      </c>
      <c r="BR7" t="b">
        <f t="shared" si="3"/>
        <v>1</v>
      </c>
      <c r="BS7" t="b">
        <f t="shared" si="3"/>
        <v>1</v>
      </c>
      <c r="BT7" t="b">
        <f t="shared" si="3"/>
        <v>1</v>
      </c>
      <c r="BU7" t="b">
        <f t="shared" si="3"/>
        <v>1</v>
      </c>
      <c r="BV7" t="b">
        <f t="shared" si="3"/>
        <v>0</v>
      </c>
      <c r="BW7" t="b">
        <f t="shared" si="3"/>
        <v>0</v>
      </c>
      <c r="BX7" t="b">
        <f t="shared" si="3"/>
        <v>1</v>
      </c>
      <c r="BY7" t="b">
        <f t="shared" si="3"/>
        <v>0</v>
      </c>
      <c r="BZ7" t="b">
        <f t="shared" si="3"/>
        <v>0</v>
      </c>
      <c r="CA7" t="b">
        <f t="shared" si="3"/>
        <v>0</v>
      </c>
      <c r="CB7" t="b">
        <f t="shared" si="3"/>
        <v>0</v>
      </c>
      <c r="CC7" t="b">
        <f t="shared" si="3"/>
        <v>1</v>
      </c>
      <c r="CD7">
        <f t="shared" si="4"/>
        <v>7</v>
      </c>
      <c r="CE7">
        <f t="shared" si="5"/>
        <v>5</v>
      </c>
      <c r="CF7">
        <f t="shared" si="6"/>
        <v>2</v>
      </c>
      <c r="CG7">
        <f t="shared" si="7"/>
        <v>7</v>
      </c>
      <c r="CH7">
        <f t="shared" si="8"/>
        <v>6</v>
      </c>
      <c r="CI7">
        <f t="shared" si="9"/>
        <v>1</v>
      </c>
      <c r="CJ7" s="4">
        <f t="shared" si="10"/>
        <v>3</v>
      </c>
      <c r="CK7">
        <f t="shared" si="11"/>
        <v>5</v>
      </c>
      <c r="CL7">
        <f t="shared" si="12"/>
        <v>4</v>
      </c>
      <c r="CM7" s="15">
        <f t="shared" si="13"/>
        <v>0.15934741540160699</v>
      </c>
      <c r="CN7" t="b">
        <f t="shared" si="17"/>
        <v>0</v>
      </c>
      <c r="CO7" t="b">
        <f t="shared" si="14"/>
        <v>0</v>
      </c>
      <c r="CP7" t="b">
        <f t="shared" si="15"/>
        <v>1</v>
      </c>
      <c r="CQ7" t="b">
        <f t="shared" si="15"/>
        <v>1</v>
      </c>
      <c r="CR7">
        <f t="shared" si="16"/>
        <v>2</v>
      </c>
      <c r="CT7" t="s">
        <v>471</v>
      </c>
      <c r="CU7" s="15">
        <f>AVERAGE(CK4:CK22)</f>
        <v>-7.9473684210526319</v>
      </c>
    </row>
    <row r="8" spans="1:165" x14ac:dyDescent="0.25">
      <c r="A8" s="1" t="s">
        <v>282</v>
      </c>
      <c r="B8" s="1" t="s">
        <v>245</v>
      </c>
      <c r="C8" t="s">
        <v>251</v>
      </c>
      <c r="D8" t="s">
        <v>54</v>
      </c>
      <c r="E8">
        <v>12188528013.130301</v>
      </c>
      <c r="F8" t="s">
        <v>190</v>
      </c>
      <c r="G8">
        <v>2</v>
      </c>
      <c r="H8">
        <v>42.9633137357539</v>
      </c>
      <c r="I8">
        <v>36.609382994443898</v>
      </c>
      <c r="J8">
        <v>29.7537841700765</v>
      </c>
      <c r="K8">
        <v>26.279656619167</v>
      </c>
      <c r="L8">
        <v>24.594991693237102</v>
      </c>
      <c r="M8">
        <v>25.458220390693601</v>
      </c>
      <c r="N8">
        <v>24.810067466181799</v>
      </c>
      <c r="O8">
        <v>28.8809048137846</v>
      </c>
      <c r="P8">
        <v>28.180170349515802</v>
      </c>
      <c r="Q8">
        <v>27.635417989835702</v>
      </c>
      <c r="R8">
        <v>26.742784417412199</v>
      </c>
      <c r="S8">
        <v>25.761540487384799</v>
      </c>
      <c r="T8">
        <v>24.201610454831201</v>
      </c>
      <c r="U8">
        <v>87.3</v>
      </c>
      <c r="V8">
        <v>85.974999999999994</v>
      </c>
      <c r="W8">
        <v>86.887500000000003</v>
      </c>
      <c r="X8">
        <v>85.9</v>
      </c>
      <c r="Y8">
        <v>84.46875</v>
      </c>
      <c r="Z8">
        <v>82.35</v>
      </c>
      <c r="AA8">
        <v>81.112499999999997</v>
      </c>
      <c r="AB8">
        <v>80.646874999999994</v>
      </c>
      <c r="AC8">
        <v>80.722499999999997</v>
      </c>
      <c r="AD8">
        <v>82.362499999999997</v>
      </c>
      <c r="AE8">
        <v>85.514062499999994</v>
      </c>
      <c r="AF8">
        <v>86.4375</v>
      </c>
      <c r="AG8">
        <v>87.368750000000006</v>
      </c>
      <c r="AH8">
        <v>89.445833333333297</v>
      </c>
      <c r="AI8" t="s">
        <v>51</v>
      </c>
      <c r="AJ8">
        <v>0.94255669218112903</v>
      </c>
      <c r="AK8">
        <v>18.311154761246101</v>
      </c>
      <c r="AL8" s="1">
        <v>0.25009322067302198</v>
      </c>
      <c r="AM8">
        <v>0.34122766856999498</v>
      </c>
      <c r="AN8">
        <v>0.48134991010293099</v>
      </c>
      <c r="AO8">
        <v>91.674135039357196</v>
      </c>
      <c r="AP8">
        <v>86.887500000000003</v>
      </c>
      <c r="AQ8">
        <v>82.100864960642795</v>
      </c>
      <c r="AR8">
        <v>1.1277031732995499</v>
      </c>
      <c r="AS8">
        <v>88.25</v>
      </c>
      <c r="AT8">
        <v>7.1645415907711101</v>
      </c>
      <c r="AU8">
        <v>1.0086558409042199</v>
      </c>
      <c r="AV8">
        <v>3.8235294117647101</v>
      </c>
      <c r="AW8">
        <v>15.359477124183</v>
      </c>
      <c r="AX8">
        <v>-5.6149732620320902</v>
      </c>
      <c r="AY8">
        <v>-16.745283018867902</v>
      </c>
      <c r="AZ8">
        <v>9.6273291925465792</v>
      </c>
      <c r="BA8">
        <v>34.220532319391602</v>
      </c>
      <c r="BB8" t="s">
        <v>55</v>
      </c>
      <c r="BC8" t="s">
        <v>55</v>
      </c>
      <c r="BE8" t="b">
        <f t="shared" si="0"/>
        <v>0</v>
      </c>
      <c r="BF8" t="b">
        <f t="shared" si="1"/>
        <v>0</v>
      </c>
      <c r="BG8" t="b">
        <f t="shared" si="1"/>
        <v>0</v>
      </c>
      <c r="BH8" t="b">
        <f t="shared" si="1"/>
        <v>0</v>
      </c>
      <c r="BI8" t="b">
        <f t="shared" si="1"/>
        <v>1</v>
      </c>
      <c r="BJ8" t="b">
        <f t="shared" si="1"/>
        <v>0</v>
      </c>
      <c r="BK8" t="b">
        <f t="shared" si="1"/>
        <v>1</v>
      </c>
      <c r="BL8" t="b">
        <f t="shared" si="1"/>
        <v>0</v>
      </c>
      <c r="BM8" t="b">
        <f t="shared" si="1"/>
        <v>0</v>
      </c>
      <c r="BN8" t="b">
        <f t="shared" si="1"/>
        <v>0</v>
      </c>
      <c r="BO8" t="b">
        <f t="shared" si="1"/>
        <v>0</v>
      </c>
      <c r="BP8" t="b">
        <f t="shared" si="1"/>
        <v>0</v>
      </c>
      <c r="BQ8" t="b">
        <f t="shared" si="2"/>
        <v>1</v>
      </c>
      <c r="BR8" t="b">
        <f t="shared" si="3"/>
        <v>0</v>
      </c>
      <c r="BS8" t="b">
        <f t="shared" si="3"/>
        <v>1</v>
      </c>
      <c r="BT8" t="b">
        <f t="shared" si="3"/>
        <v>1</v>
      </c>
      <c r="BU8" t="b">
        <f t="shared" si="3"/>
        <v>1</v>
      </c>
      <c r="BV8" t="b">
        <f t="shared" si="3"/>
        <v>1</v>
      </c>
      <c r="BW8" t="b">
        <f t="shared" si="3"/>
        <v>1</v>
      </c>
      <c r="BX8" t="b">
        <f t="shared" si="3"/>
        <v>0</v>
      </c>
      <c r="BY8" t="b">
        <f t="shared" si="3"/>
        <v>0</v>
      </c>
      <c r="BZ8" t="b">
        <f t="shared" si="3"/>
        <v>0</v>
      </c>
      <c r="CA8" t="b">
        <f t="shared" si="3"/>
        <v>0</v>
      </c>
      <c r="CB8" t="b">
        <f t="shared" si="3"/>
        <v>0</v>
      </c>
      <c r="CC8" t="b">
        <f t="shared" si="3"/>
        <v>0</v>
      </c>
      <c r="CD8">
        <f t="shared" si="4"/>
        <v>2</v>
      </c>
      <c r="CE8">
        <f t="shared" si="5"/>
        <v>10</v>
      </c>
      <c r="CF8">
        <f t="shared" si="6"/>
        <v>-8</v>
      </c>
      <c r="CG8">
        <f t="shared" si="7"/>
        <v>6</v>
      </c>
      <c r="CH8">
        <f t="shared" si="8"/>
        <v>7</v>
      </c>
      <c r="CI8">
        <f t="shared" si="9"/>
        <v>-1</v>
      </c>
      <c r="CJ8" s="4">
        <f t="shared" si="10"/>
        <v>-9</v>
      </c>
      <c r="CK8">
        <f t="shared" si="11"/>
        <v>-17</v>
      </c>
      <c r="CL8">
        <f t="shared" si="12"/>
        <v>-10</v>
      </c>
      <c r="CM8" s="15">
        <f t="shared" si="13"/>
        <v>9.1134447896973003E-2</v>
      </c>
      <c r="CN8" t="b">
        <f t="shared" si="17"/>
        <v>0</v>
      </c>
      <c r="CO8" t="b">
        <f t="shared" si="14"/>
        <v>0</v>
      </c>
      <c r="CP8" t="b">
        <f t="shared" si="15"/>
        <v>1</v>
      </c>
      <c r="CQ8" t="b">
        <f t="shared" si="15"/>
        <v>1</v>
      </c>
      <c r="CR8">
        <f t="shared" si="16"/>
        <v>2</v>
      </c>
      <c r="CT8" t="s">
        <v>472</v>
      </c>
      <c r="CU8" s="15">
        <f>AVERAGE(CL4:CL22)</f>
        <v>-4.8421052631578947</v>
      </c>
    </row>
    <row r="9" spans="1:165" x14ac:dyDescent="0.25">
      <c r="A9" s="1" t="s">
        <v>284</v>
      </c>
      <c r="B9" s="1" t="s">
        <v>252</v>
      </c>
      <c r="C9" t="s">
        <v>257</v>
      </c>
      <c r="D9" t="s">
        <v>54</v>
      </c>
      <c r="E9">
        <v>315573184640.95099</v>
      </c>
      <c r="F9" t="s">
        <v>258</v>
      </c>
      <c r="G9">
        <v>1</v>
      </c>
      <c r="H9">
        <v>10.4322234440772</v>
      </c>
      <c r="I9">
        <v>14.1021396677796</v>
      </c>
      <c r="J9">
        <v>13.923960158311299</v>
      </c>
      <c r="K9">
        <v>21.297937045383801</v>
      </c>
      <c r="L9">
        <v>21.2161169934169</v>
      </c>
      <c r="M9">
        <v>20.053230234900798</v>
      </c>
      <c r="N9">
        <v>19.281681936270701</v>
      </c>
      <c r="O9">
        <v>20.964992507599501</v>
      </c>
      <c r="P9">
        <v>22.9020080172386</v>
      </c>
      <c r="Q9">
        <v>22.6430287207207</v>
      </c>
      <c r="R9">
        <v>21.964305565705001</v>
      </c>
      <c r="S9">
        <v>21.8638527825258</v>
      </c>
      <c r="T9">
        <v>22.144663072105399</v>
      </c>
      <c r="U9">
        <v>214.6</v>
      </c>
      <c r="V9">
        <v>215.31</v>
      </c>
      <c r="W9">
        <v>216.47</v>
      </c>
      <c r="X9">
        <v>216.726666666667</v>
      </c>
      <c r="Y9">
        <v>214.04499999999999</v>
      </c>
      <c r="Z9">
        <v>212.26599999999999</v>
      </c>
      <c r="AA9">
        <v>213.14500000000001</v>
      </c>
      <c r="AB9">
        <v>213.66249999999999</v>
      </c>
      <c r="AC9">
        <v>212.37899999999999</v>
      </c>
      <c r="AD9">
        <v>213.50166666666701</v>
      </c>
      <c r="AE9">
        <v>216.35374999999999</v>
      </c>
      <c r="AF9">
        <v>219.20166666666699</v>
      </c>
      <c r="AG9">
        <v>221.52</v>
      </c>
      <c r="AH9">
        <v>228.08791666666701</v>
      </c>
      <c r="AI9" t="s">
        <v>51</v>
      </c>
      <c r="AJ9">
        <v>0.95822499097146996</v>
      </c>
      <c r="AK9">
        <v>18.2539453381663</v>
      </c>
      <c r="AL9" s="1">
        <v>0.28157969838772601</v>
      </c>
      <c r="AM9">
        <v>0.230151245697196</v>
      </c>
      <c r="AN9">
        <v>0.249629901558375</v>
      </c>
      <c r="AO9">
        <v>221.599951266831</v>
      </c>
      <c r="AP9">
        <v>216.47</v>
      </c>
      <c r="AQ9">
        <v>211.340048733169</v>
      </c>
      <c r="AR9">
        <v>0.70035571118871298</v>
      </c>
      <c r="AS9">
        <v>216</v>
      </c>
      <c r="AT9">
        <v>1.7591135650551799</v>
      </c>
      <c r="AU9">
        <v>-2.49187432286022</v>
      </c>
      <c r="AV9">
        <v>-2.8776978417266199</v>
      </c>
      <c r="AW9">
        <v>0.69930069930069905</v>
      </c>
      <c r="AX9">
        <v>-1.4148790506618001</v>
      </c>
      <c r="AY9">
        <v>-15.492957746478901</v>
      </c>
      <c r="AZ9">
        <v>-34.604904632152603</v>
      </c>
      <c r="BA9">
        <v>-23.131672597864799</v>
      </c>
      <c r="BB9">
        <v>-4.7619047619047699</v>
      </c>
      <c r="BC9">
        <v>3.9711191335740099</v>
      </c>
      <c r="BE9" t="b">
        <f t="shared" si="0"/>
        <v>1</v>
      </c>
      <c r="BF9" t="b">
        <f t="shared" si="1"/>
        <v>0</v>
      </c>
      <c r="BG9" t="b">
        <f t="shared" si="1"/>
        <v>1</v>
      </c>
      <c r="BH9" t="b">
        <f t="shared" si="1"/>
        <v>0</v>
      </c>
      <c r="BI9" t="b">
        <f t="shared" si="1"/>
        <v>0</v>
      </c>
      <c r="BJ9" t="b">
        <f t="shared" si="1"/>
        <v>0</v>
      </c>
      <c r="BK9" t="b">
        <f t="shared" si="1"/>
        <v>1</v>
      </c>
      <c r="BL9" t="b">
        <f t="shared" si="1"/>
        <v>1</v>
      </c>
      <c r="BM9" t="b">
        <f t="shared" si="1"/>
        <v>0</v>
      </c>
      <c r="BN9" t="b">
        <f t="shared" si="1"/>
        <v>0</v>
      </c>
      <c r="BO9" t="b">
        <f t="shared" si="1"/>
        <v>0</v>
      </c>
      <c r="BP9" t="b">
        <f t="shared" si="1"/>
        <v>1</v>
      </c>
      <c r="BQ9" t="b">
        <f t="shared" si="2"/>
        <v>0</v>
      </c>
      <c r="BR9" t="b">
        <f t="shared" si="3"/>
        <v>0</v>
      </c>
      <c r="BS9" t="b">
        <f t="shared" si="3"/>
        <v>0</v>
      </c>
      <c r="BT9" t="b">
        <f t="shared" si="3"/>
        <v>1</v>
      </c>
      <c r="BU9" t="b">
        <f t="shared" si="3"/>
        <v>1</v>
      </c>
      <c r="BV9" t="b">
        <f t="shared" si="3"/>
        <v>0</v>
      </c>
      <c r="BW9" t="b">
        <f t="shared" si="3"/>
        <v>0</v>
      </c>
      <c r="BX9" t="b">
        <f t="shared" si="3"/>
        <v>1</v>
      </c>
      <c r="BY9" t="b">
        <f t="shared" si="3"/>
        <v>0</v>
      </c>
      <c r="BZ9" t="b">
        <f t="shared" si="3"/>
        <v>0</v>
      </c>
      <c r="CA9" t="b">
        <f t="shared" si="3"/>
        <v>0</v>
      </c>
      <c r="CB9" t="b">
        <f t="shared" si="3"/>
        <v>0</v>
      </c>
      <c r="CC9" t="b">
        <f t="shared" si="3"/>
        <v>0</v>
      </c>
      <c r="CD9">
        <f t="shared" si="4"/>
        <v>5</v>
      </c>
      <c r="CE9">
        <f t="shared" si="5"/>
        <v>7</v>
      </c>
      <c r="CF9">
        <f t="shared" si="6"/>
        <v>-2</v>
      </c>
      <c r="CG9">
        <f t="shared" si="7"/>
        <v>3</v>
      </c>
      <c r="CH9">
        <f t="shared" si="8"/>
        <v>10</v>
      </c>
      <c r="CI9">
        <f t="shared" si="9"/>
        <v>-7</v>
      </c>
      <c r="CJ9" s="4">
        <f t="shared" si="10"/>
        <v>-9</v>
      </c>
      <c r="CK9">
        <f t="shared" si="11"/>
        <v>-11</v>
      </c>
      <c r="CL9">
        <f t="shared" si="12"/>
        <v>-16</v>
      </c>
      <c r="CM9" s="15">
        <f t="shared" si="13"/>
        <v>-5.1428452690530008E-2</v>
      </c>
      <c r="CN9" t="b">
        <f t="shared" si="17"/>
        <v>1</v>
      </c>
      <c r="CO9" t="b">
        <f t="shared" si="14"/>
        <v>1</v>
      </c>
      <c r="CP9" t="b">
        <f t="shared" si="15"/>
        <v>1</v>
      </c>
      <c r="CQ9" t="b">
        <f t="shared" si="15"/>
        <v>0</v>
      </c>
      <c r="CR9">
        <f t="shared" si="16"/>
        <v>1</v>
      </c>
      <c r="CU9" s="15"/>
    </row>
    <row r="10" spans="1:165" x14ac:dyDescent="0.25">
      <c r="A10" s="1" t="s">
        <v>322</v>
      </c>
      <c r="B10" s="1" t="s">
        <v>282</v>
      </c>
      <c r="C10" t="s">
        <v>287</v>
      </c>
      <c r="D10" t="s">
        <v>54</v>
      </c>
      <c r="E10">
        <v>90874931921.435501</v>
      </c>
      <c r="F10" t="s">
        <v>258</v>
      </c>
      <c r="G10">
        <v>94</v>
      </c>
      <c r="H10">
        <v>42.7676858589708</v>
      </c>
      <c r="I10">
        <v>32.885049564975702</v>
      </c>
      <c r="J10">
        <v>26.417637242090901</v>
      </c>
      <c r="K10">
        <v>25.594562242378601</v>
      </c>
      <c r="L10">
        <v>24.0449585126984</v>
      </c>
      <c r="M10">
        <v>22.442407066450802</v>
      </c>
      <c r="N10">
        <v>22.509276402991699</v>
      </c>
      <c r="O10">
        <v>21.548430892496398</v>
      </c>
      <c r="P10">
        <v>21.342261987095601</v>
      </c>
      <c r="Q10">
        <v>20.888843905613701</v>
      </c>
      <c r="R10">
        <v>20.939582122429702</v>
      </c>
      <c r="S10">
        <v>19.708509153884101</v>
      </c>
      <c r="T10">
        <v>19.4653251201008</v>
      </c>
      <c r="U10">
        <v>281.02</v>
      </c>
      <c r="V10">
        <v>281.24</v>
      </c>
      <c r="W10">
        <v>280.66500000000002</v>
      </c>
      <c r="X10">
        <v>280.16666666666703</v>
      </c>
      <c r="Y10">
        <v>280.86</v>
      </c>
      <c r="Z10">
        <v>281.33800000000002</v>
      </c>
      <c r="AA10">
        <v>282.428333333333</v>
      </c>
      <c r="AB10">
        <v>282.42</v>
      </c>
      <c r="AC10">
        <v>282.62</v>
      </c>
      <c r="AD10">
        <v>281.48916666666702</v>
      </c>
      <c r="AE10">
        <v>274.05312500000002</v>
      </c>
      <c r="AF10">
        <v>270.08666666666602</v>
      </c>
      <c r="AG10">
        <v>266.09750000000003</v>
      </c>
      <c r="AH10">
        <v>258.25791666666697</v>
      </c>
      <c r="AI10" t="s">
        <v>51</v>
      </c>
      <c r="AJ10">
        <v>1.0572741194487001</v>
      </c>
      <c r="AK10">
        <v>15.400533029559901</v>
      </c>
      <c r="AL10" s="1">
        <v>0.13752492766450999</v>
      </c>
      <c r="AM10">
        <v>0.44136792238473299</v>
      </c>
      <c r="AN10">
        <v>0.21348254533685601</v>
      </c>
      <c r="AO10">
        <v>289.56337625636502</v>
      </c>
      <c r="AP10">
        <v>280.66500000000002</v>
      </c>
      <c r="AQ10">
        <v>271.76662374363502</v>
      </c>
      <c r="AR10">
        <v>-0.29764057964868001</v>
      </c>
      <c r="AS10">
        <v>294</v>
      </c>
      <c r="AT10">
        <v>4.5006362453703597</v>
      </c>
      <c r="AU10">
        <v>10.485818168152701</v>
      </c>
      <c r="AV10">
        <v>8.3671212679690292</v>
      </c>
      <c r="AW10">
        <v>5.7553956834532398</v>
      </c>
      <c r="AX10">
        <v>12.5574272588055</v>
      </c>
      <c r="AY10">
        <v>40</v>
      </c>
      <c r="AZ10">
        <v>16.991643454039</v>
      </c>
      <c r="BA10">
        <v>47.590361445783103</v>
      </c>
      <c r="BB10">
        <v>71.129220023282898</v>
      </c>
      <c r="BC10">
        <v>142.47422680412399</v>
      </c>
      <c r="BE10" t="b">
        <f t="shared" si="0"/>
        <v>0</v>
      </c>
      <c r="BF10" t="b">
        <f t="shared" si="1"/>
        <v>0</v>
      </c>
      <c r="BG10" t="b">
        <f t="shared" si="1"/>
        <v>0</v>
      </c>
      <c r="BH10" t="b">
        <f t="shared" si="1"/>
        <v>0</v>
      </c>
      <c r="BI10" t="b">
        <f t="shared" si="1"/>
        <v>0</v>
      </c>
      <c r="BJ10" t="b">
        <f t="shared" si="1"/>
        <v>1</v>
      </c>
      <c r="BK10" t="b">
        <f t="shared" si="1"/>
        <v>0</v>
      </c>
      <c r="BL10" t="b">
        <f t="shared" si="1"/>
        <v>0</v>
      </c>
      <c r="BM10" t="b">
        <f t="shared" si="1"/>
        <v>0</v>
      </c>
      <c r="BN10" t="b">
        <f t="shared" si="1"/>
        <v>1</v>
      </c>
      <c r="BO10" t="b">
        <f t="shared" si="1"/>
        <v>0</v>
      </c>
      <c r="BP10" t="b">
        <f t="shared" si="1"/>
        <v>0</v>
      </c>
      <c r="BQ10" t="b">
        <f t="shared" si="2"/>
        <v>0</v>
      </c>
      <c r="BR10" t="b">
        <f t="shared" si="3"/>
        <v>1</v>
      </c>
      <c r="BS10" t="b">
        <f t="shared" si="3"/>
        <v>1</v>
      </c>
      <c r="BT10" t="b">
        <f t="shared" si="3"/>
        <v>0</v>
      </c>
      <c r="BU10" t="b">
        <f t="shared" si="3"/>
        <v>0</v>
      </c>
      <c r="BV10" t="b">
        <f t="shared" si="3"/>
        <v>0</v>
      </c>
      <c r="BW10" t="b">
        <f t="shared" si="3"/>
        <v>1</v>
      </c>
      <c r="BX10" t="b">
        <f t="shared" si="3"/>
        <v>0</v>
      </c>
      <c r="BY10" t="b">
        <f t="shared" si="3"/>
        <v>1</v>
      </c>
      <c r="BZ10" t="b">
        <f t="shared" si="3"/>
        <v>1</v>
      </c>
      <c r="CA10" t="b">
        <f t="shared" si="3"/>
        <v>1</v>
      </c>
      <c r="CB10" t="b">
        <f t="shared" si="3"/>
        <v>1</v>
      </c>
      <c r="CC10" t="b">
        <f t="shared" si="3"/>
        <v>1</v>
      </c>
      <c r="CD10">
        <f t="shared" si="4"/>
        <v>2</v>
      </c>
      <c r="CE10">
        <f t="shared" si="5"/>
        <v>10</v>
      </c>
      <c r="CF10">
        <f t="shared" si="6"/>
        <v>-8</v>
      </c>
      <c r="CG10">
        <f t="shared" si="7"/>
        <v>8</v>
      </c>
      <c r="CH10">
        <f t="shared" si="8"/>
        <v>5</v>
      </c>
      <c r="CI10">
        <f t="shared" si="9"/>
        <v>3</v>
      </c>
      <c r="CJ10" s="4">
        <f t="shared" si="10"/>
        <v>-5</v>
      </c>
      <c r="CK10">
        <f t="shared" si="11"/>
        <v>-13</v>
      </c>
      <c r="CL10">
        <f t="shared" si="12"/>
        <v>-2</v>
      </c>
      <c r="CM10" s="15">
        <f t="shared" si="13"/>
        <v>0.30384299472022303</v>
      </c>
      <c r="CN10" t="b">
        <f t="shared" si="17"/>
        <v>0</v>
      </c>
      <c r="CO10" t="b">
        <f t="shared" si="14"/>
        <v>0</v>
      </c>
      <c r="CP10" t="b">
        <f t="shared" si="15"/>
        <v>1</v>
      </c>
      <c r="CQ10" t="b">
        <f t="shared" si="15"/>
        <v>1</v>
      </c>
      <c r="CR10">
        <f t="shared" si="16"/>
        <v>2</v>
      </c>
      <c r="CT10" t="s">
        <v>474</v>
      </c>
      <c r="CU10" s="15">
        <f>AVERAGE(CM4:CM22)</f>
        <v>4.5497653755682002E-2</v>
      </c>
    </row>
    <row r="11" spans="1:165" x14ac:dyDescent="0.25">
      <c r="A11" s="1" t="s">
        <v>335</v>
      </c>
      <c r="B11" s="1" t="s">
        <v>284</v>
      </c>
      <c r="C11" t="s">
        <v>289</v>
      </c>
      <c r="D11" t="s">
        <v>54</v>
      </c>
      <c r="E11">
        <v>90133715934.185394</v>
      </c>
      <c r="F11" t="s">
        <v>258</v>
      </c>
      <c r="G11">
        <v>13</v>
      </c>
      <c r="H11">
        <v>17.627514447812501</v>
      </c>
      <c r="I11">
        <v>17.891263134512698</v>
      </c>
      <c r="J11">
        <v>14.8453400551229</v>
      </c>
      <c r="K11">
        <v>16.637317550770799</v>
      </c>
      <c r="L11">
        <v>30.747911216245001</v>
      </c>
      <c r="M11">
        <v>28.196079343641799</v>
      </c>
      <c r="N11">
        <v>26.770231515043001</v>
      </c>
      <c r="O11">
        <v>28.330570857040701</v>
      </c>
      <c r="P11">
        <v>26.5178422447913</v>
      </c>
      <c r="Q11">
        <v>24.8903168180594</v>
      </c>
      <c r="R11">
        <v>24.8806358675211</v>
      </c>
      <c r="S11">
        <v>23.556916381359699</v>
      </c>
      <c r="T11">
        <v>23.9702670905125</v>
      </c>
      <c r="U11">
        <v>1019.2</v>
      </c>
      <c r="V11">
        <v>1017.2</v>
      </c>
      <c r="W11">
        <v>1019.1</v>
      </c>
      <c r="X11">
        <v>1010.4</v>
      </c>
      <c r="Y11">
        <v>983.63750000000005</v>
      </c>
      <c r="Z11">
        <v>957.53</v>
      </c>
      <c r="AA11">
        <v>944.32500000000005</v>
      </c>
      <c r="AB11">
        <v>938.625</v>
      </c>
      <c r="AC11">
        <v>941.35</v>
      </c>
      <c r="AD11">
        <v>941.75</v>
      </c>
      <c r="AE11">
        <v>931.640625</v>
      </c>
      <c r="AF11">
        <v>932.66944444444403</v>
      </c>
      <c r="AG11">
        <v>937.99249999999995</v>
      </c>
      <c r="AH11">
        <v>946.90625</v>
      </c>
      <c r="AI11" t="s">
        <v>51</v>
      </c>
      <c r="AJ11">
        <v>1.0208290578016399</v>
      </c>
      <c r="AK11">
        <v>143.83019487175699</v>
      </c>
      <c r="AL11" s="1">
        <v>0.33176082104084698</v>
      </c>
      <c r="AM11">
        <v>0.18609759528918701</v>
      </c>
      <c r="AN11">
        <v>0.43724620827289201</v>
      </c>
      <c r="AO11">
        <v>1041.3970850112801</v>
      </c>
      <c r="AP11">
        <v>1019.1</v>
      </c>
      <c r="AQ11">
        <v>996.80291498872202</v>
      </c>
      <c r="AR11">
        <v>17.331659563471401</v>
      </c>
      <c r="AS11">
        <v>1043</v>
      </c>
      <c r="AT11">
        <v>8.9260910885298603</v>
      </c>
      <c r="AU11">
        <v>11.194918935919</v>
      </c>
      <c r="AV11">
        <v>3.6779324055666001</v>
      </c>
      <c r="AW11">
        <v>16.341327384272201</v>
      </c>
      <c r="AX11">
        <v>11.194029850746301</v>
      </c>
      <c r="AY11">
        <v>18.590108015918101</v>
      </c>
      <c r="AZ11">
        <v>1.55793573515093</v>
      </c>
      <c r="BA11">
        <v>61.330239752513499</v>
      </c>
      <c r="BB11">
        <v>176.07199576495501</v>
      </c>
      <c r="BC11">
        <v>156.58056580565801</v>
      </c>
      <c r="BE11" t="b">
        <f t="shared" si="0"/>
        <v>1</v>
      </c>
      <c r="BF11" t="b">
        <f t="shared" si="1"/>
        <v>0</v>
      </c>
      <c r="BG11" t="b">
        <f t="shared" si="1"/>
        <v>1</v>
      </c>
      <c r="BH11" t="b">
        <f t="shared" si="1"/>
        <v>1</v>
      </c>
      <c r="BI11" t="b">
        <f t="shared" si="1"/>
        <v>0</v>
      </c>
      <c r="BJ11" t="b">
        <f t="shared" si="1"/>
        <v>0</v>
      </c>
      <c r="BK11" t="b">
        <f t="shared" si="1"/>
        <v>1</v>
      </c>
      <c r="BL11" t="b">
        <f t="shared" si="1"/>
        <v>0</v>
      </c>
      <c r="BM11" t="b">
        <f t="shared" si="1"/>
        <v>0</v>
      </c>
      <c r="BN11" t="b">
        <f t="shared" si="1"/>
        <v>0</v>
      </c>
      <c r="BO11" t="b">
        <f t="shared" si="1"/>
        <v>0</v>
      </c>
      <c r="BP11" t="b">
        <f t="shared" si="1"/>
        <v>1</v>
      </c>
      <c r="BQ11" t="b">
        <f t="shared" si="2"/>
        <v>1</v>
      </c>
      <c r="BR11" t="b">
        <f t="shared" si="3"/>
        <v>0</v>
      </c>
      <c r="BS11" t="b">
        <f t="shared" si="3"/>
        <v>1</v>
      </c>
      <c r="BT11" t="b">
        <f t="shared" si="3"/>
        <v>1</v>
      </c>
      <c r="BU11" t="b">
        <f t="shared" si="3"/>
        <v>1</v>
      </c>
      <c r="BV11" t="b">
        <f t="shared" si="3"/>
        <v>1</v>
      </c>
      <c r="BW11" t="b">
        <f t="shared" si="3"/>
        <v>1</v>
      </c>
      <c r="BX11" t="b">
        <f t="shared" si="3"/>
        <v>0</v>
      </c>
      <c r="BY11" t="b">
        <f t="shared" si="3"/>
        <v>0</v>
      </c>
      <c r="BZ11" t="b">
        <f t="shared" si="3"/>
        <v>1</v>
      </c>
      <c r="CA11" t="b">
        <f t="shared" si="3"/>
        <v>0</v>
      </c>
      <c r="CB11" t="b">
        <f t="shared" si="3"/>
        <v>0</v>
      </c>
      <c r="CC11" t="b">
        <f t="shared" si="3"/>
        <v>0</v>
      </c>
      <c r="CD11">
        <f t="shared" si="4"/>
        <v>5</v>
      </c>
      <c r="CE11">
        <f t="shared" si="5"/>
        <v>7</v>
      </c>
      <c r="CF11">
        <f t="shared" si="6"/>
        <v>-2</v>
      </c>
      <c r="CG11">
        <f t="shared" si="7"/>
        <v>7</v>
      </c>
      <c r="CH11">
        <f t="shared" si="8"/>
        <v>6</v>
      </c>
      <c r="CI11">
        <f t="shared" si="9"/>
        <v>1</v>
      </c>
      <c r="CJ11" s="4">
        <f t="shared" si="10"/>
        <v>-1</v>
      </c>
      <c r="CK11">
        <f t="shared" si="11"/>
        <v>-3</v>
      </c>
      <c r="CL11">
        <f t="shared" si="12"/>
        <v>0</v>
      </c>
      <c r="CM11" s="15">
        <f t="shared" si="13"/>
        <v>-0.14566322575165996</v>
      </c>
      <c r="CN11" t="b">
        <f t="shared" si="17"/>
        <v>0</v>
      </c>
      <c r="CO11" t="b">
        <f t="shared" si="14"/>
        <v>0</v>
      </c>
      <c r="CP11" t="b">
        <f t="shared" si="15"/>
        <v>1</v>
      </c>
      <c r="CQ11" t="b">
        <f t="shared" si="15"/>
        <v>1</v>
      </c>
      <c r="CR11">
        <f t="shared" si="16"/>
        <v>2</v>
      </c>
      <c r="CT11" t="s">
        <v>487</v>
      </c>
      <c r="CU11" s="15">
        <f>AVERAGE(CR4:CR22)</f>
        <v>1.2105263157894737</v>
      </c>
    </row>
    <row r="12" spans="1:165" x14ac:dyDescent="0.25">
      <c r="A12" s="1" t="s">
        <v>339</v>
      </c>
      <c r="B12" s="1" t="s">
        <v>322</v>
      </c>
      <c r="C12" t="s">
        <v>327</v>
      </c>
      <c r="D12" t="s">
        <v>54</v>
      </c>
      <c r="E12">
        <v>46976483820.037804</v>
      </c>
      <c r="F12" t="s">
        <v>258</v>
      </c>
      <c r="G12">
        <v>75</v>
      </c>
      <c r="H12">
        <v>17.910040124811601</v>
      </c>
      <c r="I12">
        <v>35.343057036831297</v>
      </c>
      <c r="J12">
        <v>26.975302821621501</v>
      </c>
      <c r="K12">
        <v>23.613870849597099</v>
      </c>
      <c r="L12">
        <v>21.469320433185199</v>
      </c>
      <c r="M12">
        <v>20.3033455772539</v>
      </c>
      <c r="N12">
        <v>20.9277210551972</v>
      </c>
      <c r="O12">
        <v>20.440498530760699</v>
      </c>
      <c r="P12">
        <v>19.754903195364001</v>
      </c>
      <c r="Q12">
        <v>19.435341122441599</v>
      </c>
      <c r="R12">
        <v>19.7008773859691</v>
      </c>
      <c r="S12">
        <v>18.9375151150922</v>
      </c>
      <c r="T12">
        <v>17.833816851007398</v>
      </c>
      <c r="U12">
        <v>78.69</v>
      </c>
      <c r="V12">
        <v>79.114999999999995</v>
      </c>
      <c r="W12">
        <v>81.064999999999998</v>
      </c>
      <c r="X12">
        <v>81.301666666666705</v>
      </c>
      <c r="Y12">
        <v>81.083749999999995</v>
      </c>
      <c r="Z12">
        <v>80.594999999999999</v>
      </c>
      <c r="AA12">
        <v>80.679166666666703</v>
      </c>
      <c r="AB12">
        <v>81.260000000000005</v>
      </c>
      <c r="AC12">
        <v>82.029499999999999</v>
      </c>
      <c r="AD12">
        <v>83.213750000000005</v>
      </c>
      <c r="AE12">
        <v>82.726249999999993</v>
      </c>
      <c r="AF12">
        <v>82.025000000000006</v>
      </c>
      <c r="AG12">
        <v>80.958250000000007</v>
      </c>
      <c r="AH12">
        <v>78.954999999999998</v>
      </c>
      <c r="AI12" t="s">
        <v>51</v>
      </c>
      <c r="AJ12">
        <v>0.99551311941648901</v>
      </c>
      <c r="AK12">
        <v>16.941225380657901</v>
      </c>
      <c r="AL12" s="1">
        <v>0.228599772060182</v>
      </c>
      <c r="AM12">
        <v>0.28607085926958897</v>
      </c>
      <c r="AN12">
        <v>0.31355840301697102</v>
      </c>
      <c r="AO12">
        <v>85.690267559828101</v>
      </c>
      <c r="AP12">
        <v>81.064999999999998</v>
      </c>
      <c r="AQ12">
        <v>76.439732440171895</v>
      </c>
      <c r="AR12">
        <v>-0.560996050981446</v>
      </c>
      <c r="AS12">
        <v>81.5</v>
      </c>
      <c r="AT12">
        <v>1.1228984428314699</v>
      </c>
      <c r="AU12">
        <v>0.66917207325998296</v>
      </c>
      <c r="AV12">
        <v>0</v>
      </c>
      <c r="AW12">
        <v>-0.54911531421598903</v>
      </c>
      <c r="AX12">
        <v>-7.3337123365548598</v>
      </c>
      <c r="AY12">
        <v>19.501466275659801</v>
      </c>
      <c r="AZ12">
        <v>50.369003690036898</v>
      </c>
      <c r="BA12">
        <v>54.6489563567362</v>
      </c>
      <c r="BB12">
        <v>116.295116772824</v>
      </c>
      <c r="BC12">
        <v>23.821395036557899</v>
      </c>
      <c r="BE12" t="b">
        <f t="shared" si="0"/>
        <v>1</v>
      </c>
      <c r="BF12" t="b">
        <f t="shared" si="1"/>
        <v>0</v>
      </c>
      <c r="BG12" t="b">
        <f t="shared" si="1"/>
        <v>0</v>
      </c>
      <c r="BH12" t="b">
        <f t="shared" si="1"/>
        <v>0</v>
      </c>
      <c r="BI12" t="b">
        <f t="shared" si="1"/>
        <v>0</v>
      </c>
      <c r="BJ12" t="b">
        <f t="shared" si="1"/>
        <v>1</v>
      </c>
      <c r="BK12" t="b">
        <f t="shared" si="1"/>
        <v>0</v>
      </c>
      <c r="BL12" t="b">
        <f t="shared" si="1"/>
        <v>0</v>
      </c>
      <c r="BM12" t="b">
        <f t="shared" si="1"/>
        <v>0</v>
      </c>
      <c r="BN12" t="b">
        <f t="shared" si="1"/>
        <v>1</v>
      </c>
      <c r="BO12" t="b">
        <f t="shared" si="1"/>
        <v>0</v>
      </c>
      <c r="BP12" t="b">
        <f t="shared" si="1"/>
        <v>0</v>
      </c>
      <c r="BQ12" t="b">
        <f t="shared" si="2"/>
        <v>0</v>
      </c>
      <c r="BR12" t="b">
        <f t="shared" si="3"/>
        <v>0</v>
      </c>
      <c r="BS12" t="b">
        <f t="shared" si="3"/>
        <v>0</v>
      </c>
      <c r="BT12" t="b">
        <f t="shared" si="3"/>
        <v>1</v>
      </c>
      <c r="BU12" t="b">
        <f t="shared" si="3"/>
        <v>1</v>
      </c>
      <c r="BV12" t="b">
        <f t="shared" si="3"/>
        <v>0</v>
      </c>
      <c r="BW12" t="b">
        <f t="shared" si="3"/>
        <v>0</v>
      </c>
      <c r="BX12" t="b">
        <f t="shared" si="3"/>
        <v>0</v>
      </c>
      <c r="BY12" t="b">
        <f t="shared" si="3"/>
        <v>0</v>
      </c>
      <c r="BZ12" t="b">
        <f t="shared" si="3"/>
        <v>1</v>
      </c>
      <c r="CA12" t="b">
        <f t="shared" si="3"/>
        <v>1</v>
      </c>
      <c r="CB12" t="b">
        <f t="shared" si="3"/>
        <v>1</v>
      </c>
      <c r="CC12" t="b">
        <f t="shared" si="3"/>
        <v>1</v>
      </c>
      <c r="CD12">
        <f t="shared" si="4"/>
        <v>3</v>
      </c>
      <c r="CE12">
        <f t="shared" si="5"/>
        <v>9</v>
      </c>
      <c r="CF12">
        <f t="shared" si="6"/>
        <v>-6</v>
      </c>
      <c r="CG12">
        <f t="shared" si="7"/>
        <v>6</v>
      </c>
      <c r="CH12">
        <f t="shared" si="8"/>
        <v>7</v>
      </c>
      <c r="CI12">
        <f t="shared" si="9"/>
        <v>-1</v>
      </c>
      <c r="CJ12" s="4">
        <f t="shared" si="10"/>
        <v>-7</v>
      </c>
      <c r="CK12">
        <f t="shared" si="11"/>
        <v>-13</v>
      </c>
      <c r="CL12">
        <f t="shared" si="12"/>
        <v>-8</v>
      </c>
      <c r="CM12" s="15">
        <f t="shared" si="13"/>
        <v>5.7471087209406968E-2</v>
      </c>
      <c r="CN12" t="b">
        <f t="shared" si="17"/>
        <v>0</v>
      </c>
      <c r="CO12" t="b">
        <f t="shared" si="14"/>
        <v>0</v>
      </c>
      <c r="CP12" t="b">
        <f t="shared" si="15"/>
        <v>1</v>
      </c>
      <c r="CQ12" t="b">
        <f t="shared" si="15"/>
        <v>1</v>
      </c>
      <c r="CR12">
        <f t="shared" si="16"/>
        <v>2</v>
      </c>
    </row>
    <row r="13" spans="1:165" x14ac:dyDescent="0.25">
      <c r="A13" s="1" t="s">
        <v>347</v>
      </c>
      <c r="B13" s="1" t="s">
        <v>335</v>
      </c>
      <c r="C13" t="s">
        <v>340</v>
      </c>
      <c r="D13" t="s">
        <v>54</v>
      </c>
      <c r="E13">
        <v>15387738725.202801</v>
      </c>
      <c r="F13" t="s">
        <v>258</v>
      </c>
      <c r="G13">
        <v>55</v>
      </c>
      <c r="H13">
        <v>27.837277491252198</v>
      </c>
      <c r="I13">
        <v>29.589155824491801</v>
      </c>
      <c r="J13">
        <v>34.699609293196701</v>
      </c>
      <c r="K13">
        <v>31.148787315333401</v>
      </c>
      <c r="L13">
        <v>30.010494318920301</v>
      </c>
      <c r="M13">
        <v>30.295433872712799</v>
      </c>
      <c r="N13">
        <v>28.853842278504899</v>
      </c>
      <c r="O13">
        <v>28.186051791636501</v>
      </c>
      <c r="P13">
        <v>26.737132759725998</v>
      </c>
      <c r="Q13">
        <v>26.325667122559398</v>
      </c>
      <c r="R13">
        <v>25.765254762629102</v>
      </c>
      <c r="S13">
        <v>23.8588930639247</v>
      </c>
      <c r="T13">
        <v>22.2716915143309</v>
      </c>
      <c r="U13">
        <v>214.86</v>
      </c>
      <c r="V13">
        <v>219.46</v>
      </c>
      <c r="W13">
        <v>229.60499999999999</v>
      </c>
      <c r="X13">
        <v>235.17333333333301</v>
      </c>
      <c r="Y13">
        <v>237.215</v>
      </c>
      <c r="Z13">
        <v>242.744</v>
      </c>
      <c r="AA13">
        <v>249.76666666666699</v>
      </c>
      <c r="AB13">
        <v>259.58125000000001</v>
      </c>
      <c r="AC13">
        <v>268.745</v>
      </c>
      <c r="AD13">
        <v>277.48166666666702</v>
      </c>
      <c r="AE13">
        <v>282.89937500000002</v>
      </c>
      <c r="AF13">
        <v>283.10333333333301</v>
      </c>
      <c r="AG13">
        <v>281.31599999999997</v>
      </c>
      <c r="AH13">
        <v>277.011666666667</v>
      </c>
      <c r="AI13" t="s">
        <v>51</v>
      </c>
      <c r="AJ13">
        <v>0.86288728689445304</v>
      </c>
      <c r="AK13">
        <v>8.92860211358364</v>
      </c>
      <c r="AL13" s="1">
        <v>0.37766023217269701</v>
      </c>
      <c r="AM13">
        <v>0.15743298878605599</v>
      </c>
      <c r="AN13">
        <v>0.40181562670044102</v>
      </c>
      <c r="AO13">
        <v>254.95135871284199</v>
      </c>
      <c r="AP13">
        <v>229.60499999999999</v>
      </c>
      <c r="AQ13">
        <v>204.25864128715801</v>
      </c>
      <c r="AR13">
        <v>-8.2363622438445301</v>
      </c>
      <c r="AS13">
        <v>216.5</v>
      </c>
      <c r="AT13">
        <v>-10.811389776884299</v>
      </c>
      <c r="AU13">
        <v>-23.040282102688799</v>
      </c>
      <c r="AV13">
        <v>-12.525252525252499</v>
      </c>
      <c r="AW13">
        <v>-24.878556557945899</v>
      </c>
      <c r="AX13">
        <v>-31.703470031545699</v>
      </c>
      <c r="AY13">
        <v>-14.998036906164099</v>
      </c>
      <c r="AZ13">
        <v>-9.4142259414225897</v>
      </c>
      <c r="BA13">
        <v>-4.1186891054030204</v>
      </c>
      <c r="BB13">
        <v>82.700421940928294</v>
      </c>
      <c r="BC13">
        <v>66.027798225177307</v>
      </c>
      <c r="BE13" t="b">
        <f t="shared" si="0"/>
        <v>1</v>
      </c>
      <c r="BF13" t="b">
        <f t="shared" si="1"/>
        <v>1</v>
      </c>
      <c r="BG13" t="b">
        <f t="shared" si="1"/>
        <v>0</v>
      </c>
      <c r="BH13" t="b">
        <f t="shared" si="1"/>
        <v>0</v>
      </c>
      <c r="BI13" t="b">
        <f t="shared" si="1"/>
        <v>1</v>
      </c>
      <c r="BJ13" t="b">
        <f t="shared" si="1"/>
        <v>0</v>
      </c>
      <c r="BK13" t="b">
        <f t="shared" si="1"/>
        <v>0</v>
      </c>
      <c r="BL13" t="b">
        <f t="shared" si="1"/>
        <v>0</v>
      </c>
      <c r="BM13" t="b">
        <f t="shared" si="1"/>
        <v>0</v>
      </c>
      <c r="BN13" t="b">
        <f t="shared" si="1"/>
        <v>0</v>
      </c>
      <c r="BO13" t="b">
        <f t="shared" si="1"/>
        <v>0</v>
      </c>
      <c r="BP13" t="b">
        <f t="shared" si="1"/>
        <v>0</v>
      </c>
      <c r="BQ13" t="b">
        <f t="shared" si="2"/>
        <v>0</v>
      </c>
      <c r="BR13" t="b">
        <f t="shared" si="3"/>
        <v>0</v>
      </c>
      <c r="BS13" t="b">
        <f t="shared" si="3"/>
        <v>0</v>
      </c>
      <c r="BT13" t="b">
        <f t="shared" si="3"/>
        <v>0</v>
      </c>
      <c r="BU13" t="b">
        <f t="shared" si="3"/>
        <v>0</v>
      </c>
      <c r="BV13" t="b">
        <f t="shared" si="3"/>
        <v>0</v>
      </c>
      <c r="BW13" t="b">
        <f t="shared" si="3"/>
        <v>0</v>
      </c>
      <c r="BX13" t="b">
        <f t="shared" si="3"/>
        <v>0</v>
      </c>
      <c r="BY13" t="b">
        <f t="shared" si="3"/>
        <v>0</v>
      </c>
      <c r="BZ13" t="b">
        <f t="shared" si="3"/>
        <v>0</v>
      </c>
      <c r="CA13" t="b">
        <f t="shared" si="3"/>
        <v>0</v>
      </c>
      <c r="CB13" t="b">
        <f t="shared" si="3"/>
        <v>1</v>
      </c>
      <c r="CC13" t="b">
        <f t="shared" si="3"/>
        <v>1</v>
      </c>
      <c r="CD13">
        <f t="shared" si="4"/>
        <v>3</v>
      </c>
      <c r="CE13">
        <f t="shared" si="5"/>
        <v>9</v>
      </c>
      <c r="CF13">
        <f t="shared" si="6"/>
        <v>-6</v>
      </c>
      <c r="CG13">
        <f t="shared" si="7"/>
        <v>2</v>
      </c>
      <c r="CH13">
        <f t="shared" si="8"/>
        <v>11</v>
      </c>
      <c r="CI13">
        <f t="shared" si="9"/>
        <v>-9</v>
      </c>
      <c r="CJ13" s="4">
        <f t="shared" si="10"/>
        <v>-15</v>
      </c>
      <c r="CK13">
        <f t="shared" si="11"/>
        <v>-21</v>
      </c>
      <c r="CL13">
        <f t="shared" si="12"/>
        <v>-24</v>
      </c>
      <c r="CM13" s="15">
        <f t="shared" si="13"/>
        <v>-0.22022724338664101</v>
      </c>
      <c r="CN13" t="b">
        <f t="shared" si="17"/>
        <v>0</v>
      </c>
      <c r="CO13" t="b">
        <f t="shared" si="14"/>
        <v>1</v>
      </c>
      <c r="CP13" t="b">
        <f t="shared" si="15"/>
        <v>0</v>
      </c>
      <c r="CQ13" t="b">
        <f t="shared" si="15"/>
        <v>0</v>
      </c>
      <c r="CR13">
        <f t="shared" si="16"/>
        <v>0</v>
      </c>
    </row>
    <row r="14" spans="1:165" x14ac:dyDescent="0.25">
      <c r="A14" s="1" t="s">
        <v>357</v>
      </c>
      <c r="B14" s="1" t="s">
        <v>339</v>
      </c>
      <c r="C14" t="s">
        <v>344</v>
      </c>
      <c r="D14" t="s">
        <v>54</v>
      </c>
      <c r="E14">
        <v>24352595227.294899</v>
      </c>
      <c r="F14" t="s">
        <v>258</v>
      </c>
      <c r="G14">
        <v>42</v>
      </c>
      <c r="H14">
        <v>77.079223937282094</v>
      </c>
      <c r="I14">
        <v>57.381434358074799</v>
      </c>
      <c r="J14">
        <v>41.822889942111203</v>
      </c>
      <c r="K14">
        <v>35.073223025171004</v>
      </c>
      <c r="L14">
        <v>32.076192830500297</v>
      </c>
      <c r="M14">
        <v>29.4857505120907</v>
      </c>
      <c r="N14">
        <v>28.265856897594201</v>
      </c>
      <c r="O14">
        <v>26.315223297332</v>
      </c>
      <c r="P14">
        <v>26.631317843503801</v>
      </c>
      <c r="Q14">
        <v>25.918266628405402</v>
      </c>
      <c r="R14">
        <v>25.088425197321801</v>
      </c>
      <c r="S14">
        <v>27.837924175695999</v>
      </c>
      <c r="T14">
        <v>27.113500197646399</v>
      </c>
      <c r="U14">
        <v>96.3</v>
      </c>
      <c r="V14">
        <v>95.62</v>
      </c>
      <c r="W14">
        <v>94.91</v>
      </c>
      <c r="X14">
        <v>93.258333333333297</v>
      </c>
      <c r="Y14">
        <v>92.038749999999993</v>
      </c>
      <c r="Z14">
        <v>90.724999999999994</v>
      </c>
      <c r="AA14">
        <v>90.1666666666666</v>
      </c>
      <c r="AB14">
        <v>90.189374999999998</v>
      </c>
      <c r="AC14">
        <v>91.038499999999999</v>
      </c>
      <c r="AD14">
        <v>91.152083333333294</v>
      </c>
      <c r="AE14">
        <v>91.049687500000005</v>
      </c>
      <c r="AF14">
        <v>90.307499999999905</v>
      </c>
      <c r="AG14">
        <v>88.925249999999906</v>
      </c>
      <c r="AH14">
        <v>87.567291666666605</v>
      </c>
      <c r="AI14" t="s">
        <v>51</v>
      </c>
      <c r="AJ14">
        <v>1.02023890852148</v>
      </c>
      <c r="AK14">
        <v>208.06974308991599</v>
      </c>
      <c r="AL14" s="1">
        <v>9.8872343273443006E-2</v>
      </c>
      <c r="AM14">
        <v>0.58994646522539496</v>
      </c>
      <c r="AN14">
        <v>0.46835425993935997</v>
      </c>
      <c r="AO14">
        <v>100.174845676751</v>
      </c>
      <c r="AP14">
        <v>94.91</v>
      </c>
      <c r="AQ14">
        <v>89.645154323248903</v>
      </c>
      <c r="AR14">
        <v>1.40151604889583</v>
      </c>
      <c r="AS14">
        <v>105.8</v>
      </c>
      <c r="AT14">
        <v>16.6161476990907</v>
      </c>
      <c r="AU14">
        <v>18.9763312445004</v>
      </c>
      <c r="AV14">
        <v>16.327652556349602</v>
      </c>
      <c r="AW14">
        <v>14.502164502164501</v>
      </c>
      <c r="AX14">
        <v>15.945205479452101</v>
      </c>
      <c r="AY14">
        <v>33.3333333333333</v>
      </c>
      <c r="AZ14">
        <v>14.2240215924426</v>
      </c>
      <c r="BA14">
        <v>110.809464508095</v>
      </c>
      <c r="BB14">
        <v>408.03223939938903</v>
      </c>
      <c r="BC14">
        <v>356.24254509168401</v>
      </c>
      <c r="BE14" t="b">
        <f t="shared" si="0"/>
        <v>0</v>
      </c>
      <c r="BF14" t="b">
        <f t="shared" si="1"/>
        <v>0</v>
      </c>
      <c r="BG14" t="b">
        <f t="shared" si="1"/>
        <v>0</v>
      </c>
      <c r="BH14" t="b">
        <f t="shared" si="1"/>
        <v>0</v>
      </c>
      <c r="BI14" t="b">
        <f t="shared" si="1"/>
        <v>0</v>
      </c>
      <c r="BJ14" t="b">
        <f t="shared" si="1"/>
        <v>0</v>
      </c>
      <c r="BK14" t="b">
        <f t="shared" si="1"/>
        <v>0</v>
      </c>
      <c r="BL14" t="b">
        <f t="shared" si="1"/>
        <v>1</v>
      </c>
      <c r="BM14" t="b">
        <f t="shared" si="1"/>
        <v>0</v>
      </c>
      <c r="BN14" t="b">
        <f t="shared" si="1"/>
        <v>0</v>
      </c>
      <c r="BO14" t="b">
        <f t="shared" si="1"/>
        <v>1</v>
      </c>
      <c r="BP14" t="b">
        <f t="shared" si="1"/>
        <v>0</v>
      </c>
      <c r="BQ14" t="b">
        <f t="shared" si="2"/>
        <v>1</v>
      </c>
      <c r="BR14" t="b">
        <f t="shared" si="3"/>
        <v>1</v>
      </c>
      <c r="BS14" t="b">
        <f t="shared" si="3"/>
        <v>1</v>
      </c>
      <c r="BT14" t="b">
        <f t="shared" si="3"/>
        <v>1</v>
      </c>
      <c r="BU14" t="b">
        <f t="shared" si="3"/>
        <v>1</v>
      </c>
      <c r="BV14" t="b">
        <f t="shared" si="3"/>
        <v>1</v>
      </c>
      <c r="BW14" t="b">
        <f t="shared" si="3"/>
        <v>0</v>
      </c>
      <c r="BX14" t="b">
        <f t="shared" si="3"/>
        <v>0</v>
      </c>
      <c r="BY14" t="b">
        <f t="shared" si="3"/>
        <v>0</v>
      </c>
      <c r="BZ14" t="b">
        <f t="shared" si="3"/>
        <v>1</v>
      </c>
      <c r="CA14" t="b">
        <f t="shared" si="3"/>
        <v>1</v>
      </c>
      <c r="CB14" t="b">
        <f t="shared" si="3"/>
        <v>1</v>
      </c>
      <c r="CC14" t="b">
        <f t="shared" si="3"/>
        <v>1</v>
      </c>
      <c r="CD14">
        <f t="shared" si="4"/>
        <v>2</v>
      </c>
      <c r="CE14">
        <f t="shared" si="5"/>
        <v>10</v>
      </c>
      <c r="CF14">
        <f t="shared" si="6"/>
        <v>-8</v>
      </c>
      <c r="CG14">
        <f t="shared" si="7"/>
        <v>10</v>
      </c>
      <c r="CH14">
        <f t="shared" si="8"/>
        <v>3</v>
      </c>
      <c r="CI14">
        <f t="shared" si="9"/>
        <v>7</v>
      </c>
      <c r="CJ14" s="4">
        <f t="shared" si="10"/>
        <v>-1</v>
      </c>
      <c r="CK14">
        <f t="shared" si="11"/>
        <v>-9</v>
      </c>
      <c r="CL14">
        <f t="shared" si="12"/>
        <v>6</v>
      </c>
      <c r="CM14" s="15">
        <f t="shared" si="13"/>
        <v>0.49107412195195194</v>
      </c>
      <c r="CN14" t="b">
        <f t="shared" si="17"/>
        <v>0</v>
      </c>
      <c r="CO14" t="b">
        <f t="shared" si="14"/>
        <v>0</v>
      </c>
      <c r="CP14" t="b">
        <f t="shared" si="15"/>
        <v>1</v>
      </c>
      <c r="CQ14" t="b">
        <f t="shared" si="15"/>
        <v>1</v>
      </c>
      <c r="CR14">
        <f t="shared" si="16"/>
        <v>2</v>
      </c>
    </row>
    <row r="15" spans="1:165" x14ac:dyDescent="0.25">
      <c r="A15" s="1" t="s">
        <v>371</v>
      </c>
      <c r="B15" s="1" t="s">
        <v>347</v>
      </c>
      <c r="C15" t="s">
        <v>351</v>
      </c>
      <c r="D15" t="s">
        <v>54</v>
      </c>
      <c r="E15">
        <v>8155653208.72328</v>
      </c>
      <c r="F15" t="s">
        <v>258</v>
      </c>
      <c r="G15">
        <v>21</v>
      </c>
      <c r="H15">
        <v>50.477481076349001</v>
      </c>
      <c r="I15">
        <v>52.462893999857002</v>
      </c>
      <c r="J15">
        <v>42.054139074663702</v>
      </c>
      <c r="K15">
        <v>37.471060981266398</v>
      </c>
      <c r="L15">
        <v>34.633885393463103</v>
      </c>
      <c r="M15">
        <v>31.5675722610656</v>
      </c>
      <c r="N15">
        <v>30.4132842413938</v>
      </c>
      <c r="O15">
        <v>30.890186271648201</v>
      </c>
      <c r="P15">
        <v>29.067938270775699</v>
      </c>
      <c r="Q15">
        <v>30.135290682697999</v>
      </c>
      <c r="R15">
        <v>29.089816849413701</v>
      </c>
      <c r="S15">
        <v>27.9910197928209</v>
      </c>
      <c r="T15">
        <v>27.657177307606599</v>
      </c>
      <c r="U15">
        <v>64.59</v>
      </c>
      <c r="V15">
        <v>68.63</v>
      </c>
      <c r="W15">
        <v>70.972499999999997</v>
      </c>
      <c r="X15">
        <v>71.678333333333299</v>
      </c>
      <c r="Y15">
        <v>71.852500000000006</v>
      </c>
      <c r="Z15">
        <v>72.301000000000002</v>
      </c>
      <c r="AA15">
        <v>73.019166666666706</v>
      </c>
      <c r="AB15">
        <v>73.586250000000007</v>
      </c>
      <c r="AC15">
        <v>73.773499999999999</v>
      </c>
      <c r="AD15">
        <v>74.162081766666603</v>
      </c>
      <c r="AE15">
        <v>73.761303275000003</v>
      </c>
      <c r="AF15">
        <v>74.090097561111094</v>
      </c>
      <c r="AG15">
        <v>74.242097349999995</v>
      </c>
      <c r="AH15">
        <v>75.790213558333406</v>
      </c>
      <c r="AI15" t="s">
        <v>51</v>
      </c>
      <c r="AJ15">
        <v>0.97385449200271001</v>
      </c>
      <c r="AK15">
        <v>11.021671826625401</v>
      </c>
      <c r="AL15" s="1">
        <v>0.35972967647302201</v>
      </c>
      <c r="AM15">
        <v>0.20064404318460199</v>
      </c>
      <c r="AN15">
        <v>0.30665226924835798</v>
      </c>
      <c r="AO15">
        <v>78.960270339712906</v>
      </c>
      <c r="AP15">
        <v>70.972499999999997</v>
      </c>
      <c r="AQ15">
        <v>62.984729660287101</v>
      </c>
      <c r="AR15">
        <v>-1.3142760171988399</v>
      </c>
      <c r="AS15">
        <v>66.75</v>
      </c>
      <c r="AT15">
        <v>-7.6776254823584598</v>
      </c>
      <c r="AU15">
        <v>-10.0914408636382</v>
      </c>
      <c r="AV15">
        <v>-8.8737201365187701</v>
      </c>
      <c r="AW15">
        <v>-14.203084832904899</v>
      </c>
      <c r="AX15">
        <v>-5.9195185244256701</v>
      </c>
      <c r="AY15">
        <v>-18.603920788774499</v>
      </c>
      <c r="AZ15">
        <v>-48.023448180062701</v>
      </c>
      <c r="BA15">
        <v>-13.6154924034864</v>
      </c>
      <c r="BB15">
        <v>36.290692654976603</v>
      </c>
      <c r="BC15">
        <v>363.56149415752498</v>
      </c>
      <c r="BE15" t="b">
        <f t="shared" si="0"/>
        <v>1</v>
      </c>
      <c r="BF15" t="b">
        <f t="shared" si="1"/>
        <v>0</v>
      </c>
      <c r="BG15" t="b">
        <f t="shared" si="1"/>
        <v>0</v>
      </c>
      <c r="BH15" t="b">
        <f t="shared" si="1"/>
        <v>0</v>
      </c>
      <c r="BI15" t="b">
        <f t="shared" si="1"/>
        <v>0</v>
      </c>
      <c r="BJ15" t="b">
        <f t="shared" si="1"/>
        <v>0</v>
      </c>
      <c r="BK15" t="b">
        <f t="shared" si="1"/>
        <v>1</v>
      </c>
      <c r="BL15" t="b">
        <f t="shared" si="1"/>
        <v>0</v>
      </c>
      <c r="BM15" t="b">
        <f t="shared" si="1"/>
        <v>1</v>
      </c>
      <c r="BN15" t="b">
        <f t="shared" si="1"/>
        <v>0</v>
      </c>
      <c r="BO15" t="b">
        <f t="shared" si="1"/>
        <v>0</v>
      </c>
      <c r="BP15" t="b">
        <f t="shared" si="1"/>
        <v>0</v>
      </c>
      <c r="BQ15" t="b">
        <f t="shared" si="2"/>
        <v>0</v>
      </c>
      <c r="BR15" t="b">
        <f t="shared" si="3"/>
        <v>0</v>
      </c>
      <c r="BS15" t="b">
        <f t="shared" si="3"/>
        <v>0</v>
      </c>
      <c r="BT15" t="b">
        <f t="shared" si="3"/>
        <v>0</v>
      </c>
      <c r="BU15" t="b">
        <f t="shared" si="3"/>
        <v>0</v>
      </c>
      <c r="BV15" t="b">
        <f t="shared" si="3"/>
        <v>0</v>
      </c>
      <c r="BW15" t="b">
        <f t="shared" si="3"/>
        <v>0</v>
      </c>
      <c r="BX15" t="b">
        <f t="shared" si="3"/>
        <v>0</v>
      </c>
      <c r="BY15" t="b">
        <f t="shared" si="3"/>
        <v>0</v>
      </c>
      <c r="BZ15" t="b">
        <f t="shared" si="3"/>
        <v>1</v>
      </c>
      <c r="CA15" t="b">
        <f t="shared" si="3"/>
        <v>0</v>
      </c>
      <c r="CB15" t="b">
        <f t="shared" si="3"/>
        <v>0</v>
      </c>
      <c r="CC15" t="b">
        <f t="shared" si="3"/>
        <v>0</v>
      </c>
      <c r="CD15">
        <f t="shared" si="4"/>
        <v>3</v>
      </c>
      <c r="CE15">
        <f t="shared" si="5"/>
        <v>9</v>
      </c>
      <c r="CF15">
        <f t="shared" si="6"/>
        <v>-6</v>
      </c>
      <c r="CG15">
        <f t="shared" si="7"/>
        <v>1</v>
      </c>
      <c r="CH15">
        <f t="shared" si="8"/>
        <v>12</v>
      </c>
      <c r="CI15">
        <f t="shared" si="9"/>
        <v>-11</v>
      </c>
      <c r="CJ15" s="4">
        <f t="shared" si="10"/>
        <v>-17</v>
      </c>
      <c r="CK15">
        <f t="shared" si="11"/>
        <v>-23</v>
      </c>
      <c r="CL15">
        <f t="shared" si="12"/>
        <v>-28</v>
      </c>
      <c r="CM15" s="15">
        <f t="shared" si="13"/>
        <v>-0.15908563328842001</v>
      </c>
      <c r="CN15" t="b">
        <f>IF(AN15&lt;AL15,TRUE)</f>
        <v>1</v>
      </c>
      <c r="CO15" t="b">
        <f t="shared" si="14"/>
        <v>1</v>
      </c>
      <c r="CP15" t="b">
        <f t="shared" si="15"/>
        <v>0</v>
      </c>
      <c r="CQ15" t="b">
        <f t="shared" si="15"/>
        <v>0</v>
      </c>
      <c r="CR15">
        <f t="shared" si="16"/>
        <v>0</v>
      </c>
    </row>
    <row r="16" spans="1:165" x14ac:dyDescent="0.25">
      <c r="A16" s="1" t="s">
        <v>388</v>
      </c>
      <c r="B16" s="1" t="s">
        <v>357</v>
      </c>
      <c r="C16" t="s">
        <v>362</v>
      </c>
      <c r="D16" t="s">
        <v>54</v>
      </c>
      <c r="E16">
        <v>21333302248.670502</v>
      </c>
      <c r="F16" t="s">
        <v>258</v>
      </c>
      <c r="G16">
        <v>46</v>
      </c>
      <c r="H16">
        <v>20.163770407389201</v>
      </c>
      <c r="I16">
        <v>27.275244400454099</v>
      </c>
      <c r="J16">
        <v>23.514356232864198</v>
      </c>
      <c r="K16">
        <v>19.425543832259901</v>
      </c>
      <c r="L16">
        <v>17.424257011703499</v>
      </c>
      <c r="M16">
        <v>20.3683520300231</v>
      </c>
      <c r="N16">
        <v>19.5452554497964</v>
      </c>
      <c r="O16">
        <v>19.269974432116999</v>
      </c>
      <c r="P16">
        <v>18.901245305143402</v>
      </c>
      <c r="Q16">
        <v>20.111633603904298</v>
      </c>
      <c r="R16">
        <v>23.0896187985173</v>
      </c>
      <c r="S16">
        <v>21.7925139423992</v>
      </c>
      <c r="T16">
        <v>23.6617408491196</v>
      </c>
      <c r="U16">
        <v>317.2</v>
      </c>
      <c r="V16">
        <v>318.04000000000002</v>
      </c>
      <c r="W16">
        <v>312.63499999999999</v>
      </c>
      <c r="X16">
        <v>305.28333333333302</v>
      </c>
      <c r="Y16">
        <v>301.04750000000001</v>
      </c>
      <c r="Z16">
        <v>297.98</v>
      </c>
      <c r="AA16">
        <v>295.21499999999997</v>
      </c>
      <c r="AB16">
        <v>293.50749999999999</v>
      </c>
      <c r="AC16">
        <v>294.44799999999998</v>
      </c>
      <c r="AD16">
        <v>293.72416666666697</v>
      </c>
      <c r="AE16">
        <v>295.08375000000001</v>
      </c>
      <c r="AF16">
        <v>294.896111111111</v>
      </c>
      <c r="AG16">
        <v>292.93200000000002</v>
      </c>
      <c r="AH16">
        <v>286.91458333333298</v>
      </c>
      <c r="AI16" t="s">
        <v>51</v>
      </c>
      <c r="AJ16">
        <v>1.0172326683325801</v>
      </c>
      <c r="AK16">
        <v>19.798253460247899</v>
      </c>
      <c r="AL16" s="1">
        <v>0.22444979010268201</v>
      </c>
      <c r="AM16">
        <v>0.25077947896282199</v>
      </c>
      <c r="AN16">
        <v>0.41908382237452402</v>
      </c>
      <c r="AO16">
        <v>326.62632231063401</v>
      </c>
      <c r="AP16">
        <v>312.63499999999999</v>
      </c>
      <c r="AQ16">
        <v>298.64367768936597</v>
      </c>
      <c r="AR16">
        <v>6.63376188867898</v>
      </c>
      <c r="AS16">
        <v>319.10000000000002</v>
      </c>
      <c r="AT16">
        <v>7.0877240083227404</v>
      </c>
      <c r="AU16">
        <v>8.9331312386492705</v>
      </c>
      <c r="AV16">
        <v>8.6852861035422304</v>
      </c>
      <c r="AW16">
        <v>11.8079887876664</v>
      </c>
      <c r="AX16">
        <v>10.377032168799699</v>
      </c>
      <c r="AY16">
        <v>29.5574502639058</v>
      </c>
      <c r="AZ16">
        <v>30.939679934345499</v>
      </c>
      <c r="BA16">
        <v>47.390300230946899</v>
      </c>
      <c r="BB16">
        <v>59.311033449825302</v>
      </c>
      <c r="BC16">
        <v>-19.4843364106415</v>
      </c>
      <c r="BE16" t="b">
        <f t="shared" si="0"/>
        <v>1</v>
      </c>
      <c r="BF16" t="b">
        <f t="shared" si="1"/>
        <v>0</v>
      </c>
      <c r="BG16" t="b">
        <f t="shared" si="1"/>
        <v>0</v>
      </c>
      <c r="BH16" t="b">
        <f t="shared" si="1"/>
        <v>0</v>
      </c>
      <c r="BI16" t="b">
        <f t="shared" si="1"/>
        <v>1</v>
      </c>
      <c r="BJ16" t="b">
        <f t="shared" si="1"/>
        <v>0</v>
      </c>
      <c r="BK16" t="b">
        <f t="shared" si="1"/>
        <v>0</v>
      </c>
      <c r="BL16" t="b">
        <f t="shared" si="1"/>
        <v>0</v>
      </c>
      <c r="BM16" t="b">
        <f t="shared" si="1"/>
        <v>1</v>
      </c>
      <c r="BN16" t="b">
        <f t="shared" si="1"/>
        <v>1</v>
      </c>
      <c r="BO16" t="b">
        <f t="shared" si="1"/>
        <v>0</v>
      </c>
      <c r="BP16" t="b">
        <f t="shared" si="1"/>
        <v>1</v>
      </c>
      <c r="BQ16" t="b">
        <f t="shared" si="2"/>
        <v>0</v>
      </c>
      <c r="BR16" t="b">
        <f t="shared" si="3"/>
        <v>1</v>
      </c>
      <c r="BS16" t="b">
        <f t="shared" si="3"/>
        <v>1</v>
      </c>
      <c r="BT16" t="b">
        <f t="shared" si="3"/>
        <v>1</v>
      </c>
      <c r="BU16" t="b">
        <f t="shared" si="3"/>
        <v>1</v>
      </c>
      <c r="BV16" t="b">
        <f t="shared" si="3"/>
        <v>1</v>
      </c>
      <c r="BW16" t="b">
        <f t="shared" si="3"/>
        <v>1</v>
      </c>
      <c r="BX16" t="b">
        <f t="shared" si="3"/>
        <v>0</v>
      </c>
      <c r="BY16" t="b">
        <f t="shared" si="3"/>
        <v>1</v>
      </c>
      <c r="BZ16" t="b">
        <f t="shared" si="3"/>
        <v>0</v>
      </c>
      <c r="CA16" t="b">
        <f t="shared" si="3"/>
        <v>1</v>
      </c>
      <c r="CB16" t="b">
        <f t="shared" si="3"/>
        <v>1</v>
      </c>
      <c r="CC16" t="b">
        <f t="shared" si="3"/>
        <v>1</v>
      </c>
      <c r="CD16">
        <f t="shared" si="4"/>
        <v>5</v>
      </c>
      <c r="CE16">
        <f t="shared" si="5"/>
        <v>7</v>
      </c>
      <c r="CF16">
        <f t="shared" si="6"/>
        <v>-2</v>
      </c>
      <c r="CG16">
        <f t="shared" si="7"/>
        <v>10</v>
      </c>
      <c r="CH16">
        <f t="shared" si="8"/>
        <v>3</v>
      </c>
      <c r="CI16">
        <f t="shared" si="9"/>
        <v>7</v>
      </c>
      <c r="CJ16" s="4">
        <f t="shared" si="10"/>
        <v>5</v>
      </c>
      <c r="CK16">
        <f t="shared" si="11"/>
        <v>3</v>
      </c>
      <c r="CL16">
        <f t="shared" si="12"/>
        <v>12</v>
      </c>
      <c r="CM16" s="15">
        <f t="shared" si="13"/>
        <v>2.6329688860139977E-2</v>
      </c>
      <c r="CN16" t="b">
        <f t="shared" si="17"/>
        <v>0</v>
      </c>
      <c r="CO16" t="b">
        <f t="shared" si="14"/>
        <v>0</v>
      </c>
      <c r="CP16" t="b">
        <f t="shared" si="15"/>
        <v>1</v>
      </c>
      <c r="CQ16" t="b">
        <f t="shared" si="15"/>
        <v>1</v>
      </c>
      <c r="CR16">
        <f t="shared" si="16"/>
        <v>2</v>
      </c>
    </row>
    <row r="17" spans="1:106" x14ac:dyDescent="0.25">
      <c r="A17" s="1" t="s">
        <v>398</v>
      </c>
      <c r="B17" s="1" t="s">
        <v>371</v>
      </c>
      <c r="C17" t="s">
        <v>375</v>
      </c>
      <c r="D17" t="s">
        <v>54</v>
      </c>
      <c r="E17">
        <v>21437746618.5924</v>
      </c>
      <c r="F17" t="s">
        <v>258</v>
      </c>
      <c r="G17">
        <v>20</v>
      </c>
      <c r="H17">
        <v>38.027658621677297</v>
      </c>
      <c r="I17">
        <v>30.988111373488199</v>
      </c>
      <c r="J17">
        <v>27.439283873623999</v>
      </c>
      <c r="K17">
        <v>23.630020621938201</v>
      </c>
      <c r="L17">
        <v>23.846530541526398</v>
      </c>
      <c r="M17">
        <v>23.9098927009893</v>
      </c>
      <c r="N17">
        <v>25.452041600974201</v>
      </c>
      <c r="O17">
        <v>25.432490689122801</v>
      </c>
      <c r="P17">
        <v>24.313948625621801</v>
      </c>
      <c r="Q17">
        <v>23.576365815293101</v>
      </c>
      <c r="R17">
        <v>23.087075732615801</v>
      </c>
      <c r="S17">
        <v>22.810227663022498</v>
      </c>
      <c r="T17">
        <v>21.998547651719502</v>
      </c>
      <c r="U17">
        <v>69.790000000000006</v>
      </c>
      <c r="V17">
        <v>67.974999999999994</v>
      </c>
      <c r="W17">
        <v>67.307500000000005</v>
      </c>
      <c r="X17">
        <v>67.236666666666693</v>
      </c>
      <c r="Y17">
        <v>67.112499999999997</v>
      </c>
      <c r="Z17">
        <v>66.561000000000007</v>
      </c>
      <c r="AA17">
        <v>66.552499999999995</v>
      </c>
      <c r="AB17">
        <v>67.428124999999994</v>
      </c>
      <c r="AC17">
        <v>68.667500000000004</v>
      </c>
      <c r="AD17">
        <v>68.98</v>
      </c>
      <c r="AE17">
        <v>68.215937499999995</v>
      </c>
      <c r="AF17">
        <v>68.339444444444496</v>
      </c>
      <c r="AG17">
        <v>68.354500000000002</v>
      </c>
      <c r="AH17">
        <v>67.801458333333301</v>
      </c>
      <c r="AI17" t="s">
        <v>51</v>
      </c>
      <c r="AJ17">
        <v>0.97376178598336605</v>
      </c>
      <c r="AK17">
        <v>14.813426478105301</v>
      </c>
      <c r="AL17" s="1">
        <v>8.9959587531740007E-2</v>
      </c>
      <c r="AM17">
        <v>0.47972595377428501</v>
      </c>
      <c r="AN17">
        <v>0.33754621104259303</v>
      </c>
      <c r="AO17">
        <v>71.765669467393096</v>
      </c>
      <c r="AP17">
        <v>67.307500000000005</v>
      </c>
      <c r="AQ17">
        <v>62.849330532606999</v>
      </c>
      <c r="AR17">
        <v>0.23502809567004501</v>
      </c>
      <c r="AS17">
        <v>72.45</v>
      </c>
      <c r="AT17">
        <v>8.8475233244692806</v>
      </c>
      <c r="AU17">
        <v>5.9915587123013001</v>
      </c>
      <c r="AV17">
        <v>6.77966101694917</v>
      </c>
      <c r="AW17">
        <v>6.77966101694917</v>
      </c>
      <c r="AX17">
        <v>11.034482758620699</v>
      </c>
      <c r="AY17">
        <v>7.6523031203566196</v>
      </c>
      <c r="AZ17" t="s">
        <v>55</v>
      </c>
      <c r="BA17" t="s">
        <v>55</v>
      </c>
      <c r="BB17" t="s">
        <v>55</v>
      </c>
      <c r="BC17" t="s">
        <v>55</v>
      </c>
      <c r="BE17" t="b">
        <f t="shared" si="0"/>
        <v>0</v>
      </c>
      <c r="BF17" t="b">
        <f t="shared" si="1"/>
        <v>0</v>
      </c>
      <c r="BG17" t="b">
        <f t="shared" si="1"/>
        <v>0</v>
      </c>
      <c r="BH17" t="b">
        <f t="shared" si="1"/>
        <v>1</v>
      </c>
      <c r="BI17" t="b">
        <f t="shared" si="1"/>
        <v>1</v>
      </c>
      <c r="BJ17" t="b">
        <f t="shared" si="1"/>
        <v>1</v>
      </c>
      <c r="BK17" t="b">
        <f t="shared" si="1"/>
        <v>0</v>
      </c>
      <c r="BL17" t="b">
        <f t="shared" si="1"/>
        <v>0</v>
      </c>
      <c r="BM17" t="b">
        <f t="shared" si="1"/>
        <v>0</v>
      </c>
      <c r="BN17" t="b">
        <f t="shared" si="1"/>
        <v>0</v>
      </c>
      <c r="BO17" t="b">
        <f t="shared" si="1"/>
        <v>0</v>
      </c>
      <c r="BP17" t="b">
        <f t="shared" si="1"/>
        <v>0</v>
      </c>
      <c r="BQ17" t="b">
        <f t="shared" si="2"/>
        <v>1</v>
      </c>
      <c r="BR17" t="b">
        <f t="shared" si="3"/>
        <v>1</v>
      </c>
      <c r="BS17" t="b">
        <f t="shared" si="3"/>
        <v>1</v>
      </c>
      <c r="BT17" t="b">
        <f t="shared" si="3"/>
        <v>1</v>
      </c>
      <c r="BU17" t="b">
        <f t="shared" si="3"/>
        <v>1</v>
      </c>
      <c r="BV17" t="b">
        <f t="shared" si="3"/>
        <v>1</v>
      </c>
      <c r="BW17" t="b">
        <f t="shared" si="3"/>
        <v>0</v>
      </c>
      <c r="BX17" t="b">
        <f t="shared" si="3"/>
        <v>0</v>
      </c>
      <c r="BY17" t="b">
        <f t="shared" si="3"/>
        <v>0</v>
      </c>
      <c r="BZ17" t="b">
        <f t="shared" si="3"/>
        <v>1</v>
      </c>
      <c r="CA17" t="b">
        <f t="shared" si="3"/>
        <v>0</v>
      </c>
      <c r="CB17" t="b">
        <f t="shared" si="3"/>
        <v>0</v>
      </c>
      <c r="CC17" t="b">
        <f t="shared" si="3"/>
        <v>1</v>
      </c>
      <c r="CD17">
        <f t="shared" si="4"/>
        <v>3</v>
      </c>
      <c r="CE17">
        <f t="shared" si="5"/>
        <v>9</v>
      </c>
      <c r="CF17">
        <f t="shared" si="6"/>
        <v>-6</v>
      </c>
      <c r="CG17">
        <f t="shared" si="7"/>
        <v>8</v>
      </c>
      <c r="CH17">
        <f t="shared" si="8"/>
        <v>5</v>
      </c>
      <c r="CI17">
        <f t="shared" si="9"/>
        <v>3</v>
      </c>
      <c r="CJ17" s="4">
        <f t="shared" si="10"/>
        <v>-3</v>
      </c>
      <c r="CK17">
        <f t="shared" si="11"/>
        <v>-9</v>
      </c>
      <c r="CL17">
        <f t="shared" si="12"/>
        <v>0</v>
      </c>
      <c r="CM17" s="15">
        <f t="shared" si="13"/>
        <v>0.38976636624254501</v>
      </c>
      <c r="CN17" t="b">
        <f t="shared" si="17"/>
        <v>0</v>
      </c>
      <c r="CO17" t="b">
        <f t="shared" si="14"/>
        <v>0</v>
      </c>
      <c r="CP17" t="b">
        <f t="shared" si="15"/>
        <v>1</v>
      </c>
      <c r="CQ17" t="b">
        <f t="shared" si="15"/>
        <v>1</v>
      </c>
      <c r="CR17">
        <f t="shared" si="16"/>
        <v>2</v>
      </c>
      <c r="CU17" t="s">
        <v>508</v>
      </c>
      <c r="CV17" t="s">
        <v>509</v>
      </c>
      <c r="CW17" t="s">
        <v>510</v>
      </c>
      <c r="CX17" t="s">
        <v>511</v>
      </c>
      <c r="CY17" t="s">
        <v>512</v>
      </c>
      <c r="CZ17" t="s">
        <v>518</v>
      </c>
      <c r="DA17" t="s">
        <v>513</v>
      </c>
      <c r="DB17" t="s">
        <v>514</v>
      </c>
    </row>
    <row r="18" spans="1:106" x14ac:dyDescent="0.25">
      <c r="A18" s="1" t="s">
        <v>410</v>
      </c>
      <c r="B18" s="1" t="s">
        <v>388</v>
      </c>
      <c r="C18" t="s">
        <v>393</v>
      </c>
      <c r="D18" t="s">
        <v>54</v>
      </c>
      <c r="E18">
        <v>10223472714.504299</v>
      </c>
      <c r="F18" t="s">
        <v>258</v>
      </c>
      <c r="G18">
        <v>92</v>
      </c>
      <c r="H18">
        <v>19.355739492923099</v>
      </c>
      <c r="I18">
        <v>19.971897259089001</v>
      </c>
      <c r="J18">
        <v>30.6282295904142</v>
      </c>
      <c r="K18">
        <v>26.3489220811969</v>
      </c>
      <c r="L18">
        <v>23.3030807904514</v>
      </c>
      <c r="M18">
        <v>24.877997780769</v>
      </c>
      <c r="N18">
        <v>23.180219117103299</v>
      </c>
      <c r="O18">
        <v>21.330423860503998</v>
      </c>
      <c r="P18">
        <v>23.203094285934899</v>
      </c>
      <c r="Q18">
        <v>23.515809597994899</v>
      </c>
      <c r="R18">
        <v>23.432639559420899</v>
      </c>
      <c r="S18">
        <v>23.805697219631099</v>
      </c>
      <c r="T18">
        <v>22.439597184514898</v>
      </c>
      <c r="U18">
        <v>99.95</v>
      </c>
      <c r="V18">
        <v>102.27500000000001</v>
      </c>
      <c r="W18">
        <v>106.66249999999999</v>
      </c>
      <c r="X18">
        <v>107.8</v>
      </c>
      <c r="Y18">
        <v>108.31874999999999</v>
      </c>
      <c r="Z18">
        <v>108.175</v>
      </c>
      <c r="AA18">
        <v>108.9375</v>
      </c>
      <c r="AB18">
        <v>109.48125</v>
      </c>
      <c r="AC18">
        <v>110.16249999999999</v>
      </c>
      <c r="AD18">
        <v>110.01666666666701</v>
      </c>
      <c r="AE18">
        <v>106.3625</v>
      </c>
      <c r="AF18">
        <v>103.473611111111</v>
      </c>
      <c r="AG18">
        <v>100.875</v>
      </c>
      <c r="AH18">
        <v>96.688541666666694</v>
      </c>
      <c r="AI18" t="s">
        <v>51</v>
      </c>
      <c r="AJ18">
        <v>1.0723667905823999</v>
      </c>
      <c r="AK18">
        <v>12.363531423197101</v>
      </c>
      <c r="AL18" s="1">
        <v>0.28556568247089098</v>
      </c>
      <c r="AM18">
        <v>0.208086805171248</v>
      </c>
      <c r="AN18">
        <v>0.42358769719277101</v>
      </c>
      <c r="AO18">
        <v>117.10792363908701</v>
      </c>
      <c r="AP18">
        <v>106.66249999999999</v>
      </c>
      <c r="AQ18">
        <v>96.217076360912998</v>
      </c>
      <c r="AR18">
        <v>-1.96922373592917</v>
      </c>
      <c r="AS18">
        <v>99.25</v>
      </c>
      <c r="AT18">
        <v>-8.2505199907557198</v>
      </c>
      <c r="AU18">
        <v>-1.6109045848822801</v>
      </c>
      <c r="AV18">
        <v>-9.5671981776765396</v>
      </c>
      <c r="AW18">
        <v>-11.3839285714286</v>
      </c>
      <c r="AX18">
        <v>-2.2167487684729101</v>
      </c>
      <c r="AY18">
        <v>25.632911392405099</v>
      </c>
      <c r="AZ18" t="s">
        <v>55</v>
      </c>
      <c r="BA18" t="s">
        <v>55</v>
      </c>
      <c r="BB18" t="s">
        <v>55</v>
      </c>
      <c r="BC18" t="s">
        <v>55</v>
      </c>
      <c r="BE18" t="b">
        <f t="shared" si="0"/>
        <v>1</v>
      </c>
      <c r="BF18" t="b">
        <f t="shared" si="1"/>
        <v>1</v>
      </c>
      <c r="BG18" t="b">
        <f t="shared" si="1"/>
        <v>0</v>
      </c>
      <c r="BH18" t="b">
        <f t="shared" si="1"/>
        <v>0</v>
      </c>
      <c r="BI18" t="b">
        <f t="shared" si="1"/>
        <v>1</v>
      </c>
      <c r="BJ18" t="b">
        <f t="shared" si="1"/>
        <v>0</v>
      </c>
      <c r="BK18" t="b">
        <f t="shared" si="1"/>
        <v>0</v>
      </c>
      <c r="BL18" t="b">
        <f t="shared" si="1"/>
        <v>1</v>
      </c>
      <c r="BM18" t="b">
        <f t="shared" si="1"/>
        <v>1</v>
      </c>
      <c r="BN18" t="b">
        <f t="shared" si="1"/>
        <v>0</v>
      </c>
      <c r="BO18" t="b">
        <f t="shared" si="1"/>
        <v>1</v>
      </c>
      <c r="BP18" t="b">
        <f t="shared" si="1"/>
        <v>0</v>
      </c>
      <c r="BQ18" t="b">
        <f t="shared" si="2"/>
        <v>0</v>
      </c>
      <c r="BR18" t="b">
        <f t="shared" si="3"/>
        <v>0</v>
      </c>
      <c r="BS18" t="b">
        <f t="shared" si="3"/>
        <v>0</v>
      </c>
      <c r="BT18" t="b">
        <f t="shared" si="3"/>
        <v>0</v>
      </c>
      <c r="BU18" t="b">
        <f t="shared" si="3"/>
        <v>1</v>
      </c>
      <c r="BV18" t="b">
        <f t="shared" si="3"/>
        <v>0</v>
      </c>
      <c r="BW18" t="b">
        <f t="shared" si="3"/>
        <v>0</v>
      </c>
      <c r="BX18" t="b">
        <f t="shared" si="3"/>
        <v>0</v>
      </c>
      <c r="BY18" t="b">
        <f t="shared" si="3"/>
        <v>1</v>
      </c>
      <c r="BZ18" t="b">
        <f t="shared" si="3"/>
        <v>1</v>
      </c>
      <c r="CA18" t="b">
        <f t="shared" si="3"/>
        <v>1</v>
      </c>
      <c r="CB18" t="b">
        <f t="shared" si="3"/>
        <v>1</v>
      </c>
      <c r="CC18" t="b">
        <f t="shared" si="3"/>
        <v>1</v>
      </c>
      <c r="CD18">
        <f t="shared" si="4"/>
        <v>6</v>
      </c>
      <c r="CE18">
        <f t="shared" si="5"/>
        <v>6</v>
      </c>
      <c r="CF18">
        <f t="shared" si="6"/>
        <v>0</v>
      </c>
      <c r="CG18">
        <f t="shared" si="7"/>
        <v>6</v>
      </c>
      <c r="CH18">
        <f t="shared" si="8"/>
        <v>7</v>
      </c>
      <c r="CI18">
        <f t="shared" si="9"/>
        <v>-1</v>
      </c>
      <c r="CJ18" s="4">
        <f t="shared" si="10"/>
        <v>-1</v>
      </c>
      <c r="CK18">
        <f t="shared" si="11"/>
        <v>-1</v>
      </c>
      <c r="CL18">
        <f t="shared" si="12"/>
        <v>-2</v>
      </c>
      <c r="CM18" s="15">
        <f t="shared" si="13"/>
        <v>-7.7478877299642979E-2</v>
      </c>
      <c r="CN18" t="b">
        <f t="shared" si="17"/>
        <v>0</v>
      </c>
      <c r="CO18" t="b">
        <f t="shared" si="14"/>
        <v>1</v>
      </c>
      <c r="CP18" t="b">
        <f t="shared" si="15"/>
        <v>0</v>
      </c>
      <c r="CQ18" t="b">
        <f t="shared" si="15"/>
        <v>0</v>
      </c>
      <c r="CR18">
        <f t="shared" si="16"/>
        <v>0</v>
      </c>
      <c r="CU18" s="15">
        <f>AVERAGE(AV4:AV22)</f>
        <v>-0.11876914284229037</v>
      </c>
      <c r="CV18" s="15">
        <f t="shared" ref="CV18:DB18" si="18">AVERAGE(AW4:AW22)</f>
        <v>9.5043372896167239E-2</v>
      </c>
      <c r="CW18" s="15">
        <f t="shared" si="18"/>
        <v>-1.995217478745535</v>
      </c>
      <c r="CX18" s="15">
        <f t="shared" si="18"/>
        <v>7.5575400478609893</v>
      </c>
      <c r="CY18" s="15">
        <f t="shared" si="18"/>
        <v>2.2356945344461807</v>
      </c>
      <c r="CZ18" s="15">
        <f t="shared" si="18"/>
        <v>35.877338430351742</v>
      </c>
      <c r="DA18" s="15">
        <f t="shared" si="18"/>
        <v>145.85911933929964</v>
      </c>
      <c r="DB18" s="15">
        <f t="shared" si="18"/>
        <v>108.77605094673119</v>
      </c>
    </row>
    <row r="19" spans="1:106" x14ac:dyDescent="0.25">
      <c r="A19" s="1" t="s">
        <v>424</v>
      </c>
      <c r="B19" s="1" t="s">
        <v>398</v>
      </c>
      <c r="C19" t="s">
        <v>403</v>
      </c>
      <c r="D19" t="s">
        <v>54</v>
      </c>
      <c r="E19">
        <v>18186561900</v>
      </c>
      <c r="F19" t="s">
        <v>258</v>
      </c>
      <c r="G19">
        <v>98</v>
      </c>
      <c r="H19">
        <v>27.6964162486784</v>
      </c>
      <c r="I19">
        <v>23.465685277198101</v>
      </c>
      <c r="J19">
        <v>19.207848413809899</v>
      </c>
      <c r="K19">
        <v>28.103084800061598</v>
      </c>
      <c r="L19">
        <v>27.184908656136098</v>
      </c>
      <c r="M19">
        <v>26.3228646060921</v>
      </c>
      <c r="N19">
        <v>25.533208995221699</v>
      </c>
      <c r="O19">
        <v>23.458933532205901</v>
      </c>
      <c r="P19">
        <v>21.9483525042127</v>
      </c>
      <c r="Q19">
        <v>21.0043532066348</v>
      </c>
      <c r="R19">
        <v>22.202700522920999</v>
      </c>
      <c r="S19">
        <v>22.107616330879999</v>
      </c>
      <c r="T19">
        <v>21.322665196566799</v>
      </c>
      <c r="U19">
        <v>182.9</v>
      </c>
      <c r="V19">
        <v>180.79</v>
      </c>
      <c r="W19">
        <v>178.62</v>
      </c>
      <c r="X19">
        <v>175.01666666666699</v>
      </c>
      <c r="Y19">
        <v>170.25</v>
      </c>
      <c r="Z19">
        <v>167.126</v>
      </c>
      <c r="AA19">
        <v>165.59833333333299</v>
      </c>
      <c r="AB19">
        <v>164.34</v>
      </c>
      <c r="AC19">
        <v>163.84899999999999</v>
      </c>
      <c r="AD19">
        <v>163.419166666667</v>
      </c>
      <c r="AE19">
        <v>160.25312500000001</v>
      </c>
      <c r="AF19">
        <v>158.610555555556</v>
      </c>
      <c r="AG19">
        <v>156.804</v>
      </c>
      <c r="AH19">
        <v>152.931041666667</v>
      </c>
      <c r="AI19" t="s">
        <v>51</v>
      </c>
      <c r="AJ19">
        <v>1.0658274023621801</v>
      </c>
      <c r="AK19">
        <v>22.0826697456997</v>
      </c>
      <c r="AL19" s="1">
        <v>0.375947460807462</v>
      </c>
      <c r="AM19">
        <v>0.20115285952002401</v>
      </c>
      <c r="AN19">
        <v>0.57059983104475398</v>
      </c>
      <c r="AO19">
        <v>184.93049918786099</v>
      </c>
      <c r="AP19">
        <v>178.62</v>
      </c>
      <c r="AQ19">
        <v>172.30950081213899</v>
      </c>
      <c r="AR19">
        <v>4.3877192888589098</v>
      </c>
      <c r="AS19">
        <v>180</v>
      </c>
      <c r="AT19">
        <v>7.7031700633054996</v>
      </c>
      <c r="AU19">
        <v>14.792989974745501</v>
      </c>
      <c r="AV19">
        <v>1.6949152542372901</v>
      </c>
      <c r="AW19">
        <v>13.780025284450099</v>
      </c>
      <c r="AX19">
        <v>14.6496815286624</v>
      </c>
      <c r="AY19">
        <v>34.5794392523364</v>
      </c>
      <c r="AZ19">
        <v>69.811320754717002</v>
      </c>
      <c r="BA19" t="s">
        <v>55</v>
      </c>
      <c r="BB19" t="s">
        <v>55</v>
      </c>
      <c r="BC19" t="s">
        <v>55</v>
      </c>
      <c r="BE19" t="b">
        <f t="shared" si="0"/>
        <v>0</v>
      </c>
      <c r="BF19" t="b">
        <f t="shared" si="1"/>
        <v>0</v>
      </c>
      <c r="BG19" t="b">
        <f t="shared" si="1"/>
        <v>1</v>
      </c>
      <c r="BH19" t="b">
        <f t="shared" si="1"/>
        <v>0</v>
      </c>
      <c r="BI19" t="b">
        <f t="shared" si="1"/>
        <v>0</v>
      </c>
      <c r="BJ19" t="b">
        <f t="shared" si="1"/>
        <v>0</v>
      </c>
      <c r="BK19" t="b">
        <f t="shared" si="1"/>
        <v>0</v>
      </c>
      <c r="BL19" t="b">
        <f t="shared" si="1"/>
        <v>0</v>
      </c>
      <c r="BM19" t="b">
        <f t="shared" si="1"/>
        <v>0</v>
      </c>
      <c r="BN19" t="b">
        <f t="shared" si="1"/>
        <v>1</v>
      </c>
      <c r="BO19" t="b">
        <f t="shared" si="1"/>
        <v>0</v>
      </c>
      <c r="BP19" t="b">
        <f t="shared" si="1"/>
        <v>0</v>
      </c>
      <c r="BQ19" t="b">
        <f t="shared" si="2"/>
        <v>1</v>
      </c>
      <c r="BR19" t="b">
        <f t="shared" si="3"/>
        <v>1</v>
      </c>
      <c r="BS19" t="b">
        <f t="shared" si="3"/>
        <v>1</v>
      </c>
      <c r="BT19" t="b">
        <f t="shared" si="3"/>
        <v>1</v>
      </c>
      <c r="BU19" t="b">
        <f t="shared" si="3"/>
        <v>1</v>
      </c>
      <c r="BV19" t="b">
        <f t="shared" si="3"/>
        <v>1</v>
      </c>
      <c r="BW19" t="b">
        <f t="shared" si="3"/>
        <v>1</v>
      </c>
      <c r="BX19" t="b">
        <f t="shared" si="3"/>
        <v>1</v>
      </c>
      <c r="BY19" t="b">
        <f t="shared" si="3"/>
        <v>1</v>
      </c>
      <c r="BZ19" t="b">
        <f t="shared" si="3"/>
        <v>1</v>
      </c>
      <c r="CA19" t="b">
        <f t="shared" si="3"/>
        <v>1</v>
      </c>
      <c r="CB19" t="b">
        <f t="shared" si="3"/>
        <v>1</v>
      </c>
      <c r="CC19" t="b">
        <f t="shared" si="3"/>
        <v>1</v>
      </c>
      <c r="CD19">
        <f t="shared" si="4"/>
        <v>2</v>
      </c>
      <c r="CE19">
        <f t="shared" si="5"/>
        <v>10</v>
      </c>
      <c r="CF19">
        <f t="shared" si="6"/>
        <v>-8</v>
      </c>
      <c r="CG19">
        <f t="shared" si="7"/>
        <v>13</v>
      </c>
      <c r="CH19">
        <f t="shared" si="8"/>
        <v>0</v>
      </c>
      <c r="CI19">
        <f t="shared" si="9"/>
        <v>13</v>
      </c>
      <c r="CJ19" s="4">
        <f t="shared" si="10"/>
        <v>5</v>
      </c>
      <c r="CK19">
        <f t="shared" si="11"/>
        <v>-3</v>
      </c>
      <c r="CL19">
        <f t="shared" si="12"/>
        <v>18</v>
      </c>
      <c r="CM19" s="15">
        <f t="shared" si="13"/>
        <v>-0.17479460128743798</v>
      </c>
      <c r="CN19" t="b">
        <f t="shared" si="17"/>
        <v>0</v>
      </c>
      <c r="CO19" t="b">
        <f t="shared" si="14"/>
        <v>0</v>
      </c>
      <c r="CP19" t="b">
        <f t="shared" si="15"/>
        <v>1</v>
      </c>
      <c r="CQ19" t="b">
        <f t="shared" si="15"/>
        <v>1</v>
      </c>
      <c r="CR19">
        <f t="shared" si="16"/>
        <v>2</v>
      </c>
    </row>
    <row r="20" spans="1:106" x14ac:dyDescent="0.25">
      <c r="A20" s="1" t="s">
        <v>435</v>
      </c>
      <c r="B20" s="1" t="s">
        <v>410</v>
      </c>
      <c r="C20" t="s">
        <v>415</v>
      </c>
      <c r="D20" t="s">
        <v>54</v>
      </c>
      <c r="E20">
        <v>12317020781.4606</v>
      </c>
      <c r="F20" t="s">
        <v>258</v>
      </c>
      <c r="G20">
        <v>37</v>
      </c>
      <c r="H20">
        <v>45.278967492318898</v>
      </c>
      <c r="I20">
        <v>36.580304479182601</v>
      </c>
      <c r="J20">
        <v>28.1698532083008</v>
      </c>
      <c r="K20">
        <v>25.133845220373399</v>
      </c>
      <c r="L20">
        <v>25.426189740276801</v>
      </c>
      <c r="M20">
        <v>23.549497924716601</v>
      </c>
      <c r="N20">
        <v>23.7781971945263</v>
      </c>
      <c r="O20">
        <v>22.5110584523322</v>
      </c>
      <c r="P20">
        <v>23.333862068911699</v>
      </c>
      <c r="Q20">
        <v>22.083449503307701</v>
      </c>
      <c r="R20">
        <v>23.721005613032201</v>
      </c>
      <c r="S20">
        <v>22.3685016257845</v>
      </c>
      <c r="T20">
        <v>22.761076597947302</v>
      </c>
      <c r="U20">
        <v>73.64</v>
      </c>
      <c r="V20">
        <v>75.099999999999994</v>
      </c>
      <c r="W20">
        <v>76.882499999999993</v>
      </c>
      <c r="X20">
        <v>77.801666666666705</v>
      </c>
      <c r="Y20">
        <v>77.888750000000002</v>
      </c>
      <c r="Z20">
        <v>77.834999999999994</v>
      </c>
      <c r="AA20">
        <v>78.429166666666703</v>
      </c>
      <c r="AB20">
        <v>79.92</v>
      </c>
      <c r="AC20">
        <v>81.650000000000006</v>
      </c>
      <c r="AD20">
        <v>83.624166666666696</v>
      </c>
      <c r="AE20">
        <v>85.79</v>
      </c>
      <c r="AF20">
        <v>86.087777777777802</v>
      </c>
      <c r="AG20">
        <v>85.493250000000003</v>
      </c>
      <c r="AH20">
        <v>84.401458333333295</v>
      </c>
      <c r="AI20" t="s">
        <v>51</v>
      </c>
      <c r="AJ20">
        <v>0.91042275267345696</v>
      </c>
      <c r="AK20">
        <v>11.243403003309</v>
      </c>
      <c r="AL20" s="1">
        <v>0.36788926542967998</v>
      </c>
      <c r="AM20">
        <v>4.2325013115450998E-2</v>
      </c>
      <c r="AN20">
        <v>0.36176088740780799</v>
      </c>
      <c r="AO20">
        <v>82.179600622038294</v>
      </c>
      <c r="AP20">
        <v>76.882499999999993</v>
      </c>
      <c r="AQ20">
        <v>71.585399377961707</v>
      </c>
      <c r="AR20">
        <v>-1.0621808916803199</v>
      </c>
      <c r="AS20">
        <v>70.25</v>
      </c>
      <c r="AT20">
        <v>-9.7449733410419697</v>
      </c>
      <c r="AU20">
        <v>-17.8297701865352</v>
      </c>
      <c r="AV20">
        <v>-12.9491945477076</v>
      </c>
      <c r="AW20">
        <v>-15.817855002995801</v>
      </c>
      <c r="AX20">
        <v>-28.279734558448201</v>
      </c>
      <c r="AY20">
        <v>-4.8102981029810303</v>
      </c>
      <c r="AZ20">
        <v>-32.2565091610415</v>
      </c>
      <c r="BA20">
        <v>17.0833333333333</v>
      </c>
      <c r="BB20">
        <v>165.094339622642</v>
      </c>
      <c r="BC20">
        <v>23.245614035087701</v>
      </c>
      <c r="BE20" t="b">
        <f t="shared" si="0"/>
        <v>0</v>
      </c>
      <c r="BF20" t="b">
        <f t="shared" ref="BF20:BP22" si="19">IF(I20&lt;J20,TRUE)</f>
        <v>0</v>
      </c>
      <c r="BG20" t="b">
        <f t="shared" si="19"/>
        <v>0</v>
      </c>
      <c r="BH20" t="b">
        <f t="shared" si="19"/>
        <v>1</v>
      </c>
      <c r="BI20" t="b">
        <f t="shared" si="19"/>
        <v>0</v>
      </c>
      <c r="BJ20" t="b">
        <f t="shared" si="19"/>
        <v>1</v>
      </c>
      <c r="BK20" t="b">
        <f t="shared" si="19"/>
        <v>0</v>
      </c>
      <c r="BL20" t="b">
        <f t="shared" si="19"/>
        <v>1</v>
      </c>
      <c r="BM20" t="b">
        <f t="shared" si="19"/>
        <v>0</v>
      </c>
      <c r="BN20" t="b">
        <f t="shared" si="19"/>
        <v>1</v>
      </c>
      <c r="BO20" t="b">
        <f t="shared" si="19"/>
        <v>0</v>
      </c>
      <c r="BP20" t="b">
        <f t="shared" si="19"/>
        <v>1</v>
      </c>
      <c r="BQ20" t="b">
        <f t="shared" si="2"/>
        <v>0</v>
      </c>
      <c r="BR20" t="b">
        <f t="shared" ref="BR20:CC22" si="20">IF(V20&gt;W20,TRUE)</f>
        <v>0</v>
      </c>
      <c r="BS20" t="b">
        <f t="shared" si="20"/>
        <v>0</v>
      </c>
      <c r="BT20" t="b">
        <f t="shared" si="20"/>
        <v>0</v>
      </c>
      <c r="BU20" t="b">
        <f t="shared" si="20"/>
        <v>1</v>
      </c>
      <c r="BV20" t="b">
        <f t="shared" si="20"/>
        <v>0</v>
      </c>
      <c r="BW20" t="b">
        <f t="shared" si="20"/>
        <v>0</v>
      </c>
      <c r="BX20" t="b">
        <f t="shared" si="20"/>
        <v>0</v>
      </c>
      <c r="BY20" t="b">
        <f t="shared" si="20"/>
        <v>0</v>
      </c>
      <c r="BZ20" t="b">
        <f t="shared" si="20"/>
        <v>0</v>
      </c>
      <c r="CA20" t="b">
        <f t="shared" si="20"/>
        <v>0</v>
      </c>
      <c r="CB20" t="b">
        <f t="shared" si="20"/>
        <v>1</v>
      </c>
      <c r="CC20" t="b">
        <f t="shared" si="20"/>
        <v>1</v>
      </c>
      <c r="CD20">
        <f t="shared" si="4"/>
        <v>5</v>
      </c>
      <c r="CE20">
        <f t="shared" si="5"/>
        <v>7</v>
      </c>
      <c r="CF20">
        <f t="shared" si="6"/>
        <v>-2</v>
      </c>
      <c r="CG20">
        <f t="shared" si="7"/>
        <v>3</v>
      </c>
      <c r="CH20">
        <f t="shared" si="8"/>
        <v>10</v>
      </c>
      <c r="CI20">
        <f t="shared" si="9"/>
        <v>-7</v>
      </c>
      <c r="CJ20" s="4">
        <f t="shared" si="10"/>
        <v>-9</v>
      </c>
      <c r="CK20">
        <f t="shared" si="11"/>
        <v>-11</v>
      </c>
      <c r="CL20">
        <f t="shared" si="12"/>
        <v>-16</v>
      </c>
      <c r="CM20" s="15">
        <f t="shared" si="13"/>
        <v>-0.32556425231422897</v>
      </c>
      <c r="CN20" t="b">
        <f t="shared" si="17"/>
        <v>1</v>
      </c>
      <c r="CO20" t="b">
        <f t="shared" si="14"/>
        <v>1</v>
      </c>
      <c r="CP20" t="b">
        <f t="shared" si="15"/>
        <v>0</v>
      </c>
      <c r="CQ20" t="b">
        <f t="shared" si="15"/>
        <v>0</v>
      </c>
      <c r="CR20">
        <f t="shared" si="16"/>
        <v>0</v>
      </c>
    </row>
    <row r="21" spans="1:106" x14ac:dyDescent="0.25">
      <c r="B21" s="1" t="s">
        <v>424</v>
      </c>
      <c r="C21" t="s">
        <v>429</v>
      </c>
      <c r="D21" t="s">
        <v>54</v>
      </c>
      <c r="E21">
        <v>13184390524.805799</v>
      </c>
      <c r="F21" t="s">
        <v>258</v>
      </c>
      <c r="G21">
        <v>41</v>
      </c>
      <c r="H21">
        <v>38.0189342697144</v>
      </c>
      <c r="I21">
        <v>30.99383514414</v>
      </c>
      <c r="J21">
        <v>27.1433195083515</v>
      </c>
      <c r="K21">
        <v>25.585929973363299</v>
      </c>
      <c r="L21">
        <v>24.046856862192602</v>
      </c>
      <c r="M21">
        <v>22.855901764427799</v>
      </c>
      <c r="N21">
        <v>21.402785476095801</v>
      </c>
      <c r="O21">
        <v>20.640417605574601</v>
      </c>
      <c r="P21">
        <v>20.230628554470901</v>
      </c>
      <c r="Q21">
        <v>20.0368710180928</v>
      </c>
      <c r="R21">
        <v>20.926593648705399</v>
      </c>
      <c r="S21">
        <v>20.046528893063801</v>
      </c>
      <c r="T21">
        <v>21.3238762212628</v>
      </c>
      <c r="U21">
        <v>117.3</v>
      </c>
      <c r="V21">
        <v>118.7</v>
      </c>
      <c r="W21">
        <v>121.09</v>
      </c>
      <c r="X21">
        <v>124.036666666667</v>
      </c>
      <c r="Y21">
        <v>125.3</v>
      </c>
      <c r="Z21">
        <v>126.70399999999999</v>
      </c>
      <c r="AA21">
        <v>129.10333333333301</v>
      </c>
      <c r="AB21">
        <v>132.46375</v>
      </c>
      <c r="AC21">
        <v>135.51300000000001</v>
      </c>
      <c r="AD21">
        <v>138.71166666666701</v>
      </c>
      <c r="AE21">
        <v>138.84312499999999</v>
      </c>
      <c r="AF21">
        <v>138.84388888888901</v>
      </c>
      <c r="AG21">
        <v>138.39349999999999</v>
      </c>
      <c r="AH21">
        <v>136.93541666666701</v>
      </c>
      <c r="AI21" t="s">
        <v>51</v>
      </c>
      <c r="AJ21">
        <v>0.91553432784054201</v>
      </c>
      <c r="AK21">
        <v>11.0379286849875</v>
      </c>
      <c r="AL21" s="1">
        <v>0.28779452500616598</v>
      </c>
      <c r="AM21">
        <v>0.32396279685747398</v>
      </c>
      <c r="AN21">
        <v>0.31638439515184003</v>
      </c>
      <c r="AO21">
        <v>130.13387085268201</v>
      </c>
      <c r="AP21">
        <v>121.09</v>
      </c>
      <c r="AQ21">
        <v>112.046129147318</v>
      </c>
      <c r="AR21">
        <v>-3.1442562434816099</v>
      </c>
      <c r="AS21">
        <v>121.5</v>
      </c>
      <c r="AT21">
        <v>-4.1072105063770898</v>
      </c>
      <c r="AU21">
        <v>-12.206859426201399</v>
      </c>
      <c r="AV21">
        <v>-5.0039093041438703</v>
      </c>
      <c r="AW21">
        <v>-14.496833216044999</v>
      </c>
      <c r="AX21">
        <v>-16.6666666666667</v>
      </c>
      <c r="AY21">
        <v>11.7755289788408</v>
      </c>
      <c r="AZ21" t="s">
        <v>55</v>
      </c>
      <c r="BA21" t="s">
        <v>55</v>
      </c>
      <c r="BB21" t="s">
        <v>55</v>
      </c>
      <c r="BC21" t="s">
        <v>55</v>
      </c>
      <c r="BE21" t="b">
        <f t="shared" si="0"/>
        <v>0</v>
      </c>
      <c r="BF21" t="b">
        <f t="shared" si="19"/>
        <v>0</v>
      </c>
      <c r="BG21" t="b">
        <f t="shared" si="19"/>
        <v>0</v>
      </c>
      <c r="BH21" t="b">
        <f t="shared" si="19"/>
        <v>0</v>
      </c>
      <c r="BI21" t="b">
        <f t="shared" si="19"/>
        <v>0</v>
      </c>
      <c r="BJ21" t="b">
        <f t="shared" si="19"/>
        <v>0</v>
      </c>
      <c r="BK21" t="b">
        <f t="shared" si="19"/>
        <v>0</v>
      </c>
      <c r="BL21" t="b">
        <f t="shared" si="19"/>
        <v>0</v>
      </c>
      <c r="BM21" t="b">
        <f t="shared" si="19"/>
        <v>0</v>
      </c>
      <c r="BN21" t="b">
        <f t="shared" si="19"/>
        <v>1</v>
      </c>
      <c r="BO21" t="b">
        <f t="shared" si="19"/>
        <v>0</v>
      </c>
      <c r="BP21" t="b">
        <f t="shared" si="19"/>
        <v>1</v>
      </c>
      <c r="BQ21" t="b">
        <f t="shared" si="2"/>
        <v>0</v>
      </c>
      <c r="BR21" t="b">
        <f t="shared" si="20"/>
        <v>0</v>
      </c>
      <c r="BS21" t="b">
        <f t="shared" si="20"/>
        <v>0</v>
      </c>
      <c r="BT21" t="b">
        <f t="shared" si="20"/>
        <v>0</v>
      </c>
      <c r="BU21" t="b">
        <f t="shared" si="20"/>
        <v>0</v>
      </c>
      <c r="BV21" t="b">
        <f t="shared" si="20"/>
        <v>0</v>
      </c>
      <c r="BW21" t="b">
        <f t="shared" si="20"/>
        <v>0</v>
      </c>
      <c r="BX21" t="b">
        <f t="shared" si="20"/>
        <v>0</v>
      </c>
      <c r="BY21" t="b">
        <f t="shared" si="20"/>
        <v>0</v>
      </c>
      <c r="BZ21" t="b">
        <f t="shared" si="20"/>
        <v>0</v>
      </c>
      <c r="CA21" t="b">
        <f t="shared" si="20"/>
        <v>0</v>
      </c>
      <c r="CB21" t="b">
        <f t="shared" si="20"/>
        <v>1</v>
      </c>
      <c r="CC21" t="b">
        <f t="shared" si="20"/>
        <v>1</v>
      </c>
      <c r="CD21">
        <f t="shared" si="4"/>
        <v>2</v>
      </c>
      <c r="CE21">
        <f t="shared" si="5"/>
        <v>10</v>
      </c>
      <c r="CF21">
        <f t="shared" si="6"/>
        <v>-8</v>
      </c>
      <c r="CG21">
        <f t="shared" si="7"/>
        <v>2</v>
      </c>
      <c r="CH21">
        <f t="shared" si="8"/>
        <v>11</v>
      </c>
      <c r="CI21">
        <f t="shared" si="9"/>
        <v>-9</v>
      </c>
      <c r="CJ21" s="4">
        <f t="shared" si="10"/>
        <v>-17</v>
      </c>
      <c r="CK21">
        <f t="shared" si="11"/>
        <v>-25</v>
      </c>
      <c r="CL21">
        <f t="shared" si="12"/>
        <v>-26</v>
      </c>
      <c r="CM21" s="15">
        <f t="shared" si="13"/>
        <v>3.6168271851307998E-2</v>
      </c>
      <c r="CN21" t="b">
        <f t="shared" si="17"/>
        <v>0</v>
      </c>
      <c r="CO21" t="b">
        <f t="shared" si="14"/>
        <v>0</v>
      </c>
      <c r="CP21" t="b">
        <f t="shared" si="15"/>
        <v>0</v>
      </c>
      <c r="CQ21" t="b">
        <f t="shared" si="15"/>
        <v>0</v>
      </c>
      <c r="CR21">
        <f t="shared" si="16"/>
        <v>0</v>
      </c>
    </row>
    <row r="22" spans="1:106" x14ac:dyDescent="0.25">
      <c r="B22" s="1" t="s">
        <v>435</v>
      </c>
      <c r="C22" t="s">
        <v>438</v>
      </c>
      <c r="D22" t="s">
        <v>54</v>
      </c>
      <c r="E22">
        <v>5938998916.9911699</v>
      </c>
      <c r="F22" t="s">
        <v>258</v>
      </c>
      <c r="G22">
        <v>57</v>
      </c>
      <c r="H22">
        <v>20.3654840310186</v>
      </c>
      <c r="I22">
        <v>16.514491168553299</v>
      </c>
      <c r="J22">
        <v>15.310073135718101</v>
      </c>
      <c r="K22">
        <v>22.414293791196499</v>
      </c>
      <c r="L22">
        <v>23.800245401895602</v>
      </c>
      <c r="M22">
        <v>25.1462872926631</v>
      </c>
      <c r="N22">
        <v>24.047497433636</v>
      </c>
      <c r="O22">
        <v>23.1951397372505</v>
      </c>
      <c r="P22">
        <v>23.021045198734601</v>
      </c>
      <c r="Q22">
        <v>25.6796039756982</v>
      </c>
      <c r="R22">
        <v>25.822795090833001</v>
      </c>
      <c r="S22">
        <v>25.5423430063551</v>
      </c>
      <c r="T22">
        <v>26.292756940778499</v>
      </c>
      <c r="U22">
        <v>64.150000000000006</v>
      </c>
      <c r="V22">
        <v>64.349999999999994</v>
      </c>
      <c r="W22">
        <v>64.849999999999994</v>
      </c>
      <c r="X22">
        <v>64.266666666666694</v>
      </c>
      <c r="Y22">
        <v>62.4375</v>
      </c>
      <c r="Z22">
        <v>60.99</v>
      </c>
      <c r="AA22">
        <v>60.2291666666667</v>
      </c>
      <c r="AB22">
        <v>59.521875000000001</v>
      </c>
      <c r="AC22">
        <v>59.305</v>
      </c>
      <c r="AD22">
        <v>58.991666666666703</v>
      </c>
      <c r="AE22">
        <v>58.442187500000003</v>
      </c>
      <c r="AF22">
        <v>58.469444444444399</v>
      </c>
      <c r="AG22">
        <v>58.078749999999999</v>
      </c>
      <c r="AH22">
        <v>57.064999999999998</v>
      </c>
      <c r="AI22" t="s">
        <v>51</v>
      </c>
      <c r="AJ22">
        <v>1.0501259066353901</v>
      </c>
      <c r="AK22">
        <v>11.7399438727783</v>
      </c>
      <c r="AL22" s="1">
        <v>0.25206858941982702</v>
      </c>
      <c r="AM22">
        <v>0.20936839303398999</v>
      </c>
      <c r="AN22">
        <v>0.53787306477175401</v>
      </c>
      <c r="AO22">
        <v>66.410448653432894</v>
      </c>
      <c r="AP22">
        <v>64.849999999999994</v>
      </c>
      <c r="AQ22">
        <v>63.289551346567102</v>
      </c>
      <c r="AR22">
        <v>1.0639695206858799</v>
      </c>
      <c r="AS22">
        <v>62.75</v>
      </c>
      <c r="AT22">
        <v>2.8857189703229902</v>
      </c>
      <c r="AU22">
        <v>8.0429589135441208</v>
      </c>
      <c r="AV22">
        <v>-2.7131782945736398</v>
      </c>
      <c r="AW22">
        <v>12.0535714285714</v>
      </c>
      <c r="AX22">
        <v>6.3559322033898296</v>
      </c>
      <c r="AY22">
        <v>8.18965517241379</v>
      </c>
      <c r="AZ22" t="s">
        <v>55</v>
      </c>
      <c r="BA22" t="s">
        <v>55</v>
      </c>
      <c r="BB22" t="s">
        <v>55</v>
      </c>
      <c r="BC22" t="s">
        <v>55</v>
      </c>
      <c r="BE22" t="b">
        <f t="shared" si="0"/>
        <v>0</v>
      </c>
      <c r="BF22" t="b">
        <f t="shared" si="19"/>
        <v>0</v>
      </c>
      <c r="BG22" t="b">
        <f t="shared" si="19"/>
        <v>1</v>
      </c>
      <c r="BH22" t="b">
        <f t="shared" si="19"/>
        <v>1</v>
      </c>
      <c r="BI22" t="b">
        <f t="shared" si="19"/>
        <v>1</v>
      </c>
      <c r="BJ22" t="b">
        <f t="shared" si="19"/>
        <v>0</v>
      </c>
      <c r="BK22" t="b">
        <f t="shared" si="19"/>
        <v>0</v>
      </c>
      <c r="BL22" t="b">
        <f t="shared" si="19"/>
        <v>0</v>
      </c>
      <c r="BM22" t="b">
        <f t="shared" si="19"/>
        <v>1</v>
      </c>
      <c r="BN22" t="b">
        <f t="shared" si="19"/>
        <v>1</v>
      </c>
      <c r="BO22" t="b">
        <f t="shared" si="19"/>
        <v>0</v>
      </c>
      <c r="BP22" t="b">
        <f t="shared" si="19"/>
        <v>1</v>
      </c>
      <c r="BQ22" t="b">
        <f t="shared" si="2"/>
        <v>0</v>
      </c>
      <c r="BR22" t="b">
        <f t="shared" si="20"/>
        <v>0</v>
      </c>
      <c r="BS22" t="b">
        <f t="shared" si="20"/>
        <v>1</v>
      </c>
      <c r="BT22" t="b">
        <f t="shared" si="20"/>
        <v>1</v>
      </c>
      <c r="BU22" t="b">
        <f t="shared" si="20"/>
        <v>1</v>
      </c>
      <c r="BV22" t="b">
        <f t="shared" si="20"/>
        <v>1</v>
      </c>
      <c r="BW22" t="b">
        <f t="shared" si="20"/>
        <v>1</v>
      </c>
      <c r="BX22" t="b">
        <f t="shared" si="20"/>
        <v>1</v>
      </c>
      <c r="BY22" t="b">
        <f t="shared" si="20"/>
        <v>1</v>
      </c>
      <c r="BZ22" t="b">
        <f t="shared" si="20"/>
        <v>1</v>
      </c>
      <c r="CA22" t="b">
        <f t="shared" si="20"/>
        <v>0</v>
      </c>
      <c r="CB22" t="b">
        <f t="shared" si="20"/>
        <v>1</v>
      </c>
      <c r="CC22" t="b">
        <f t="shared" si="20"/>
        <v>1</v>
      </c>
      <c r="CD22">
        <f t="shared" si="4"/>
        <v>6</v>
      </c>
      <c r="CE22">
        <f t="shared" si="5"/>
        <v>6</v>
      </c>
      <c r="CF22">
        <f t="shared" si="6"/>
        <v>0</v>
      </c>
      <c r="CG22">
        <f t="shared" si="7"/>
        <v>10</v>
      </c>
      <c r="CH22">
        <f t="shared" si="8"/>
        <v>3</v>
      </c>
      <c r="CI22">
        <f t="shared" si="9"/>
        <v>7</v>
      </c>
      <c r="CJ22" s="4">
        <f t="shared" si="10"/>
        <v>7</v>
      </c>
      <c r="CK22">
        <f t="shared" si="11"/>
        <v>7</v>
      </c>
      <c r="CL22">
        <f t="shared" si="12"/>
        <v>14</v>
      </c>
      <c r="CM22" s="15">
        <f t="shared" si="13"/>
        <v>-4.2700196385837025E-2</v>
      </c>
      <c r="CN22" t="b">
        <f t="shared" si="17"/>
        <v>0</v>
      </c>
      <c r="CO22" t="b">
        <f t="shared" si="14"/>
        <v>1</v>
      </c>
      <c r="CP22" t="b">
        <f t="shared" si="15"/>
        <v>1</v>
      </c>
      <c r="CQ22" t="b">
        <f t="shared" si="15"/>
        <v>1</v>
      </c>
      <c r="CR22">
        <f t="shared" si="16"/>
        <v>2</v>
      </c>
    </row>
    <row r="23" spans="1:106" x14ac:dyDescent="0.25">
      <c r="AV23" s="15"/>
      <c r="AW23" s="15"/>
      <c r="AX23" s="15"/>
      <c r="AY23" s="15"/>
      <c r="AZ23" s="15"/>
      <c r="BA23" s="15"/>
      <c r="BB23" s="15"/>
      <c r="BC23" s="15"/>
      <c r="CJ23" s="19">
        <f>AVERAGE(CJ4:CJ22)</f>
        <v>-4.2631578947368425</v>
      </c>
      <c r="CK23" s="15">
        <f>AVERAGE(CK4:CK22)</f>
        <v>-7.9473684210526319</v>
      </c>
      <c r="CL23" s="15">
        <f>AVERAGE(CL4:CL22)</f>
        <v>-4.8421052631578947</v>
      </c>
      <c r="CM23" s="15">
        <f>AVERAGE(CM4:CM22)</f>
        <v>4.5497653755682002E-2</v>
      </c>
      <c r="CR23">
        <f>AVERAGE(CR4:CR22)</f>
        <v>1.2105263157894737</v>
      </c>
    </row>
  </sheetData>
  <autoFilter ref="B3:BC22" xr:uid="{375CFB28-1FEF-42DC-ADEB-65A7CA917F25}">
    <sortState ref="B4:BC22">
      <sortCondition ref="D3:D2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96B-82FB-4E1F-B29A-A548BE7C5E3C}">
  <sheetPr codeName="Sheet8"/>
  <dimension ref="A1:FI20"/>
  <sheetViews>
    <sheetView topLeftCell="CJ1" workbookViewId="0">
      <selection activeCell="CU14" sqref="CU14:DB14"/>
    </sheetView>
  </sheetViews>
  <sheetFormatPr defaultRowHeight="15" x14ac:dyDescent="0.25"/>
  <cols>
    <col min="1" max="1" width="16.85546875" customWidth="1"/>
    <col min="4" max="4" width="15.140625" customWidth="1"/>
    <col min="56" max="56" width="9.140625" style="3"/>
    <col min="57" max="57" width="13.7109375" customWidth="1"/>
    <col min="58" max="58" width="12.85546875" customWidth="1"/>
    <col min="59" max="59" width="11" customWidth="1"/>
    <col min="68" max="68" width="15.5703125" customWidth="1"/>
    <col min="80" max="80" width="14.28515625" customWidth="1"/>
    <col min="81" max="81" width="15" customWidth="1"/>
    <col min="82" max="82" width="15.42578125" customWidth="1"/>
    <col min="83" max="83" width="15" customWidth="1"/>
    <col min="84" max="84" width="17.85546875" customWidth="1"/>
    <col min="85" max="85" width="14.5703125" customWidth="1"/>
    <col min="86" max="86" width="14.7109375" customWidth="1"/>
    <col min="87" max="87" width="19.28515625" customWidth="1"/>
    <col min="89" max="89" width="15.7109375" customWidth="1"/>
    <col min="90" max="90" width="16.7109375" customWidth="1"/>
    <col min="98" max="98" width="18.28515625" customWidth="1"/>
  </cols>
  <sheetData>
    <row r="1" spans="1:165" ht="15.75" thickBot="1" x14ac:dyDescent="0.3"/>
    <row r="2" spans="1:165" ht="15.75" thickBot="1" x14ac:dyDescent="0.3">
      <c r="A2" s="1" t="s">
        <v>66</v>
      </c>
      <c r="B2" t="str">
        <f>_xll.TR($A$2:$A$19,"CF_NAME;TR.GICSSector;TR.CompanyMarketCap/*Market Cap*/;TR.ExchangeCountry;TR.PriceMoCountryRank/*StarMine Price Momentum Country Rank*/;TR.Volatility5D;TR.Volatility10D;TR.Volatility20D;TR.Volatility30D;TR.Volatility40D;TR.Volatilit"&amp;"y50D;TR.Volatility60D;TR.Volatility80D;TR.Volatility100D;TR.Volatility120D;TR.Volatility150D;TR.Volatility180D;TR.Volatility240D;TR.PriceAvg5D;TR.PriceAvg10D;TR.PriceAvg20D;TR.PriceAvg30D;TR.PriceAvg40D;TR.Price50DayAverage;TR.PriceAvg60D;TR.PriceAvg"&amp;"80D;TR.PriceAvg100D;TR.PriceAvg120D;TR.PriceAvg160D;TR.PriceAvg180D;TR.Price200DayAverage;TR.PriceAvg240D;TR.PricePctChgOver50DayAvg;AVG(TR.PriceClose(SDate=0D,EDate=0D-49D))/AVG(TR.PriceClose(SDate=0D,EDate=0D-199D))/*50/200 Day*/;TR.PriceClose(SDat"&amp;"e=0D)/TR.PreferredMeasureMeanEst(Period=NTM,SDate=0D)/*Forward P/E (NTM) - Mean*/;TR.DirMovIdxDiMinus;TR.DirMovIdxDiPlus;TR.AvgDirMovIdxRating14D;TR.BollingerUpBand;TR.BollingerMidBand;TR.BollingerLowBand;TR.MovAvgCDSignal;TR.PriceClose(SDate=0D)/*Pr"&amp;"ice Close*/;TR.PriceAvgPctDiff50D;TR.PriceAvgPctDiff200D;AVAIL(PERCENT_CHG(TR.FundNAV(SDate=0D),TR.FundNAV(SDate=0D-1AM)),PERCENT_CHG(TR.PriceClose(SDate=0D),TR.PriceClose(SDate=0D-1AM)))/*Price %Chg -1 Month*/;AVAIL(PERCENT_CHG(TR.FundNAV(SDate=0D),"&amp;"TR.FundNAV(SDate=0D-3AM)),PERCENT_CHG(TR.PriceClose(SDate=0D),TR.PriceClose(SDate=0D-3AM)))/*Price %Chg -3 Months*/;AVAIL(PERCENT_CHG(TR.FundNAV(SDate=0D),TR.FundNAV(SDate=0D-6AM)),PERCENT_CHG(TR.PriceClose(SDate=0D),TR.PriceClose(SDate=0D-6AM)))/*Pr"&amp;"ice %Chg -6 Months*/;AVAIL(PERCENT_CHG(TR.FundNAV(SDate=0D),TR.FundNAV(SDate=0D-12AM)),PERCENT_CHG(TR.PriceClose(SDate=0D),TR.PriceClose(SDate=0D-12AM)))/*Price %Chg -12 Months*/;AVAIL(PERCENT_CHG(TR.FundNAV(SDate=0D),TR.FundNAV(SDate=0D-2AY)),PERCEN"&amp;"T_CHG(TR.PriceClose(SDate=0D),TR.PriceClose(SDate=0D-2AY)))/*Price %Chg -2 Years*/;AVAIL(PERCENT_CHG(TR.FundNAV(SDate=0D),TR.FundNAV(SDate=0D-3AY)),PERCENT_CHG(TR.PriceClose(SDate=0D),TR.PriceClose(SDate=0D-3AY)))/*Price %Chg -3 Years*/;AVAIL(PERCENT"&amp;"_CHG(TR.FundNAV(SDate=0D),TR.FundNAV(SDate=0D-5AY)),PERCENT_CHG(TR.PriceClose(SDate=0D),TR.PriceClose(SDate=0D-5AY)))/*Price %Chg -5 Years*/;AVAIL(PERCENT_CHG(TR.FundNAV(SDate=0D),TR.FundNAV(SDate=0D-10AY)),PERCENT_CHG(TR.PriceClose(SDate=0D),TR.Pric"&amp;"eClose(SDate=0D-10AY)))/*Price %Chg -10 Years*/","CH=Fd RH=IN",B3)</f>
        <v>Updated at 14:24:27</v>
      </c>
      <c r="BE2" s="5" t="s">
        <v>473</v>
      </c>
    </row>
    <row r="3" spans="1:165" ht="15.75" thickBot="1" x14ac:dyDescent="0.3">
      <c r="A3" s="1" t="s">
        <v>107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477</v>
      </c>
      <c r="AU3" t="s">
        <v>478</v>
      </c>
      <c r="AV3" t="s">
        <v>45</v>
      </c>
      <c r="AW3" t="s">
        <v>479</v>
      </c>
      <c r="AX3" t="s">
        <v>480</v>
      </c>
      <c r="AY3" t="s">
        <v>46</v>
      </c>
      <c r="AZ3" t="s">
        <v>481</v>
      </c>
      <c r="BA3" t="s">
        <v>482</v>
      </c>
      <c r="BB3" t="s">
        <v>483</v>
      </c>
      <c r="BC3" s="2" t="s">
        <v>484</v>
      </c>
      <c r="BE3" s="6" t="s">
        <v>440</v>
      </c>
      <c r="BF3" s="7" t="s">
        <v>439</v>
      </c>
      <c r="BG3" s="7" t="s">
        <v>441</v>
      </c>
      <c r="BH3" s="7" t="s">
        <v>442</v>
      </c>
      <c r="BI3" s="7" t="s">
        <v>443</v>
      </c>
      <c r="BJ3" s="7" t="s">
        <v>444</v>
      </c>
      <c r="BK3" s="7" t="s">
        <v>445</v>
      </c>
      <c r="BL3" s="7" t="s">
        <v>446</v>
      </c>
      <c r="BM3" s="7" t="s">
        <v>447</v>
      </c>
      <c r="BN3" s="7" t="s">
        <v>448</v>
      </c>
      <c r="BO3" s="7" t="s">
        <v>450</v>
      </c>
      <c r="BP3" s="8" t="s">
        <v>449</v>
      </c>
      <c r="BQ3" s="9" t="s">
        <v>451</v>
      </c>
      <c r="BR3" s="10" t="s">
        <v>452</v>
      </c>
      <c r="BS3" s="10" t="s">
        <v>453</v>
      </c>
      <c r="BT3" s="10" t="s">
        <v>454</v>
      </c>
      <c r="BU3" s="10" t="s">
        <v>455</v>
      </c>
      <c r="BV3" s="10" t="s">
        <v>456</v>
      </c>
      <c r="BW3" s="10" t="s">
        <v>457</v>
      </c>
      <c r="BX3" s="10" t="s">
        <v>458</v>
      </c>
      <c r="BY3" s="10" t="s">
        <v>459</v>
      </c>
      <c r="BZ3" s="10" t="s">
        <v>460</v>
      </c>
      <c r="CA3" s="10" t="s">
        <v>461</v>
      </c>
      <c r="CB3" s="10" t="s">
        <v>462</v>
      </c>
      <c r="CC3" s="11" t="s">
        <v>463</v>
      </c>
      <c r="CD3" s="12" t="s">
        <v>465</v>
      </c>
      <c r="CE3" s="13" t="s">
        <v>464</v>
      </c>
      <c r="CF3" s="13" t="s">
        <v>466</v>
      </c>
      <c r="CG3" s="13" t="s">
        <v>467</v>
      </c>
      <c r="CH3" s="13" t="s">
        <v>468</v>
      </c>
      <c r="CI3" s="13" t="s">
        <v>469</v>
      </c>
      <c r="CJ3" s="13" t="s">
        <v>470</v>
      </c>
      <c r="CK3" s="13" t="s">
        <v>471</v>
      </c>
      <c r="CL3" s="14" t="s">
        <v>472</v>
      </c>
      <c r="CM3" s="16" t="s">
        <v>474</v>
      </c>
      <c r="CN3" s="17" t="s">
        <v>475</v>
      </c>
      <c r="CO3" s="18" t="s">
        <v>476</v>
      </c>
      <c r="CP3" s="20" t="s">
        <v>485</v>
      </c>
      <c r="CQ3" s="20" t="s">
        <v>486</v>
      </c>
      <c r="CR3" s="20" t="s">
        <v>487</v>
      </c>
      <c r="CS3" s="3"/>
      <c r="CT3" t="s">
        <v>469</v>
      </c>
      <c r="CU3" s="15">
        <f>AVERAGE(CI4:CI22)</f>
        <v>4.125</v>
      </c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</row>
    <row r="4" spans="1:165" x14ac:dyDescent="0.25">
      <c r="A4" s="1" t="s">
        <v>121</v>
      </c>
      <c r="B4" s="1" t="s">
        <v>66</v>
      </c>
      <c r="C4" t="s">
        <v>72</v>
      </c>
      <c r="D4" t="s">
        <v>73</v>
      </c>
      <c r="E4">
        <v>111226587276.082</v>
      </c>
      <c r="F4" t="s">
        <v>50</v>
      </c>
      <c r="G4">
        <v>86</v>
      </c>
      <c r="H4">
        <v>16.0863577074409</v>
      </c>
      <c r="I4">
        <v>19.4004221483662</v>
      </c>
      <c r="J4">
        <v>15.234008598765399</v>
      </c>
      <c r="K4">
        <v>14.009247697160299</v>
      </c>
      <c r="L4">
        <v>13.321566036517799</v>
      </c>
      <c r="M4">
        <v>13.185520380740099</v>
      </c>
      <c r="N4">
        <v>15.704933543993</v>
      </c>
      <c r="O4">
        <v>15.020176062856301</v>
      </c>
      <c r="P4">
        <v>15.041569822964201</v>
      </c>
      <c r="Q4">
        <v>14.7071601362499</v>
      </c>
      <c r="R4">
        <v>14.501232140018701</v>
      </c>
      <c r="S4">
        <v>13.757247996552</v>
      </c>
      <c r="T4">
        <v>13.842683650300801</v>
      </c>
      <c r="U4">
        <v>727.9</v>
      </c>
      <c r="V4">
        <v>728.15</v>
      </c>
      <c r="W4">
        <v>716.2</v>
      </c>
      <c r="X4">
        <v>710.3</v>
      </c>
      <c r="Y4">
        <v>712.875</v>
      </c>
      <c r="Z4">
        <v>713.21</v>
      </c>
      <c r="AA4">
        <v>709.95</v>
      </c>
      <c r="AB4">
        <v>705.26874999999995</v>
      </c>
      <c r="AC4">
        <v>705.55499999999995</v>
      </c>
      <c r="AD4">
        <v>706.14583333333303</v>
      </c>
      <c r="AE4">
        <v>692.07187499999998</v>
      </c>
      <c r="AF4">
        <v>683.58888888888896</v>
      </c>
      <c r="AG4">
        <v>676.98249999999996</v>
      </c>
      <c r="AH4">
        <v>663.65208333333305</v>
      </c>
      <c r="AI4" t="s">
        <v>51</v>
      </c>
      <c r="AJ4">
        <v>1.0535132001196501</v>
      </c>
      <c r="AK4">
        <v>21.159222205722699</v>
      </c>
      <c r="AL4" s="1">
        <v>0.25420659677665802</v>
      </c>
      <c r="AM4">
        <v>0.382812706349347</v>
      </c>
      <c r="AN4">
        <v>0.29671873483711397</v>
      </c>
      <c r="AO4">
        <v>745.01041478354398</v>
      </c>
      <c r="AP4">
        <v>716.2</v>
      </c>
      <c r="AQ4">
        <v>687.389585216456</v>
      </c>
      <c r="AR4">
        <v>5.4469461217685797</v>
      </c>
      <c r="AS4">
        <v>730.5</v>
      </c>
      <c r="AT4">
        <v>2.4242509218883601</v>
      </c>
      <c r="AU4">
        <v>7.9053003585764801</v>
      </c>
      <c r="AV4">
        <v>6.1773255813953503</v>
      </c>
      <c r="AW4">
        <v>4.2082738944365197</v>
      </c>
      <c r="AX4">
        <v>6.8763716166788598</v>
      </c>
      <c r="AY4">
        <v>19.460343417825001</v>
      </c>
      <c r="AZ4">
        <v>35.528756957328397</v>
      </c>
      <c r="BA4">
        <v>42.259006815968803</v>
      </c>
      <c r="BB4">
        <v>43.657817109144503</v>
      </c>
      <c r="BC4">
        <v>33.474595317086298</v>
      </c>
      <c r="BE4" t="b">
        <f t="shared" ref="BE4:BP19" si="0">IF(H4&lt;I4,TRUE)</f>
        <v>1</v>
      </c>
      <c r="BF4" t="b">
        <f t="shared" si="0"/>
        <v>0</v>
      </c>
      <c r="BG4" t="b">
        <f t="shared" si="0"/>
        <v>0</v>
      </c>
      <c r="BH4" t="b">
        <f t="shared" si="0"/>
        <v>0</v>
      </c>
      <c r="BI4" t="b">
        <f t="shared" si="0"/>
        <v>0</v>
      </c>
      <c r="BJ4" t="b">
        <f t="shared" si="0"/>
        <v>1</v>
      </c>
      <c r="BK4" t="b">
        <f t="shared" si="0"/>
        <v>0</v>
      </c>
      <c r="BL4" t="b">
        <f t="shared" si="0"/>
        <v>1</v>
      </c>
      <c r="BM4" t="b">
        <f t="shared" si="0"/>
        <v>0</v>
      </c>
      <c r="BN4" t="b">
        <f t="shared" si="0"/>
        <v>0</v>
      </c>
      <c r="BO4" t="b">
        <f t="shared" si="0"/>
        <v>0</v>
      </c>
      <c r="BP4" t="b">
        <f t="shared" si="0"/>
        <v>1</v>
      </c>
      <c r="BQ4" t="b">
        <f t="shared" ref="BQ4:CC19" si="1">IF(U4&gt;V4,TRUE)</f>
        <v>0</v>
      </c>
      <c r="BR4" t="b">
        <f t="shared" si="1"/>
        <v>1</v>
      </c>
      <c r="BS4" t="b">
        <f t="shared" si="1"/>
        <v>1</v>
      </c>
      <c r="BT4" t="b">
        <f t="shared" si="1"/>
        <v>0</v>
      </c>
      <c r="BU4" t="b">
        <f t="shared" si="1"/>
        <v>0</v>
      </c>
      <c r="BV4" t="b">
        <f t="shared" si="1"/>
        <v>1</v>
      </c>
      <c r="BW4" t="b">
        <f t="shared" si="1"/>
        <v>1</v>
      </c>
      <c r="BX4" t="b">
        <f t="shared" si="1"/>
        <v>0</v>
      </c>
      <c r="BY4" t="b">
        <f t="shared" si="1"/>
        <v>0</v>
      </c>
      <c r="BZ4" t="b">
        <f t="shared" si="1"/>
        <v>1</v>
      </c>
      <c r="CA4" t="b">
        <f>IF(AE4&gt;AF4,TRUE)</f>
        <v>1</v>
      </c>
      <c r="CB4" t="b">
        <f t="shared" si="1"/>
        <v>1</v>
      </c>
      <c r="CC4" t="b">
        <f t="shared" si="1"/>
        <v>1</v>
      </c>
      <c r="CD4">
        <f t="shared" ref="CD4:CD19" si="2">COUNTIF(BE4:BP4,TRUE)</f>
        <v>4</v>
      </c>
      <c r="CE4">
        <f t="shared" ref="CE4:CE19" si="3">COUNTIF(BE4:BP4,FALSE)</f>
        <v>8</v>
      </c>
      <c r="CF4">
        <f>CD4-CE4</f>
        <v>-4</v>
      </c>
      <c r="CG4">
        <f t="shared" ref="CG4:CG19" si="4">COUNTIF(BQ4:CC4,TRUE)</f>
        <v>8</v>
      </c>
      <c r="CH4">
        <f t="shared" ref="CH4:CH19" si="5">COUNTIF(BQ4:CC4,FALSE)</f>
        <v>5</v>
      </c>
      <c r="CI4">
        <f t="shared" ref="CI4:CI19" si="6">CG4-CH4</f>
        <v>3</v>
      </c>
      <c r="CJ4" s="4">
        <f>CF4+CI4</f>
        <v>-1</v>
      </c>
      <c r="CK4">
        <f t="shared" ref="CK4:CK19" si="7">CF4*2+CI4</f>
        <v>-5</v>
      </c>
      <c r="CL4">
        <f t="shared" ref="CL4:CL19" si="8">CF4+CI4*2</f>
        <v>2</v>
      </c>
      <c r="CM4" s="15">
        <f>AM4-AL4</f>
        <v>0.12860610957268898</v>
      </c>
      <c r="CN4" t="b">
        <f>IF(AN4&lt;AL4,TRUE)</f>
        <v>0</v>
      </c>
      <c r="CO4" t="b">
        <f>IF(AP4&gt;AS4,TRUE)</f>
        <v>0</v>
      </c>
      <c r="CP4" t="b">
        <f t="shared" ref="CP4:CQ19" si="9">IF(AT4&gt;0,TRUE)</f>
        <v>1</v>
      </c>
      <c r="CQ4" t="b">
        <f t="shared" si="9"/>
        <v>1</v>
      </c>
      <c r="CR4">
        <f t="shared" ref="CR4:CR19" si="10">COUNTIF(CP4:CQ4,TRUE)</f>
        <v>2</v>
      </c>
      <c r="CT4" t="s">
        <v>466</v>
      </c>
      <c r="CU4" s="15">
        <f>AVERAGE(CF4:CF22)</f>
        <v>-2.25</v>
      </c>
    </row>
    <row r="5" spans="1:165" x14ac:dyDescent="0.25">
      <c r="A5" s="1" t="s">
        <v>156</v>
      </c>
      <c r="B5" s="1" t="s">
        <v>107</v>
      </c>
      <c r="C5" t="s">
        <v>112</v>
      </c>
      <c r="D5" t="s">
        <v>73</v>
      </c>
      <c r="E5">
        <v>19208064053.605499</v>
      </c>
      <c r="F5" t="s">
        <v>50</v>
      </c>
      <c r="G5">
        <v>67</v>
      </c>
      <c r="H5">
        <v>7.2871862445568203</v>
      </c>
      <c r="I5">
        <v>13.187236944155</v>
      </c>
      <c r="J5">
        <v>14.6487531063089</v>
      </c>
      <c r="K5">
        <v>16.346588166096701</v>
      </c>
      <c r="L5">
        <v>14.5747179386866</v>
      </c>
      <c r="M5">
        <v>22.2795053281924</v>
      </c>
      <c r="N5">
        <v>21.358900141422499</v>
      </c>
      <c r="O5">
        <v>19.4570197137365</v>
      </c>
      <c r="P5">
        <v>18.4261951322135</v>
      </c>
      <c r="Q5">
        <v>17.262509271226499</v>
      </c>
      <c r="R5">
        <v>16.508225578317099</v>
      </c>
      <c r="S5">
        <v>17.172327196298902</v>
      </c>
      <c r="T5">
        <v>21.405224742571601</v>
      </c>
      <c r="U5">
        <v>360.32</v>
      </c>
      <c r="V5">
        <v>360.94</v>
      </c>
      <c r="W5">
        <v>359.77</v>
      </c>
      <c r="X5">
        <v>351.91666666666703</v>
      </c>
      <c r="Y5">
        <v>348.98750000000001</v>
      </c>
      <c r="Z5">
        <v>345.91800000000001</v>
      </c>
      <c r="AA5">
        <v>340.691666666667</v>
      </c>
      <c r="AB5">
        <v>334.62875000000003</v>
      </c>
      <c r="AC5">
        <v>330.49799999999999</v>
      </c>
      <c r="AD5">
        <v>325.90333333333302</v>
      </c>
      <c r="AE5">
        <v>318.32375000000002</v>
      </c>
      <c r="AF5">
        <v>313.32722222222202</v>
      </c>
      <c r="AG5">
        <v>308.54300000000001</v>
      </c>
      <c r="AH5">
        <v>302.33749999999998</v>
      </c>
      <c r="AI5" t="s">
        <v>51</v>
      </c>
      <c r="AJ5">
        <v>1.1211338452014801</v>
      </c>
      <c r="AK5">
        <v>22.1101989278704</v>
      </c>
      <c r="AL5" s="1">
        <v>0.121844660098167</v>
      </c>
      <c r="AM5">
        <v>0.256897966025875</v>
      </c>
      <c r="AN5">
        <v>0.364978420089205</v>
      </c>
      <c r="AO5">
        <v>369.468061661994</v>
      </c>
      <c r="AP5">
        <v>359.77</v>
      </c>
      <c r="AQ5">
        <v>350.07193833800602</v>
      </c>
      <c r="AR5">
        <v>5.8883795841128501</v>
      </c>
      <c r="AS5">
        <v>363.2</v>
      </c>
      <c r="AT5">
        <v>4.9959817066472603</v>
      </c>
      <c r="AU5">
        <v>17.7145487014776</v>
      </c>
      <c r="AV5">
        <v>8.5799701046337802</v>
      </c>
      <c r="AW5">
        <v>14.5741324921136</v>
      </c>
      <c r="AX5">
        <v>19.1992123400066</v>
      </c>
      <c r="AY5">
        <v>15.411503018748</v>
      </c>
      <c r="AZ5">
        <v>39.103791650708501</v>
      </c>
      <c r="BA5">
        <v>88.381742738589196</v>
      </c>
      <c r="BB5">
        <v>291.37931034482801</v>
      </c>
      <c r="BC5">
        <v>288.75825027532602</v>
      </c>
      <c r="BE5" t="b">
        <f t="shared" si="0"/>
        <v>1</v>
      </c>
      <c r="BF5" t="b">
        <f t="shared" si="0"/>
        <v>1</v>
      </c>
      <c r="BG5" t="b">
        <f t="shared" si="0"/>
        <v>1</v>
      </c>
      <c r="BH5" t="b">
        <f t="shared" si="0"/>
        <v>0</v>
      </c>
      <c r="BI5" t="b">
        <f t="shared" si="0"/>
        <v>1</v>
      </c>
      <c r="BJ5" t="b">
        <f t="shared" si="0"/>
        <v>0</v>
      </c>
      <c r="BK5" t="b">
        <f t="shared" si="0"/>
        <v>0</v>
      </c>
      <c r="BL5" t="b">
        <f t="shared" si="0"/>
        <v>0</v>
      </c>
      <c r="BM5" t="b">
        <f t="shared" si="0"/>
        <v>0</v>
      </c>
      <c r="BN5" t="b">
        <f t="shared" si="0"/>
        <v>0</v>
      </c>
      <c r="BO5" t="b">
        <f t="shared" si="0"/>
        <v>1</v>
      </c>
      <c r="BP5" t="b">
        <f t="shared" si="0"/>
        <v>1</v>
      </c>
      <c r="BQ5" t="b">
        <f t="shared" si="1"/>
        <v>0</v>
      </c>
      <c r="BR5" t="b">
        <f t="shared" si="1"/>
        <v>1</v>
      </c>
      <c r="BS5" t="b">
        <f t="shared" si="1"/>
        <v>1</v>
      </c>
      <c r="BT5" t="b">
        <f t="shared" si="1"/>
        <v>1</v>
      </c>
      <c r="BU5" t="b">
        <f t="shared" si="1"/>
        <v>1</v>
      </c>
      <c r="BV5" t="b">
        <f t="shared" si="1"/>
        <v>1</v>
      </c>
      <c r="BW5" t="b">
        <f t="shared" si="1"/>
        <v>1</v>
      </c>
      <c r="BX5" t="b">
        <f t="shared" si="1"/>
        <v>1</v>
      </c>
      <c r="BY5" t="b">
        <f t="shared" si="1"/>
        <v>1</v>
      </c>
      <c r="BZ5" t="b">
        <f t="shared" si="1"/>
        <v>1</v>
      </c>
      <c r="CA5" t="b">
        <f t="shared" si="1"/>
        <v>1</v>
      </c>
      <c r="CB5" t="b">
        <f t="shared" si="1"/>
        <v>1</v>
      </c>
      <c r="CC5" t="b">
        <f t="shared" si="1"/>
        <v>1</v>
      </c>
      <c r="CD5">
        <f t="shared" si="2"/>
        <v>6</v>
      </c>
      <c r="CE5">
        <f t="shared" si="3"/>
        <v>6</v>
      </c>
      <c r="CF5">
        <f t="shared" ref="CF5:CF19" si="11">CD5-CE5</f>
        <v>0</v>
      </c>
      <c r="CG5">
        <f t="shared" si="4"/>
        <v>12</v>
      </c>
      <c r="CH5">
        <f t="shared" si="5"/>
        <v>1</v>
      </c>
      <c r="CI5">
        <f t="shared" si="6"/>
        <v>11</v>
      </c>
      <c r="CJ5" s="4">
        <f t="shared" ref="CJ5:CJ19" si="12">CF5+CI5</f>
        <v>11</v>
      </c>
      <c r="CK5">
        <f t="shared" si="7"/>
        <v>11</v>
      </c>
      <c r="CL5">
        <f t="shared" si="8"/>
        <v>22</v>
      </c>
      <c r="CM5" s="15">
        <f t="shared" ref="CM5:CM18" si="13">AM5-AL5</f>
        <v>0.13505330592770801</v>
      </c>
      <c r="CN5" t="b">
        <f>IF(AN5&lt;AL5,TRUE)</f>
        <v>0</v>
      </c>
      <c r="CO5" t="b">
        <f t="shared" ref="CO5:CO19" si="14">IF(AP5&gt;AS5,TRUE)</f>
        <v>0</v>
      </c>
      <c r="CP5" t="b">
        <f t="shared" si="9"/>
        <v>1</v>
      </c>
      <c r="CQ5" t="b">
        <f t="shared" si="9"/>
        <v>1</v>
      </c>
      <c r="CR5">
        <f t="shared" si="10"/>
        <v>2</v>
      </c>
      <c r="CT5" t="s">
        <v>470</v>
      </c>
      <c r="CU5" s="15">
        <f>AVERAGE(CJ4:CJ22)</f>
        <v>1.875</v>
      </c>
    </row>
    <row r="6" spans="1:165" x14ac:dyDescent="0.25">
      <c r="A6" s="1" t="s">
        <v>186</v>
      </c>
      <c r="B6" s="1" t="s">
        <v>121</v>
      </c>
      <c r="C6" t="s">
        <v>126</v>
      </c>
      <c r="D6" t="s">
        <v>73</v>
      </c>
      <c r="E6">
        <v>16978849073.958099</v>
      </c>
      <c r="F6" t="s">
        <v>50</v>
      </c>
      <c r="G6">
        <v>84</v>
      </c>
      <c r="H6">
        <v>12.115087670020401</v>
      </c>
      <c r="I6">
        <v>13.680721911843801</v>
      </c>
      <c r="J6">
        <v>14.5196548435135</v>
      </c>
      <c r="K6">
        <v>18.198176130874099</v>
      </c>
      <c r="L6">
        <v>17.2756220223696</v>
      </c>
      <c r="M6">
        <v>19.486484432634899</v>
      </c>
      <c r="N6">
        <v>19.018513087670399</v>
      </c>
      <c r="O6">
        <v>18.109268730474</v>
      </c>
      <c r="P6">
        <v>19.0681717855465</v>
      </c>
      <c r="Q6">
        <v>19.003736247497699</v>
      </c>
      <c r="R6">
        <v>19.1001546422507</v>
      </c>
      <c r="S6">
        <v>19.6278213333228</v>
      </c>
      <c r="T6">
        <v>19.8974615476331</v>
      </c>
      <c r="U6">
        <v>665.6</v>
      </c>
      <c r="V6">
        <v>671.25</v>
      </c>
      <c r="W6">
        <v>678.07500000000005</v>
      </c>
      <c r="X6">
        <v>676.31666666666695</v>
      </c>
      <c r="Y6">
        <v>671.625</v>
      </c>
      <c r="Z6">
        <v>670.12</v>
      </c>
      <c r="AA6">
        <v>676.2</v>
      </c>
      <c r="AB6">
        <v>680.67499999999995</v>
      </c>
      <c r="AC6">
        <v>687.625</v>
      </c>
      <c r="AD6">
        <v>690.90416666666704</v>
      </c>
      <c r="AE6">
        <v>681.95937500000002</v>
      </c>
      <c r="AF6">
        <v>668.75277777777796</v>
      </c>
      <c r="AG6">
        <v>654.59</v>
      </c>
      <c r="AH6">
        <v>627.34166666666704</v>
      </c>
      <c r="AI6" t="s">
        <v>51</v>
      </c>
      <c r="AJ6">
        <v>1.0237247742861899</v>
      </c>
      <c r="AK6">
        <v>15.6632384070003</v>
      </c>
      <c r="AL6" s="1">
        <v>0.27955384469605998</v>
      </c>
      <c r="AM6">
        <v>0.158952716844669</v>
      </c>
      <c r="AN6">
        <v>0.35961033804626602</v>
      </c>
      <c r="AO6">
        <v>697.65119728138905</v>
      </c>
      <c r="AP6">
        <v>678.07500000000005</v>
      </c>
      <c r="AQ6">
        <v>658.49880271861105</v>
      </c>
      <c r="AR6">
        <v>-0.26502366745295203</v>
      </c>
      <c r="AS6">
        <v>663.5</v>
      </c>
      <c r="AT6">
        <v>-0.98788276726556901</v>
      </c>
      <c r="AU6">
        <v>1.3611573656792799</v>
      </c>
      <c r="AV6">
        <v>-1.7764618800888199</v>
      </c>
      <c r="AW6">
        <v>-4.3948126801152698</v>
      </c>
      <c r="AX6">
        <v>-5.4843304843304796</v>
      </c>
      <c r="AY6">
        <v>54.662004662004698</v>
      </c>
      <c r="AZ6">
        <v>76.933333333333294</v>
      </c>
      <c r="BA6">
        <v>160.70726915520601</v>
      </c>
      <c r="BB6">
        <v>397.003745318352</v>
      </c>
      <c r="BC6">
        <v>176.458333333333</v>
      </c>
      <c r="BE6" t="b">
        <f t="shared" si="0"/>
        <v>1</v>
      </c>
      <c r="BF6" t="b">
        <f t="shared" si="0"/>
        <v>1</v>
      </c>
      <c r="BG6" t="b">
        <f t="shared" si="0"/>
        <v>1</v>
      </c>
      <c r="BH6" t="b">
        <f t="shared" si="0"/>
        <v>0</v>
      </c>
      <c r="BI6" t="b">
        <f t="shared" si="0"/>
        <v>1</v>
      </c>
      <c r="BJ6" t="b">
        <f t="shared" si="0"/>
        <v>0</v>
      </c>
      <c r="BK6" t="b">
        <f t="shared" si="0"/>
        <v>0</v>
      </c>
      <c r="BL6" t="b">
        <f t="shared" si="0"/>
        <v>1</v>
      </c>
      <c r="BM6" t="b">
        <f t="shared" si="0"/>
        <v>0</v>
      </c>
      <c r="BN6" t="b">
        <f t="shared" si="0"/>
        <v>1</v>
      </c>
      <c r="BO6" t="b">
        <f t="shared" si="0"/>
        <v>1</v>
      </c>
      <c r="BP6" t="b">
        <f t="shared" si="0"/>
        <v>1</v>
      </c>
      <c r="BQ6" t="b">
        <f t="shared" si="1"/>
        <v>0</v>
      </c>
      <c r="BR6" t="b">
        <f t="shared" si="1"/>
        <v>0</v>
      </c>
      <c r="BS6" t="b">
        <f t="shared" si="1"/>
        <v>1</v>
      </c>
      <c r="BT6" t="b">
        <f t="shared" si="1"/>
        <v>1</v>
      </c>
      <c r="BU6" t="b">
        <f t="shared" si="1"/>
        <v>1</v>
      </c>
      <c r="BV6" t="b">
        <f t="shared" si="1"/>
        <v>0</v>
      </c>
      <c r="BW6" t="b">
        <f t="shared" si="1"/>
        <v>0</v>
      </c>
      <c r="BX6" t="b">
        <f t="shared" si="1"/>
        <v>0</v>
      </c>
      <c r="BY6" t="b">
        <f t="shared" si="1"/>
        <v>0</v>
      </c>
      <c r="BZ6" t="b">
        <f t="shared" si="1"/>
        <v>1</v>
      </c>
      <c r="CA6" t="b">
        <f t="shared" si="1"/>
        <v>1</v>
      </c>
      <c r="CB6" t="b">
        <f t="shared" si="1"/>
        <v>1</v>
      </c>
      <c r="CC6" t="b">
        <f t="shared" si="1"/>
        <v>1</v>
      </c>
      <c r="CD6">
        <f t="shared" si="2"/>
        <v>8</v>
      </c>
      <c r="CE6">
        <f t="shared" si="3"/>
        <v>4</v>
      </c>
      <c r="CF6">
        <f t="shared" si="11"/>
        <v>4</v>
      </c>
      <c r="CG6">
        <f t="shared" si="4"/>
        <v>7</v>
      </c>
      <c r="CH6">
        <f t="shared" si="5"/>
        <v>6</v>
      </c>
      <c r="CI6">
        <f t="shared" si="6"/>
        <v>1</v>
      </c>
      <c r="CJ6" s="4">
        <f t="shared" si="12"/>
        <v>5</v>
      </c>
      <c r="CK6">
        <f t="shared" si="7"/>
        <v>9</v>
      </c>
      <c r="CL6">
        <f t="shared" si="8"/>
        <v>6</v>
      </c>
      <c r="CM6" s="15">
        <f t="shared" si="13"/>
        <v>-0.12060112785139099</v>
      </c>
      <c r="CN6" t="b">
        <f t="shared" ref="CN6:CN19" si="15">IF(AN6&lt;AL6,TRUE)</f>
        <v>0</v>
      </c>
      <c r="CO6" t="b">
        <f t="shared" si="14"/>
        <v>1</v>
      </c>
      <c r="CP6" t="b">
        <f t="shared" si="9"/>
        <v>0</v>
      </c>
      <c r="CQ6" t="b">
        <f t="shared" si="9"/>
        <v>1</v>
      </c>
      <c r="CR6">
        <f t="shared" si="10"/>
        <v>1</v>
      </c>
      <c r="CT6" t="s">
        <v>471</v>
      </c>
      <c r="CU6" s="15">
        <f>AVERAGE(CK4:CK22)</f>
        <v>-0.375</v>
      </c>
    </row>
    <row r="7" spans="1:165" x14ac:dyDescent="0.25">
      <c r="A7" s="1" t="s">
        <v>199</v>
      </c>
      <c r="B7" s="1" t="s">
        <v>156</v>
      </c>
      <c r="C7" t="s">
        <v>161</v>
      </c>
      <c r="D7" t="s">
        <v>73</v>
      </c>
      <c r="E7">
        <v>4409556980.5588398</v>
      </c>
      <c r="F7" t="s">
        <v>70</v>
      </c>
      <c r="G7">
        <v>18</v>
      </c>
      <c r="H7">
        <v>17.175921928003199</v>
      </c>
      <c r="I7">
        <v>17.013526697099699</v>
      </c>
      <c r="J7">
        <v>13.750312209902299</v>
      </c>
      <c r="K7">
        <v>12.901628335470701</v>
      </c>
      <c r="L7">
        <v>11.494044803988199</v>
      </c>
      <c r="M7">
        <v>11.217246257101401</v>
      </c>
      <c r="N7">
        <v>11.3007714585939</v>
      </c>
      <c r="O7">
        <v>11.8338510966004</v>
      </c>
      <c r="P7">
        <v>12.449774539440201</v>
      </c>
      <c r="Q7">
        <v>12.7507449653223</v>
      </c>
      <c r="R7">
        <v>13.8481655921577</v>
      </c>
      <c r="S7">
        <v>13.065303058207901</v>
      </c>
      <c r="T7">
        <v>14.9509348307358</v>
      </c>
      <c r="U7">
        <v>45.107999999999997</v>
      </c>
      <c r="V7">
        <v>45.441000000000003</v>
      </c>
      <c r="W7">
        <v>45.648499999999999</v>
      </c>
      <c r="X7">
        <v>45.348333333333301</v>
      </c>
      <c r="Y7">
        <v>45.259</v>
      </c>
      <c r="Z7">
        <v>45.191000000000003</v>
      </c>
      <c r="AA7">
        <v>45.1875</v>
      </c>
      <c r="AB7">
        <v>44.774749999999997</v>
      </c>
      <c r="AC7">
        <v>44.983699999999999</v>
      </c>
      <c r="AD7">
        <v>45.071583333333301</v>
      </c>
      <c r="AE7">
        <v>44.605062500000003</v>
      </c>
      <c r="AF7">
        <v>44.5005555555556</v>
      </c>
      <c r="AG7">
        <v>44.675849999999997</v>
      </c>
      <c r="AH7">
        <v>45.0714166666667</v>
      </c>
      <c r="AI7" t="s">
        <v>51</v>
      </c>
      <c r="AJ7">
        <v>1.0115308382493</v>
      </c>
      <c r="AK7">
        <v>17.7086762497404</v>
      </c>
      <c r="AL7" s="1">
        <v>0.44283992427886798</v>
      </c>
      <c r="AM7">
        <v>0.109407738541255</v>
      </c>
      <c r="AN7">
        <v>0.33737794619445299</v>
      </c>
      <c r="AO7">
        <v>46.817350289813703</v>
      </c>
      <c r="AP7">
        <v>45.648499999999999</v>
      </c>
      <c r="AQ7">
        <v>44.479649710186301</v>
      </c>
      <c r="AR7">
        <v>0.139052639653239</v>
      </c>
      <c r="AS7">
        <v>44.2</v>
      </c>
      <c r="AT7">
        <v>-2.19291451837754</v>
      </c>
      <c r="AU7">
        <v>-1.0651168360534999</v>
      </c>
      <c r="AV7">
        <v>-0.80789946140035795</v>
      </c>
      <c r="AW7">
        <v>3.9755351681957301</v>
      </c>
      <c r="AX7">
        <v>3.03030303030304</v>
      </c>
      <c r="AY7">
        <v>-1.9520851818988401</v>
      </c>
      <c r="AZ7">
        <v>51.266255989048602</v>
      </c>
      <c r="BA7">
        <v>51.837856406733103</v>
      </c>
      <c r="BB7">
        <v>81.594083812654105</v>
      </c>
      <c r="BC7">
        <v>7.1255453223461096</v>
      </c>
      <c r="BE7" t="b">
        <f t="shared" si="0"/>
        <v>0</v>
      </c>
      <c r="BF7" t="b">
        <f t="shared" si="0"/>
        <v>0</v>
      </c>
      <c r="BG7" t="b">
        <f t="shared" si="0"/>
        <v>0</v>
      </c>
      <c r="BH7" t="b">
        <f t="shared" si="0"/>
        <v>0</v>
      </c>
      <c r="BI7" t="b">
        <f t="shared" si="0"/>
        <v>0</v>
      </c>
      <c r="BJ7" t="b">
        <f t="shared" si="0"/>
        <v>1</v>
      </c>
      <c r="BK7" t="b">
        <f t="shared" si="0"/>
        <v>1</v>
      </c>
      <c r="BL7" t="b">
        <f t="shared" si="0"/>
        <v>1</v>
      </c>
      <c r="BM7" t="b">
        <f t="shared" si="0"/>
        <v>1</v>
      </c>
      <c r="BN7" t="b">
        <f t="shared" si="0"/>
        <v>1</v>
      </c>
      <c r="BO7" t="b">
        <f t="shared" si="0"/>
        <v>0</v>
      </c>
      <c r="BP7" t="b">
        <f t="shared" si="0"/>
        <v>1</v>
      </c>
      <c r="BQ7" t="b">
        <f t="shared" si="1"/>
        <v>0</v>
      </c>
      <c r="BR7" t="b">
        <f t="shared" si="1"/>
        <v>0</v>
      </c>
      <c r="BS7" t="b">
        <f t="shared" si="1"/>
        <v>1</v>
      </c>
      <c r="BT7" t="b">
        <f t="shared" si="1"/>
        <v>1</v>
      </c>
      <c r="BU7" t="b">
        <f t="shared" si="1"/>
        <v>1</v>
      </c>
      <c r="BV7" t="b">
        <f t="shared" si="1"/>
        <v>1</v>
      </c>
      <c r="BW7" t="b">
        <f t="shared" si="1"/>
        <v>1</v>
      </c>
      <c r="BX7" t="b">
        <f t="shared" si="1"/>
        <v>0</v>
      </c>
      <c r="BY7" t="b">
        <f t="shared" si="1"/>
        <v>0</v>
      </c>
      <c r="BZ7" t="b">
        <f t="shared" si="1"/>
        <v>1</v>
      </c>
      <c r="CA7" t="b">
        <f t="shared" si="1"/>
        <v>1</v>
      </c>
      <c r="CB7" t="b">
        <f t="shared" si="1"/>
        <v>0</v>
      </c>
      <c r="CC7" t="b">
        <f t="shared" si="1"/>
        <v>0</v>
      </c>
      <c r="CD7">
        <f t="shared" si="2"/>
        <v>6</v>
      </c>
      <c r="CE7">
        <f t="shared" si="3"/>
        <v>6</v>
      </c>
      <c r="CF7">
        <f t="shared" si="11"/>
        <v>0</v>
      </c>
      <c r="CG7">
        <f t="shared" si="4"/>
        <v>7</v>
      </c>
      <c r="CH7">
        <f t="shared" si="5"/>
        <v>6</v>
      </c>
      <c r="CI7">
        <f t="shared" si="6"/>
        <v>1</v>
      </c>
      <c r="CJ7" s="4">
        <f t="shared" si="12"/>
        <v>1</v>
      </c>
      <c r="CK7">
        <f t="shared" si="7"/>
        <v>1</v>
      </c>
      <c r="CL7">
        <f t="shared" si="8"/>
        <v>2</v>
      </c>
      <c r="CM7" s="15">
        <f t="shared" si="13"/>
        <v>-0.33343218573761296</v>
      </c>
      <c r="CN7" t="b">
        <f t="shared" si="15"/>
        <v>1</v>
      </c>
      <c r="CO7" t="b">
        <f t="shared" si="14"/>
        <v>1</v>
      </c>
      <c r="CP7" t="b">
        <f t="shared" si="9"/>
        <v>0</v>
      </c>
      <c r="CQ7" t="b">
        <f t="shared" si="9"/>
        <v>0</v>
      </c>
      <c r="CR7">
        <f t="shared" si="10"/>
        <v>0</v>
      </c>
      <c r="CT7" t="s">
        <v>472</v>
      </c>
      <c r="CU7" s="15">
        <f>AVERAGE(CL4:CL22)</f>
        <v>6</v>
      </c>
    </row>
    <row r="8" spans="1:165" x14ac:dyDescent="0.25">
      <c r="A8" s="1" t="s">
        <v>211</v>
      </c>
      <c r="B8" s="1" t="s">
        <v>186</v>
      </c>
      <c r="C8" s="1" t="s">
        <v>192</v>
      </c>
      <c r="D8" t="s">
        <v>73</v>
      </c>
      <c r="E8">
        <v>76930445219.634293</v>
      </c>
      <c r="F8" t="s">
        <v>190</v>
      </c>
      <c r="G8">
        <v>75</v>
      </c>
      <c r="H8">
        <v>12.780774765087401</v>
      </c>
      <c r="I8">
        <v>14.913970887439501</v>
      </c>
      <c r="J8">
        <v>17.156933571466102</v>
      </c>
      <c r="K8">
        <v>16.537858498466999</v>
      </c>
      <c r="L8">
        <v>15.6019811362311</v>
      </c>
      <c r="M8">
        <v>16.387320571035101</v>
      </c>
      <c r="N8">
        <v>16.6522118556246</v>
      </c>
      <c r="O8">
        <v>17.067965174035599</v>
      </c>
      <c r="P8">
        <v>18.159837335875</v>
      </c>
      <c r="Q8">
        <v>20.409520326243001</v>
      </c>
      <c r="R8">
        <v>21.7657185061726</v>
      </c>
      <c r="S8">
        <v>21.988328444482999</v>
      </c>
      <c r="T8">
        <v>21.497235568821399</v>
      </c>
      <c r="U8">
        <v>160.84</v>
      </c>
      <c r="V8">
        <v>162.57</v>
      </c>
      <c r="W8">
        <v>161</v>
      </c>
      <c r="X8">
        <v>159</v>
      </c>
      <c r="Y8">
        <v>157.50749999999999</v>
      </c>
      <c r="Z8">
        <v>156.84800000000001</v>
      </c>
      <c r="AA8">
        <v>156.005</v>
      </c>
      <c r="AB8">
        <v>153.27250000000001</v>
      </c>
      <c r="AC8">
        <v>151.48400000000001</v>
      </c>
      <c r="AD8">
        <v>151.13749999999999</v>
      </c>
      <c r="AE8">
        <v>147.829375</v>
      </c>
      <c r="AF8">
        <v>147.61500000000001</v>
      </c>
      <c r="AG8">
        <v>147.87049999999999</v>
      </c>
      <c r="AH8">
        <v>148.66083333333299</v>
      </c>
      <c r="AI8" t="s">
        <v>51</v>
      </c>
      <c r="AJ8">
        <v>1.06071190670215</v>
      </c>
      <c r="AK8">
        <v>113.320974099606</v>
      </c>
      <c r="AL8" s="1">
        <v>0.327264567066337</v>
      </c>
      <c r="AM8">
        <v>0.147811755868483</v>
      </c>
      <c r="AN8">
        <v>0.33250604626415697</v>
      </c>
      <c r="AO8">
        <v>167.22639542592401</v>
      </c>
      <c r="AP8">
        <v>161</v>
      </c>
      <c r="AQ8">
        <v>154.77360457407599</v>
      </c>
      <c r="AR8">
        <v>2.1323665987984199</v>
      </c>
      <c r="AS8">
        <v>157.4</v>
      </c>
      <c r="AT8">
        <v>0.35193308170966597</v>
      </c>
      <c r="AU8">
        <v>6.4444902803467299</v>
      </c>
      <c r="AV8">
        <v>2.2077922077922101</v>
      </c>
      <c r="AW8">
        <v>6.8567549219280304</v>
      </c>
      <c r="AX8">
        <v>11.4730878186969</v>
      </c>
      <c r="AY8">
        <v>5.14362057448231</v>
      </c>
      <c r="AZ8">
        <v>42.8312159709619</v>
      </c>
      <c r="BA8">
        <v>71.553133514986399</v>
      </c>
      <c r="BB8">
        <v>238.49462365591401</v>
      </c>
      <c r="BC8">
        <v>188.27838827838801</v>
      </c>
      <c r="BE8" t="b">
        <f t="shared" si="0"/>
        <v>1</v>
      </c>
      <c r="BF8" t="b">
        <f t="shared" si="0"/>
        <v>1</v>
      </c>
      <c r="BG8" t="b">
        <f t="shared" si="0"/>
        <v>0</v>
      </c>
      <c r="BH8" t="b">
        <f t="shared" si="0"/>
        <v>0</v>
      </c>
      <c r="BI8" t="b">
        <f t="shared" si="0"/>
        <v>1</v>
      </c>
      <c r="BJ8" t="b">
        <f t="shared" si="0"/>
        <v>1</v>
      </c>
      <c r="BK8" t="b">
        <f t="shared" si="0"/>
        <v>1</v>
      </c>
      <c r="BL8" t="b">
        <f t="shared" si="0"/>
        <v>1</v>
      </c>
      <c r="BM8" t="b">
        <f t="shared" si="0"/>
        <v>1</v>
      </c>
      <c r="BN8" t="b">
        <f t="shared" si="0"/>
        <v>1</v>
      </c>
      <c r="BO8" t="b">
        <f t="shared" si="0"/>
        <v>1</v>
      </c>
      <c r="BP8" t="b">
        <f t="shared" si="0"/>
        <v>0</v>
      </c>
      <c r="BQ8" t="b">
        <f t="shared" si="1"/>
        <v>0</v>
      </c>
      <c r="BR8" t="b">
        <f t="shared" si="1"/>
        <v>1</v>
      </c>
      <c r="BS8" t="b">
        <f t="shared" si="1"/>
        <v>1</v>
      </c>
      <c r="BT8" t="b">
        <f t="shared" si="1"/>
        <v>1</v>
      </c>
      <c r="BU8" t="b">
        <f t="shared" si="1"/>
        <v>1</v>
      </c>
      <c r="BV8" t="b">
        <f t="shared" si="1"/>
        <v>1</v>
      </c>
      <c r="BW8" t="b">
        <f t="shared" si="1"/>
        <v>1</v>
      </c>
      <c r="BX8" t="b">
        <f t="shared" si="1"/>
        <v>1</v>
      </c>
      <c r="BY8" t="b">
        <f t="shared" si="1"/>
        <v>1</v>
      </c>
      <c r="BZ8" t="b">
        <f t="shared" si="1"/>
        <v>1</v>
      </c>
      <c r="CA8" t="b">
        <f t="shared" si="1"/>
        <v>1</v>
      </c>
      <c r="CB8" t="b">
        <f t="shared" si="1"/>
        <v>0</v>
      </c>
      <c r="CC8" t="b">
        <f t="shared" si="1"/>
        <v>0</v>
      </c>
      <c r="CD8">
        <f t="shared" si="2"/>
        <v>9</v>
      </c>
      <c r="CE8">
        <f t="shared" si="3"/>
        <v>3</v>
      </c>
      <c r="CF8">
        <f t="shared" si="11"/>
        <v>6</v>
      </c>
      <c r="CG8">
        <f t="shared" si="4"/>
        <v>10</v>
      </c>
      <c r="CH8">
        <f t="shared" si="5"/>
        <v>3</v>
      </c>
      <c r="CI8">
        <f t="shared" si="6"/>
        <v>7</v>
      </c>
      <c r="CJ8" s="4">
        <f t="shared" si="12"/>
        <v>13</v>
      </c>
      <c r="CK8">
        <f t="shared" si="7"/>
        <v>19</v>
      </c>
      <c r="CL8">
        <f t="shared" si="8"/>
        <v>20</v>
      </c>
      <c r="CM8" s="15">
        <f t="shared" si="13"/>
        <v>-0.179452811197854</v>
      </c>
      <c r="CN8" t="b">
        <f t="shared" si="15"/>
        <v>0</v>
      </c>
      <c r="CO8" t="b">
        <f t="shared" si="14"/>
        <v>1</v>
      </c>
      <c r="CP8" t="b">
        <f t="shared" si="9"/>
        <v>1</v>
      </c>
      <c r="CQ8" t="b">
        <f t="shared" si="9"/>
        <v>1</v>
      </c>
      <c r="CR8">
        <f t="shared" si="10"/>
        <v>2</v>
      </c>
      <c r="CU8" s="15"/>
    </row>
    <row r="9" spans="1:165" x14ac:dyDescent="0.25">
      <c r="A9" s="1" t="s">
        <v>213</v>
      </c>
      <c r="B9" s="1" t="s">
        <v>199</v>
      </c>
      <c r="C9" t="s">
        <v>204</v>
      </c>
      <c r="D9" t="s">
        <v>73</v>
      </c>
      <c r="E9">
        <v>81127565370.8936</v>
      </c>
      <c r="F9" t="s">
        <v>190</v>
      </c>
      <c r="G9">
        <v>78</v>
      </c>
      <c r="H9">
        <v>36.569644039268198</v>
      </c>
      <c r="I9">
        <v>27.830619000344999</v>
      </c>
      <c r="J9">
        <v>23.389762009691101</v>
      </c>
      <c r="K9">
        <v>20.003348607804099</v>
      </c>
      <c r="L9">
        <v>18.106798501692801</v>
      </c>
      <c r="M9">
        <v>16.758249551550499</v>
      </c>
      <c r="N9">
        <v>16.065545509586599</v>
      </c>
      <c r="O9">
        <v>16.3469873810004</v>
      </c>
      <c r="P9">
        <v>15.479082663060099</v>
      </c>
      <c r="Q9">
        <v>15.0967927849963</v>
      </c>
      <c r="R9">
        <v>14.8911781439266</v>
      </c>
      <c r="S9">
        <v>16.104848491046901</v>
      </c>
      <c r="T9">
        <v>15.1361348890103</v>
      </c>
      <c r="U9">
        <v>81.93</v>
      </c>
      <c r="V9">
        <v>83.265000000000001</v>
      </c>
      <c r="W9">
        <v>83.224999999999994</v>
      </c>
      <c r="X9">
        <v>82.078333333333404</v>
      </c>
      <c r="Y9">
        <v>81.386250000000004</v>
      </c>
      <c r="Z9">
        <v>81.129000000000005</v>
      </c>
      <c r="AA9">
        <v>81.308333333333294</v>
      </c>
      <c r="AB9">
        <v>81.696875000000006</v>
      </c>
      <c r="AC9">
        <v>82.311000000000007</v>
      </c>
      <c r="AD9">
        <v>82.62</v>
      </c>
      <c r="AE9">
        <v>81.230312499999997</v>
      </c>
      <c r="AF9">
        <v>80.550833333333301</v>
      </c>
      <c r="AG9">
        <v>80.242000000000004</v>
      </c>
      <c r="AH9">
        <v>79.669166666666698</v>
      </c>
      <c r="AI9" t="s">
        <v>51</v>
      </c>
      <c r="AJ9">
        <v>1.01105406146407</v>
      </c>
      <c r="AK9">
        <v>20.5339073055451</v>
      </c>
      <c r="AL9" s="1">
        <v>0.44898813630485401</v>
      </c>
      <c r="AM9">
        <v>0.18841942252566801</v>
      </c>
      <c r="AN9">
        <v>0.45464210245530801</v>
      </c>
      <c r="AO9">
        <v>86.525681747759805</v>
      </c>
      <c r="AP9">
        <v>83.224999999999994</v>
      </c>
      <c r="AQ9">
        <v>79.924318252240198</v>
      </c>
      <c r="AR9">
        <v>0.72446560867182996</v>
      </c>
      <c r="AS9">
        <v>79.849999999999994</v>
      </c>
      <c r="AT9">
        <v>-1.5765016208753999</v>
      </c>
      <c r="AU9">
        <v>-0.488522220283649</v>
      </c>
      <c r="AV9">
        <v>-6.2578222778487E-2</v>
      </c>
      <c r="AW9">
        <v>-2.5030525030525199</v>
      </c>
      <c r="AX9">
        <v>2.63496143958869</v>
      </c>
      <c r="AY9">
        <v>1.5903307888040701</v>
      </c>
      <c r="AZ9">
        <v>15.057636887608099</v>
      </c>
      <c r="BA9">
        <v>53.7054860442733</v>
      </c>
      <c r="BB9">
        <v>76.269315673289199</v>
      </c>
      <c r="BC9">
        <v>-18.353783231083799</v>
      </c>
      <c r="BE9" t="b">
        <f t="shared" si="0"/>
        <v>0</v>
      </c>
      <c r="BF9" t="b">
        <f t="shared" si="0"/>
        <v>0</v>
      </c>
      <c r="BG9" t="b">
        <f t="shared" si="0"/>
        <v>0</v>
      </c>
      <c r="BH9" t="b">
        <f t="shared" si="0"/>
        <v>0</v>
      </c>
      <c r="BI9" t="b">
        <f t="shared" si="0"/>
        <v>0</v>
      </c>
      <c r="BJ9" t="b">
        <f t="shared" si="0"/>
        <v>0</v>
      </c>
      <c r="BK9" t="b">
        <f t="shared" si="0"/>
        <v>1</v>
      </c>
      <c r="BL9" t="b">
        <f t="shared" si="0"/>
        <v>0</v>
      </c>
      <c r="BM9" t="b">
        <f t="shared" si="0"/>
        <v>0</v>
      </c>
      <c r="BN9" t="b">
        <f t="shared" si="0"/>
        <v>0</v>
      </c>
      <c r="BO9" t="b">
        <f t="shared" si="0"/>
        <v>1</v>
      </c>
      <c r="BP9" t="b">
        <f t="shared" si="0"/>
        <v>0</v>
      </c>
      <c r="BQ9" t="b">
        <f t="shared" si="1"/>
        <v>0</v>
      </c>
      <c r="BR9" t="b">
        <f t="shared" si="1"/>
        <v>1</v>
      </c>
      <c r="BS9" t="b">
        <f t="shared" si="1"/>
        <v>1</v>
      </c>
      <c r="BT9" t="b">
        <f t="shared" si="1"/>
        <v>1</v>
      </c>
      <c r="BU9" t="b">
        <f t="shared" si="1"/>
        <v>1</v>
      </c>
      <c r="BV9" t="b">
        <f t="shared" si="1"/>
        <v>0</v>
      </c>
      <c r="BW9" t="b">
        <f t="shared" si="1"/>
        <v>0</v>
      </c>
      <c r="BX9" t="b">
        <f t="shared" si="1"/>
        <v>0</v>
      </c>
      <c r="BY9" t="b">
        <f t="shared" si="1"/>
        <v>0</v>
      </c>
      <c r="BZ9" t="b">
        <f t="shared" si="1"/>
        <v>1</v>
      </c>
      <c r="CA9" t="b">
        <f t="shared" si="1"/>
        <v>1</v>
      </c>
      <c r="CB9" t="b">
        <f t="shared" si="1"/>
        <v>1</v>
      </c>
      <c r="CC9" t="b">
        <f t="shared" si="1"/>
        <v>1</v>
      </c>
      <c r="CD9">
        <f t="shared" si="2"/>
        <v>2</v>
      </c>
      <c r="CE9">
        <f t="shared" si="3"/>
        <v>10</v>
      </c>
      <c r="CF9">
        <f t="shared" si="11"/>
        <v>-8</v>
      </c>
      <c r="CG9">
        <f t="shared" si="4"/>
        <v>8</v>
      </c>
      <c r="CH9">
        <f t="shared" si="5"/>
        <v>5</v>
      </c>
      <c r="CI9">
        <f t="shared" si="6"/>
        <v>3</v>
      </c>
      <c r="CJ9" s="4">
        <f t="shared" si="12"/>
        <v>-5</v>
      </c>
      <c r="CK9">
        <f t="shared" si="7"/>
        <v>-13</v>
      </c>
      <c r="CL9">
        <f t="shared" si="8"/>
        <v>-2</v>
      </c>
      <c r="CM9" s="15">
        <f t="shared" si="13"/>
        <v>-0.260568713779186</v>
      </c>
      <c r="CN9" t="b">
        <f t="shared" si="15"/>
        <v>0</v>
      </c>
      <c r="CO9" t="b">
        <f t="shared" si="14"/>
        <v>1</v>
      </c>
      <c r="CP9" t="b">
        <f t="shared" si="9"/>
        <v>0</v>
      </c>
      <c r="CQ9" t="b">
        <f t="shared" si="9"/>
        <v>0</v>
      </c>
      <c r="CR9">
        <f t="shared" si="10"/>
        <v>0</v>
      </c>
      <c r="CT9" t="s">
        <v>474</v>
      </c>
      <c r="CU9" s="15">
        <f>AVERAGE(CM4:CM19)</f>
        <v>1.5068953040757808E-2</v>
      </c>
    </row>
    <row r="10" spans="1:165" x14ac:dyDescent="0.25">
      <c r="A10" s="1" t="s">
        <v>217</v>
      </c>
      <c r="B10" s="1" t="s">
        <v>211</v>
      </c>
      <c r="C10" t="s">
        <v>216</v>
      </c>
      <c r="D10" t="s">
        <v>73</v>
      </c>
      <c r="E10">
        <v>29417835087.5825</v>
      </c>
      <c r="F10" t="s">
        <v>190</v>
      </c>
      <c r="G10">
        <v>60</v>
      </c>
      <c r="H10">
        <v>12.1421380563371</v>
      </c>
      <c r="I10">
        <v>11.6627221749334</v>
      </c>
      <c r="J10">
        <v>20.223715200422401</v>
      </c>
      <c r="K10">
        <v>21.608512114217</v>
      </c>
      <c r="L10">
        <v>20.7720142468639</v>
      </c>
      <c r="M10">
        <v>22.038674213134801</v>
      </c>
      <c r="N10">
        <v>21.295128862418601</v>
      </c>
      <c r="O10">
        <v>23.132548522828301</v>
      </c>
      <c r="P10">
        <v>22.1364844594458</v>
      </c>
      <c r="Q10">
        <v>24.406666683687298</v>
      </c>
      <c r="R10">
        <v>24.9988756120242</v>
      </c>
      <c r="S10">
        <v>24.299207256005801</v>
      </c>
      <c r="T10">
        <v>23.486829647459199</v>
      </c>
      <c r="U10">
        <v>50.774000000000001</v>
      </c>
      <c r="V10">
        <v>51.906999999999996</v>
      </c>
      <c r="W10">
        <v>52.183500000000002</v>
      </c>
      <c r="X10">
        <v>51.790666666666702</v>
      </c>
      <c r="Y10">
        <v>51.790500000000002</v>
      </c>
      <c r="Z10">
        <v>51.6584</v>
      </c>
      <c r="AA10">
        <v>51.333833333333303</v>
      </c>
      <c r="AB10">
        <v>50.005125</v>
      </c>
      <c r="AC10">
        <v>49.202399999999997</v>
      </c>
      <c r="AD10">
        <v>48.699750000000002</v>
      </c>
      <c r="AE10">
        <v>46.838312500000001</v>
      </c>
      <c r="AF10">
        <v>46.606277777777798</v>
      </c>
      <c r="AG10">
        <v>46.559649999999998</v>
      </c>
      <c r="AH10">
        <v>46.546708333333399</v>
      </c>
      <c r="AI10" t="s">
        <v>51</v>
      </c>
      <c r="AJ10">
        <v>1.1095100586022399</v>
      </c>
      <c r="AK10">
        <v>9.6755505753650493</v>
      </c>
      <c r="AL10" s="1">
        <v>0.40214457213866001</v>
      </c>
      <c r="AM10">
        <v>9.1099651202295004E-2</v>
      </c>
      <c r="AN10">
        <v>0.26570436041340001</v>
      </c>
      <c r="AO10">
        <v>54.694454201095603</v>
      </c>
      <c r="AP10">
        <v>52.183500000000002</v>
      </c>
      <c r="AQ10">
        <v>49.672545798904402</v>
      </c>
      <c r="AR10">
        <v>0.246232774865277</v>
      </c>
      <c r="AS10">
        <v>49.52</v>
      </c>
      <c r="AT10">
        <v>-4.1395010298421804</v>
      </c>
      <c r="AU10">
        <v>6.3581878300201096</v>
      </c>
      <c r="AV10">
        <v>-0.26183282980865102</v>
      </c>
      <c r="AW10">
        <v>6.88538743794519</v>
      </c>
      <c r="AX10">
        <v>15.136014880260401</v>
      </c>
      <c r="AY10">
        <v>13.1627056672761</v>
      </c>
      <c r="AZ10">
        <v>70.758620689655203</v>
      </c>
      <c r="BA10">
        <v>99.275653923541199</v>
      </c>
      <c r="BB10">
        <v>321.44680851063799</v>
      </c>
      <c r="BC10">
        <v>342.142857142857</v>
      </c>
      <c r="BE10" t="b">
        <f t="shared" si="0"/>
        <v>0</v>
      </c>
      <c r="BF10" t="b">
        <f t="shared" si="0"/>
        <v>1</v>
      </c>
      <c r="BG10" t="b">
        <f t="shared" si="0"/>
        <v>1</v>
      </c>
      <c r="BH10" t="b">
        <f t="shared" si="0"/>
        <v>0</v>
      </c>
      <c r="BI10" t="b">
        <f t="shared" si="0"/>
        <v>1</v>
      </c>
      <c r="BJ10" t="b">
        <f t="shared" si="0"/>
        <v>0</v>
      </c>
      <c r="BK10" t="b">
        <f t="shared" si="0"/>
        <v>1</v>
      </c>
      <c r="BL10" t="b">
        <f t="shared" si="0"/>
        <v>0</v>
      </c>
      <c r="BM10" t="b">
        <f t="shared" si="0"/>
        <v>1</v>
      </c>
      <c r="BN10" t="b">
        <f t="shared" si="0"/>
        <v>1</v>
      </c>
      <c r="BO10" t="b">
        <f t="shared" si="0"/>
        <v>0</v>
      </c>
      <c r="BP10" t="b">
        <f t="shared" si="0"/>
        <v>0</v>
      </c>
      <c r="BQ10" t="b">
        <f t="shared" si="1"/>
        <v>0</v>
      </c>
      <c r="BR10" t="b">
        <f t="shared" si="1"/>
        <v>0</v>
      </c>
      <c r="BS10" t="b">
        <f t="shared" si="1"/>
        <v>1</v>
      </c>
      <c r="BT10" t="b">
        <f t="shared" si="1"/>
        <v>1</v>
      </c>
      <c r="BU10" t="b">
        <f t="shared" si="1"/>
        <v>1</v>
      </c>
      <c r="BV10" t="b">
        <f t="shared" si="1"/>
        <v>1</v>
      </c>
      <c r="BW10" t="b">
        <f t="shared" si="1"/>
        <v>1</v>
      </c>
      <c r="BX10" t="b">
        <f t="shared" si="1"/>
        <v>1</v>
      </c>
      <c r="BY10" t="b">
        <f t="shared" si="1"/>
        <v>1</v>
      </c>
      <c r="BZ10" t="b">
        <f t="shared" si="1"/>
        <v>1</v>
      </c>
      <c r="CA10" t="b">
        <f t="shared" si="1"/>
        <v>1</v>
      </c>
      <c r="CB10" t="b">
        <f t="shared" si="1"/>
        <v>1</v>
      </c>
      <c r="CC10" t="b">
        <f t="shared" si="1"/>
        <v>1</v>
      </c>
      <c r="CD10">
        <f t="shared" si="2"/>
        <v>6</v>
      </c>
      <c r="CE10">
        <f t="shared" si="3"/>
        <v>6</v>
      </c>
      <c r="CF10">
        <f t="shared" si="11"/>
        <v>0</v>
      </c>
      <c r="CG10">
        <f t="shared" si="4"/>
        <v>11</v>
      </c>
      <c r="CH10">
        <f t="shared" si="5"/>
        <v>2</v>
      </c>
      <c r="CI10">
        <f t="shared" si="6"/>
        <v>9</v>
      </c>
      <c r="CJ10" s="4">
        <f t="shared" si="12"/>
        <v>9</v>
      </c>
      <c r="CK10">
        <f t="shared" si="7"/>
        <v>9</v>
      </c>
      <c r="CL10">
        <f t="shared" si="8"/>
        <v>18</v>
      </c>
      <c r="CM10" s="15">
        <f t="shared" si="13"/>
        <v>-0.31104492093636499</v>
      </c>
      <c r="CN10" t="b">
        <f t="shared" si="15"/>
        <v>1</v>
      </c>
      <c r="CO10" t="b">
        <f t="shared" si="14"/>
        <v>1</v>
      </c>
      <c r="CP10" t="b">
        <f t="shared" si="9"/>
        <v>0</v>
      </c>
      <c r="CQ10" t="b">
        <f t="shared" si="9"/>
        <v>1</v>
      </c>
      <c r="CR10">
        <f t="shared" si="10"/>
        <v>1</v>
      </c>
      <c r="CT10" t="s">
        <v>487</v>
      </c>
      <c r="CU10" s="15">
        <f>AVERAGE(CR4:CR22)</f>
        <v>1.25</v>
      </c>
    </row>
    <row r="11" spans="1:165" x14ac:dyDescent="0.25">
      <c r="A11" s="1" t="s">
        <v>227</v>
      </c>
      <c r="B11" s="1" t="s">
        <v>213</v>
      </c>
      <c r="C11" t="s">
        <v>218</v>
      </c>
      <c r="D11" t="s">
        <v>73</v>
      </c>
      <c r="E11">
        <v>17572403425.418999</v>
      </c>
      <c r="F11" t="s">
        <v>190</v>
      </c>
      <c r="G11">
        <v>71</v>
      </c>
      <c r="H11">
        <v>32.794872958417002</v>
      </c>
      <c r="I11">
        <v>28.4674186185471</v>
      </c>
      <c r="J11">
        <v>26.9067415962094</v>
      </c>
      <c r="K11">
        <v>24.901501593605101</v>
      </c>
      <c r="L11">
        <v>25.0065735301309</v>
      </c>
      <c r="M11">
        <v>26.761615231009898</v>
      </c>
      <c r="N11">
        <v>25.969544831712501</v>
      </c>
      <c r="O11">
        <v>25.853083300010798</v>
      </c>
      <c r="P11">
        <v>26.234967728037599</v>
      </c>
      <c r="Q11">
        <v>25.313265244395499</v>
      </c>
      <c r="R11">
        <v>27.548805738750499</v>
      </c>
      <c r="S11">
        <v>26.5097335919987</v>
      </c>
      <c r="T11">
        <v>26.5131832631041</v>
      </c>
      <c r="U11">
        <v>369.98</v>
      </c>
      <c r="V11">
        <v>376.44</v>
      </c>
      <c r="W11">
        <v>377.79</v>
      </c>
      <c r="X11">
        <v>373.54333333333301</v>
      </c>
      <c r="Y11">
        <v>373.22500000000002</v>
      </c>
      <c r="Z11">
        <v>369.00200000000001</v>
      </c>
      <c r="AA11">
        <v>362.34666666666698</v>
      </c>
      <c r="AB11">
        <v>349.58875</v>
      </c>
      <c r="AC11">
        <v>343.06599999999997</v>
      </c>
      <c r="AD11">
        <v>338.24333333333402</v>
      </c>
      <c r="AE11">
        <v>324.916875</v>
      </c>
      <c r="AF11">
        <v>323.82722222222202</v>
      </c>
      <c r="AG11">
        <v>324.1345</v>
      </c>
      <c r="AH11">
        <v>327.67791666666699</v>
      </c>
      <c r="AI11" t="s">
        <v>51</v>
      </c>
      <c r="AJ11">
        <v>1.1384224758549299</v>
      </c>
      <c r="AK11">
        <v>15.9570397147581</v>
      </c>
      <c r="AL11" s="1">
        <v>0.35418569718013199</v>
      </c>
      <c r="AM11">
        <v>0.16007673618717799</v>
      </c>
      <c r="AN11">
        <v>0.297800195906263</v>
      </c>
      <c r="AO11">
        <v>394.15996029317699</v>
      </c>
      <c r="AP11">
        <v>377.79</v>
      </c>
      <c r="AQ11">
        <v>361.42003970682299</v>
      </c>
      <c r="AR11">
        <v>3.8613199629435502</v>
      </c>
      <c r="AS11">
        <v>360.7</v>
      </c>
      <c r="AT11">
        <v>-2.2498523043235701</v>
      </c>
      <c r="AU11">
        <v>11.2809651548971</v>
      </c>
      <c r="AV11">
        <v>1.51984238671544</v>
      </c>
      <c r="AW11">
        <v>16.1300708306503</v>
      </c>
      <c r="AX11">
        <v>25.6794425087108</v>
      </c>
      <c r="AY11">
        <v>0.47353760445682103</v>
      </c>
      <c r="AZ11">
        <v>33.099630996309997</v>
      </c>
      <c r="BA11">
        <v>128.291139240506</v>
      </c>
      <c r="BB11">
        <v>659.36842105263202</v>
      </c>
      <c r="BC11" t="s">
        <v>55</v>
      </c>
      <c r="BE11" t="b">
        <f t="shared" si="0"/>
        <v>0</v>
      </c>
      <c r="BF11" t="b">
        <f t="shared" si="0"/>
        <v>0</v>
      </c>
      <c r="BG11" t="b">
        <f t="shared" si="0"/>
        <v>0</v>
      </c>
      <c r="BH11" t="b">
        <f t="shared" si="0"/>
        <v>1</v>
      </c>
      <c r="BI11" t="b">
        <f t="shared" si="0"/>
        <v>1</v>
      </c>
      <c r="BJ11" t="b">
        <f t="shared" si="0"/>
        <v>0</v>
      </c>
      <c r="BK11" t="b">
        <f t="shared" si="0"/>
        <v>0</v>
      </c>
      <c r="BL11" t="b">
        <f t="shared" si="0"/>
        <v>1</v>
      </c>
      <c r="BM11" t="b">
        <f t="shared" si="0"/>
        <v>0</v>
      </c>
      <c r="BN11" t="b">
        <f t="shared" si="0"/>
        <v>1</v>
      </c>
      <c r="BO11" t="b">
        <f t="shared" si="0"/>
        <v>0</v>
      </c>
      <c r="BP11" t="b">
        <f t="shared" si="0"/>
        <v>1</v>
      </c>
      <c r="BQ11" t="b">
        <f t="shared" si="1"/>
        <v>0</v>
      </c>
      <c r="BR11" t="b">
        <f t="shared" si="1"/>
        <v>0</v>
      </c>
      <c r="BS11" t="b">
        <f t="shared" si="1"/>
        <v>1</v>
      </c>
      <c r="BT11" t="b">
        <f t="shared" si="1"/>
        <v>1</v>
      </c>
      <c r="BU11" t="b">
        <f t="shared" si="1"/>
        <v>1</v>
      </c>
      <c r="BV11" t="b">
        <f t="shared" si="1"/>
        <v>1</v>
      </c>
      <c r="BW11" t="b">
        <f t="shared" si="1"/>
        <v>1</v>
      </c>
      <c r="BX11" t="b">
        <f t="shared" si="1"/>
        <v>1</v>
      </c>
      <c r="BY11" t="b">
        <f t="shared" si="1"/>
        <v>1</v>
      </c>
      <c r="BZ11" t="b">
        <f t="shared" si="1"/>
        <v>1</v>
      </c>
      <c r="CA11" t="b">
        <f t="shared" si="1"/>
        <v>1</v>
      </c>
      <c r="CB11" t="b">
        <f t="shared" si="1"/>
        <v>0</v>
      </c>
      <c r="CC11" t="b">
        <f t="shared" si="1"/>
        <v>0</v>
      </c>
      <c r="CD11">
        <f t="shared" si="2"/>
        <v>5</v>
      </c>
      <c r="CE11">
        <f t="shared" si="3"/>
        <v>7</v>
      </c>
      <c r="CF11">
        <f t="shared" si="11"/>
        <v>-2</v>
      </c>
      <c r="CG11">
        <f t="shared" si="4"/>
        <v>9</v>
      </c>
      <c r="CH11">
        <f t="shared" si="5"/>
        <v>4</v>
      </c>
      <c r="CI11">
        <f t="shared" si="6"/>
        <v>5</v>
      </c>
      <c r="CJ11" s="4">
        <f t="shared" si="12"/>
        <v>3</v>
      </c>
      <c r="CK11">
        <f t="shared" si="7"/>
        <v>1</v>
      </c>
      <c r="CL11">
        <f t="shared" si="8"/>
        <v>8</v>
      </c>
      <c r="CM11" s="15">
        <f t="shared" si="13"/>
        <v>-0.19410896099295399</v>
      </c>
      <c r="CN11" t="b">
        <f t="shared" si="15"/>
        <v>1</v>
      </c>
      <c r="CO11" t="b">
        <f t="shared" si="14"/>
        <v>1</v>
      </c>
      <c r="CP11" t="b">
        <f t="shared" si="9"/>
        <v>0</v>
      </c>
      <c r="CQ11" t="b">
        <f t="shared" si="9"/>
        <v>1</v>
      </c>
      <c r="CR11">
        <f t="shared" si="10"/>
        <v>1</v>
      </c>
    </row>
    <row r="12" spans="1:165" x14ac:dyDescent="0.25">
      <c r="A12" s="1" t="s">
        <v>304</v>
      </c>
      <c r="B12" s="1" t="s">
        <v>217</v>
      </c>
      <c r="C12" t="s">
        <v>222</v>
      </c>
      <c r="D12" t="s">
        <v>73</v>
      </c>
      <c r="E12">
        <v>27656045397.155899</v>
      </c>
      <c r="F12" t="s">
        <v>190</v>
      </c>
      <c r="G12">
        <v>46</v>
      </c>
      <c r="H12">
        <v>22.9267658591986</v>
      </c>
      <c r="I12">
        <v>18.541126655329499</v>
      </c>
      <c r="J12">
        <v>22.6354932218896</v>
      </c>
      <c r="K12">
        <v>22.363960281283401</v>
      </c>
      <c r="L12">
        <v>22.144721265440001</v>
      </c>
      <c r="M12">
        <v>21.661525119800601</v>
      </c>
      <c r="N12">
        <v>21.965124353654002</v>
      </c>
      <c r="O12">
        <v>24.236651283055</v>
      </c>
      <c r="P12">
        <v>27.187110361670801</v>
      </c>
      <c r="Q12">
        <v>28.035809142356399</v>
      </c>
      <c r="R12">
        <v>28.272605218638098</v>
      </c>
      <c r="S12">
        <v>27.956015661671099</v>
      </c>
      <c r="T12">
        <v>27.139960781885101</v>
      </c>
      <c r="U12">
        <v>248.02</v>
      </c>
      <c r="V12">
        <v>247.33</v>
      </c>
      <c r="W12">
        <v>241.87</v>
      </c>
      <c r="X12">
        <v>236.13</v>
      </c>
      <c r="Y12">
        <v>234.19</v>
      </c>
      <c r="Z12">
        <v>232.078</v>
      </c>
      <c r="AA12">
        <v>229.833333333333</v>
      </c>
      <c r="AB12">
        <v>223.38499999999999</v>
      </c>
      <c r="AC12">
        <v>220.97</v>
      </c>
      <c r="AD12">
        <v>221.5575</v>
      </c>
      <c r="AE12">
        <v>215.75749999999999</v>
      </c>
      <c r="AF12">
        <v>216.30500000000001</v>
      </c>
      <c r="AG12">
        <v>218.35300000000001</v>
      </c>
      <c r="AH12">
        <v>224.96708333333299</v>
      </c>
      <c r="AI12" t="s">
        <v>51</v>
      </c>
      <c r="AJ12">
        <v>1.0628569334975899</v>
      </c>
      <c r="AK12">
        <v>11.021068865097799</v>
      </c>
      <c r="AL12" s="1">
        <v>0.179936108860068</v>
      </c>
      <c r="AM12">
        <v>0.23106548036726501</v>
      </c>
      <c r="AN12">
        <v>0.34538517589221701</v>
      </c>
      <c r="AO12">
        <v>255.953053646135</v>
      </c>
      <c r="AP12">
        <v>241.87</v>
      </c>
      <c r="AQ12">
        <v>227.78694635386501</v>
      </c>
      <c r="AR12">
        <v>5.5165469391435904</v>
      </c>
      <c r="AS12">
        <v>244.8</v>
      </c>
      <c r="AT12">
        <v>5.4817776781944003</v>
      </c>
      <c r="AU12">
        <v>12.1120387629206</v>
      </c>
      <c r="AV12">
        <v>11.9341563786008</v>
      </c>
      <c r="AW12">
        <v>19.414634146341498</v>
      </c>
      <c r="AX12">
        <v>20.650566781665798</v>
      </c>
      <c r="AY12">
        <v>-10.395314787701301</v>
      </c>
      <c r="AZ12">
        <v>83.370786516853897</v>
      </c>
      <c r="BA12">
        <v>104</v>
      </c>
      <c r="BB12">
        <v>599.42857142857099</v>
      </c>
      <c r="BC12">
        <v>478.723404255319</v>
      </c>
      <c r="BE12" t="b">
        <f t="shared" si="0"/>
        <v>0</v>
      </c>
      <c r="BF12" t="b">
        <f t="shared" si="0"/>
        <v>1</v>
      </c>
      <c r="BG12" t="b">
        <f t="shared" si="0"/>
        <v>0</v>
      </c>
      <c r="BH12" t="b">
        <f t="shared" si="0"/>
        <v>0</v>
      </c>
      <c r="BI12" t="b">
        <f t="shared" si="0"/>
        <v>0</v>
      </c>
      <c r="BJ12" t="b">
        <f t="shared" si="0"/>
        <v>1</v>
      </c>
      <c r="BK12" t="b">
        <f t="shared" si="0"/>
        <v>1</v>
      </c>
      <c r="BL12" t="b">
        <f t="shared" si="0"/>
        <v>1</v>
      </c>
      <c r="BM12" t="b">
        <f t="shared" si="0"/>
        <v>1</v>
      </c>
      <c r="BN12" t="b">
        <f t="shared" si="0"/>
        <v>1</v>
      </c>
      <c r="BO12" t="b">
        <f t="shared" si="0"/>
        <v>0</v>
      </c>
      <c r="BP12" t="b">
        <f t="shared" si="0"/>
        <v>0</v>
      </c>
      <c r="BQ12" t="b">
        <f t="shared" si="1"/>
        <v>1</v>
      </c>
      <c r="BR12" t="b">
        <f t="shared" si="1"/>
        <v>1</v>
      </c>
      <c r="BS12" t="b">
        <f t="shared" si="1"/>
        <v>1</v>
      </c>
      <c r="BT12" t="b">
        <f t="shared" si="1"/>
        <v>1</v>
      </c>
      <c r="BU12" t="b">
        <f t="shared" si="1"/>
        <v>1</v>
      </c>
      <c r="BV12" t="b">
        <f t="shared" si="1"/>
        <v>1</v>
      </c>
      <c r="BW12" t="b">
        <f t="shared" si="1"/>
        <v>1</v>
      </c>
      <c r="BX12" t="b">
        <f t="shared" si="1"/>
        <v>1</v>
      </c>
      <c r="BY12" t="b">
        <f t="shared" si="1"/>
        <v>0</v>
      </c>
      <c r="BZ12" t="b">
        <f t="shared" si="1"/>
        <v>1</v>
      </c>
      <c r="CA12" t="b">
        <f t="shared" si="1"/>
        <v>0</v>
      </c>
      <c r="CB12" t="b">
        <f t="shared" si="1"/>
        <v>0</v>
      </c>
      <c r="CC12" t="b">
        <f t="shared" si="1"/>
        <v>0</v>
      </c>
      <c r="CD12">
        <f t="shared" si="2"/>
        <v>6</v>
      </c>
      <c r="CE12">
        <f t="shared" si="3"/>
        <v>6</v>
      </c>
      <c r="CF12">
        <f t="shared" si="11"/>
        <v>0</v>
      </c>
      <c r="CG12">
        <f t="shared" si="4"/>
        <v>9</v>
      </c>
      <c r="CH12">
        <f t="shared" si="5"/>
        <v>4</v>
      </c>
      <c r="CI12">
        <f t="shared" si="6"/>
        <v>5</v>
      </c>
      <c r="CJ12" s="4">
        <f t="shared" si="12"/>
        <v>5</v>
      </c>
      <c r="CK12">
        <f t="shared" si="7"/>
        <v>5</v>
      </c>
      <c r="CL12">
        <f t="shared" si="8"/>
        <v>10</v>
      </c>
      <c r="CM12" s="15">
        <f t="shared" si="13"/>
        <v>5.1129371507197013E-2</v>
      </c>
      <c r="CN12" t="b">
        <f t="shared" si="15"/>
        <v>0</v>
      </c>
      <c r="CO12" t="b">
        <f t="shared" si="14"/>
        <v>0</v>
      </c>
      <c r="CP12" t="b">
        <f t="shared" si="9"/>
        <v>1</v>
      </c>
      <c r="CQ12" t="b">
        <f t="shared" si="9"/>
        <v>1</v>
      </c>
      <c r="CR12">
        <f t="shared" si="10"/>
        <v>2</v>
      </c>
    </row>
    <row r="13" spans="1:165" x14ac:dyDescent="0.25">
      <c r="A13" s="1" t="s">
        <v>320</v>
      </c>
      <c r="B13" s="1" t="s">
        <v>227</v>
      </c>
      <c r="C13" t="s">
        <v>232</v>
      </c>
      <c r="D13" t="s">
        <v>73</v>
      </c>
      <c r="E13">
        <v>8539835914.6785202</v>
      </c>
      <c r="F13" t="s">
        <v>190</v>
      </c>
      <c r="G13">
        <v>47</v>
      </c>
      <c r="H13">
        <v>31.9949394384894</v>
      </c>
      <c r="I13">
        <v>28.696078292783099</v>
      </c>
      <c r="J13">
        <v>28.461356975957798</v>
      </c>
      <c r="K13">
        <v>28.381910427143801</v>
      </c>
      <c r="L13">
        <v>28.450397912551701</v>
      </c>
      <c r="M13">
        <v>31.5210706072832</v>
      </c>
      <c r="N13">
        <v>30.166208690562001</v>
      </c>
      <c r="O13">
        <v>32.555076993431904</v>
      </c>
      <c r="P13">
        <v>32.580137265883202</v>
      </c>
      <c r="Q13">
        <v>35.848287436748102</v>
      </c>
      <c r="R13">
        <v>37.1548482978435</v>
      </c>
      <c r="S13">
        <v>35.523259564304603</v>
      </c>
      <c r="T13">
        <v>34.265040405816897</v>
      </c>
      <c r="U13">
        <v>78.7</v>
      </c>
      <c r="V13">
        <v>80.995000000000005</v>
      </c>
      <c r="W13">
        <v>80.59</v>
      </c>
      <c r="X13">
        <v>79.758333333333397</v>
      </c>
      <c r="Y13">
        <v>79.704999999999998</v>
      </c>
      <c r="Z13">
        <v>78.724000000000004</v>
      </c>
      <c r="AA13">
        <v>76.956666666666706</v>
      </c>
      <c r="AB13">
        <v>73.755624999999995</v>
      </c>
      <c r="AC13">
        <v>71.028000000000006</v>
      </c>
      <c r="AD13">
        <v>70.329166666666694</v>
      </c>
      <c r="AE13">
        <v>69.918437499999996</v>
      </c>
      <c r="AF13">
        <v>70.384166666666601</v>
      </c>
      <c r="AG13">
        <v>70.471249999999998</v>
      </c>
      <c r="AH13">
        <v>71.922708333333304</v>
      </c>
      <c r="AI13" t="s">
        <v>51</v>
      </c>
      <c r="AJ13">
        <v>1.1171080405129801</v>
      </c>
      <c r="AK13">
        <v>9.0805087136971991</v>
      </c>
      <c r="AL13" s="1">
        <v>0.376554935839718</v>
      </c>
      <c r="AM13">
        <v>0.10198511675442599</v>
      </c>
      <c r="AN13">
        <v>0.27921462354606402</v>
      </c>
      <c r="AO13">
        <v>85.295061104810301</v>
      </c>
      <c r="AP13">
        <v>80.59</v>
      </c>
      <c r="AQ13">
        <v>75.884938895189705</v>
      </c>
      <c r="AR13">
        <v>1.04170341397934</v>
      </c>
      <c r="AS13">
        <v>76.7</v>
      </c>
      <c r="AT13">
        <v>-2.5710075707535398</v>
      </c>
      <c r="AU13">
        <v>8.8387108217890393</v>
      </c>
      <c r="AV13">
        <v>-0.58327932598833798</v>
      </c>
      <c r="AW13">
        <v>15.338345864661701</v>
      </c>
      <c r="AX13">
        <v>13.798219584569701</v>
      </c>
      <c r="AY13">
        <v>0.59016393442623305</v>
      </c>
      <c r="AZ13">
        <v>161.774744027304</v>
      </c>
      <c r="BA13">
        <v>171.02473498233201</v>
      </c>
      <c r="BB13">
        <v>627.01421800947901</v>
      </c>
      <c r="BC13">
        <v>263.50710900473899</v>
      </c>
      <c r="BE13" t="b">
        <f t="shared" si="0"/>
        <v>0</v>
      </c>
      <c r="BF13" t="b">
        <f t="shared" si="0"/>
        <v>0</v>
      </c>
      <c r="BG13" t="b">
        <f t="shared" si="0"/>
        <v>0</v>
      </c>
      <c r="BH13" t="b">
        <f t="shared" si="0"/>
        <v>1</v>
      </c>
      <c r="BI13" t="b">
        <f t="shared" si="0"/>
        <v>1</v>
      </c>
      <c r="BJ13" t="b">
        <f t="shared" si="0"/>
        <v>0</v>
      </c>
      <c r="BK13" t="b">
        <f t="shared" si="0"/>
        <v>1</v>
      </c>
      <c r="BL13" t="b">
        <f t="shared" si="0"/>
        <v>1</v>
      </c>
      <c r="BM13" t="b">
        <f t="shared" si="0"/>
        <v>1</v>
      </c>
      <c r="BN13" t="b">
        <f t="shared" si="0"/>
        <v>1</v>
      </c>
      <c r="BO13" t="b">
        <f t="shared" si="0"/>
        <v>0</v>
      </c>
      <c r="BP13" t="b">
        <f t="shared" si="0"/>
        <v>0</v>
      </c>
      <c r="BQ13" t="b">
        <f t="shared" si="1"/>
        <v>0</v>
      </c>
      <c r="BR13" t="b">
        <f t="shared" si="1"/>
        <v>1</v>
      </c>
      <c r="BS13" t="b">
        <f t="shared" si="1"/>
        <v>1</v>
      </c>
      <c r="BT13" t="b">
        <f t="shared" si="1"/>
        <v>1</v>
      </c>
      <c r="BU13" t="b">
        <f t="shared" si="1"/>
        <v>1</v>
      </c>
      <c r="BV13" t="b">
        <f t="shared" si="1"/>
        <v>1</v>
      </c>
      <c r="BW13" t="b">
        <f t="shared" si="1"/>
        <v>1</v>
      </c>
      <c r="BX13" t="b">
        <f t="shared" si="1"/>
        <v>1</v>
      </c>
      <c r="BY13" t="b">
        <f t="shared" si="1"/>
        <v>1</v>
      </c>
      <c r="BZ13" t="b">
        <f t="shared" si="1"/>
        <v>1</v>
      </c>
      <c r="CA13" t="b">
        <f t="shared" si="1"/>
        <v>0</v>
      </c>
      <c r="CB13" t="b">
        <f t="shared" si="1"/>
        <v>0</v>
      </c>
      <c r="CC13" t="b">
        <f t="shared" si="1"/>
        <v>0</v>
      </c>
      <c r="CD13">
        <f t="shared" si="2"/>
        <v>6</v>
      </c>
      <c r="CE13">
        <f t="shared" si="3"/>
        <v>6</v>
      </c>
      <c r="CF13">
        <f t="shared" si="11"/>
        <v>0</v>
      </c>
      <c r="CG13">
        <f t="shared" si="4"/>
        <v>9</v>
      </c>
      <c r="CH13">
        <f t="shared" si="5"/>
        <v>4</v>
      </c>
      <c r="CI13">
        <f t="shared" si="6"/>
        <v>5</v>
      </c>
      <c r="CJ13" s="4">
        <f t="shared" si="12"/>
        <v>5</v>
      </c>
      <c r="CK13">
        <f t="shared" si="7"/>
        <v>5</v>
      </c>
      <c r="CL13">
        <f t="shared" si="8"/>
        <v>10</v>
      </c>
      <c r="CM13" s="15">
        <f t="shared" si="13"/>
        <v>-0.27456981908529199</v>
      </c>
      <c r="CN13" t="b">
        <f t="shared" si="15"/>
        <v>1</v>
      </c>
      <c r="CO13" t="b">
        <f t="shared" si="14"/>
        <v>1</v>
      </c>
      <c r="CP13" t="b">
        <f t="shared" si="9"/>
        <v>0</v>
      </c>
      <c r="CQ13" t="b">
        <f t="shared" si="9"/>
        <v>1</v>
      </c>
      <c r="CR13">
        <f t="shared" si="10"/>
        <v>1</v>
      </c>
      <c r="CU13" t="s">
        <v>508</v>
      </c>
      <c r="CV13" t="s">
        <v>509</v>
      </c>
      <c r="CW13" t="s">
        <v>510</v>
      </c>
      <c r="CX13" t="s">
        <v>511</v>
      </c>
      <c r="CY13" t="s">
        <v>512</v>
      </c>
      <c r="CZ13" t="s">
        <v>518</v>
      </c>
      <c r="DA13" t="s">
        <v>513</v>
      </c>
      <c r="DB13" t="s">
        <v>514</v>
      </c>
    </row>
    <row r="14" spans="1:165" x14ac:dyDescent="0.25">
      <c r="A14" s="1" t="s">
        <v>349</v>
      </c>
      <c r="B14" s="1" t="s">
        <v>304</v>
      </c>
      <c r="C14" t="s">
        <v>309</v>
      </c>
      <c r="D14" t="s">
        <v>73</v>
      </c>
      <c r="E14">
        <v>56933854048.109596</v>
      </c>
      <c r="F14" t="s">
        <v>258</v>
      </c>
      <c r="G14">
        <v>48</v>
      </c>
      <c r="H14">
        <v>28.518370719050001</v>
      </c>
      <c r="I14">
        <v>23.386453532516999</v>
      </c>
      <c r="J14">
        <v>17.185173935818302</v>
      </c>
      <c r="K14">
        <v>15.9617432253612</v>
      </c>
      <c r="L14">
        <v>14.4965149154323</v>
      </c>
      <c r="M14">
        <v>13.164125073960401</v>
      </c>
      <c r="N14">
        <v>12.6587282172959</v>
      </c>
      <c r="O14">
        <v>14.463953611098001</v>
      </c>
      <c r="P14">
        <v>14.0415171310392</v>
      </c>
      <c r="Q14">
        <v>13.570354791590599</v>
      </c>
      <c r="R14">
        <v>14.654520837695101</v>
      </c>
      <c r="S14">
        <v>14.2854656847318</v>
      </c>
      <c r="T14">
        <v>14.629892476493399</v>
      </c>
      <c r="U14">
        <v>300.2</v>
      </c>
      <c r="V14">
        <v>297.58999999999997</v>
      </c>
      <c r="W14">
        <v>294.43</v>
      </c>
      <c r="X14">
        <v>290.54333333333301</v>
      </c>
      <c r="Y14">
        <v>288.8725</v>
      </c>
      <c r="Z14">
        <v>287.52800000000002</v>
      </c>
      <c r="AA14">
        <v>286.79666666666702</v>
      </c>
      <c r="AB14">
        <v>288.30374999999998</v>
      </c>
      <c r="AC14">
        <v>291.04000000000002</v>
      </c>
      <c r="AD14">
        <v>291.81166666666701</v>
      </c>
      <c r="AE14">
        <v>291.51499999999999</v>
      </c>
      <c r="AF14">
        <v>290.57499999999999</v>
      </c>
      <c r="AG14">
        <v>290.12849999999997</v>
      </c>
      <c r="AH14">
        <v>289.93791666666698</v>
      </c>
      <c r="AI14" t="s">
        <v>51</v>
      </c>
      <c r="AJ14">
        <v>0.99103673027641204</v>
      </c>
      <c r="AK14">
        <v>18.197644671081399</v>
      </c>
      <c r="AL14" s="1">
        <v>2.5027848319480999E-2</v>
      </c>
      <c r="AM14">
        <v>0.608185136601744</v>
      </c>
      <c r="AN14">
        <v>0.45306113567419898</v>
      </c>
      <c r="AO14">
        <v>305.37040218638998</v>
      </c>
      <c r="AP14">
        <v>294.43</v>
      </c>
      <c r="AQ14">
        <v>283.48959781360998</v>
      </c>
      <c r="AR14">
        <v>3.1128209887003102</v>
      </c>
      <c r="AS14">
        <v>313.10000000000002</v>
      </c>
      <c r="AT14">
        <v>8.8937425224673703</v>
      </c>
      <c r="AU14">
        <v>7.9176985370275101</v>
      </c>
      <c r="AV14">
        <v>11.463154147383401</v>
      </c>
      <c r="AW14">
        <v>4.8911222780569599</v>
      </c>
      <c r="AX14">
        <v>5.7770270270270299</v>
      </c>
      <c r="AY14">
        <v>2.3871811641595899</v>
      </c>
      <c r="AZ14">
        <v>18.150943396226399</v>
      </c>
      <c r="BA14">
        <v>36.427015250544699</v>
      </c>
      <c r="BB14">
        <v>20.0536809815951</v>
      </c>
      <c r="BC14">
        <v>126.47377938517199</v>
      </c>
      <c r="BE14" t="b">
        <f t="shared" si="0"/>
        <v>0</v>
      </c>
      <c r="BF14" t="b">
        <f t="shared" si="0"/>
        <v>0</v>
      </c>
      <c r="BG14" t="b">
        <f t="shared" si="0"/>
        <v>0</v>
      </c>
      <c r="BH14" t="b">
        <f t="shared" si="0"/>
        <v>0</v>
      </c>
      <c r="BI14" t="b">
        <f t="shared" si="0"/>
        <v>0</v>
      </c>
      <c r="BJ14" t="b">
        <f t="shared" si="0"/>
        <v>0</v>
      </c>
      <c r="BK14" t="b">
        <f t="shared" si="0"/>
        <v>1</v>
      </c>
      <c r="BL14" t="b">
        <f t="shared" si="0"/>
        <v>0</v>
      </c>
      <c r="BM14" t="b">
        <f t="shared" si="0"/>
        <v>0</v>
      </c>
      <c r="BN14" t="b">
        <f t="shared" si="0"/>
        <v>1</v>
      </c>
      <c r="BO14" t="b">
        <f t="shared" si="0"/>
        <v>0</v>
      </c>
      <c r="BP14" t="b">
        <f t="shared" si="0"/>
        <v>1</v>
      </c>
      <c r="BQ14" t="b">
        <f t="shared" si="1"/>
        <v>1</v>
      </c>
      <c r="BR14" t="b">
        <f t="shared" si="1"/>
        <v>1</v>
      </c>
      <c r="BS14" t="b">
        <f t="shared" si="1"/>
        <v>1</v>
      </c>
      <c r="BT14" t="b">
        <f t="shared" si="1"/>
        <v>1</v>
      </c>
      <c r="BU14" t="b">
        <f t="shared" si="1"/>
        <v>1</v>
      </c>
      <c r="BV14" t="b">
        <f t="shared" si="1"/>
        <v>1</v>
      </c>
      <c r="BW14" t="b">
        <f t="shared" si="1"/>
        <v>0</v>
      </c>
      <c r="BX14" t="b">
        <f t="shared" si="1"/>
        <v>0</v>
      </c>
      <c r="BY14" t="b">
        <f t="shared" si="1"/>
        <v>0</v>
      </c>
      <c r="BZ14" t="b">
        <f t="shared" si="1"/>
        <v>1</v>
      </c>
      <c r="CA14" t="b">
        <f t="shared" si="1"/>
        <v>1</v>
      </c>
      <c r="CB14" t="b">
        <f t="shared" si="1"/>
        <v>1</v>
      </c>
      <c r="CC14" t="b">
        <f t="shared" si="1"/>
        <v>1</v>
      </c>
      <c r="CD14">
        <f t="shared" si="2"/>
        <v>3</v>
      </c>
      <c r="CE14">
        <f t="shared" si="3"/>
        <v>9</v>
      </c>
      <c r="CF14">
        <f t="shared" si="11"/>
        <v>-6</v>
      </c>
      <c r="CG14">
        <f t="shared" si="4"/>
        <v>10</v>
      </c>
      <c r="CH14">
        <f t="shared" si="5"/>
        <v>3</v>
      </c>
      <c r="CI14">
        <f t="shared" si="6"/>
        <v>7</v>
      </c>
      <c r="CJ14" s="4">
        <f t="shared" si="12"/>
        <v>1</v>
      </c>
      <c r="CK14">
        <f t="shared" si="7"/>
        <v>-5</v>
      </c>
      <c r="CL14">
        <f t="shared" si="8"/>
        <v>8</v>
      </c>
      <c r="CM14" s="15">
        <f t="shared" si="13"/>
        <v>0.58315728828226299</v>
      </c>
      <c r="CN14" t="b">
        <f t="shared" si="15"/>
        <v>0</v>
      </c>
      <c r="CO14" t="b">
        <f t="shared" si="14"/>
        <v>0</v>
      </c>
      <c r="CP14" t="b">
        <f t="shared" si="9"/>
        <v>1</v>
      </c>
      <c r="CQ14" t="b">
        <f t="shared" si="9"/>
        <v>1</v>
      </c>
      <c r="CR14">
        <f t="shared" si="10"/>
        <v>2</v>
      </c>
      <c r="CU14" s="15">
        <f>AVERAGE(AV4:AV19)</f>
        <v>4.4691656527880763</v>
      </c>
      <c r="CV14" s="15">
        <f t="shared" ref="CV14:DB14" si="16">AVERAGE(AW4:AW19)</f>
        <v>5.9296981680363725</v>
      </c>
      <c r="CW14" s="15">
        <f t="shared" si="16"/>
        <v>6.1297813678675253</v>
      </c>
      <c r="CX14" s="15">
        <f t="shared" si="16"/>
        <v>6.8727124430243807</v>
      </c>
      <c r="CY14" s="15">
        <f t="shared" si="16"/>
        <v>51.042134078219355</v>
      </c>
      <c r="CZ14" s="15">
        <f t="shared" si="16"/>
        <v>78.134040274149399</v>
      </c>
      <c r="DA14" s="15">
        <f t="shared" si="16"/>
        <v>263.06693459150767</v>
      </c>
      <c r="DB14" s="15">
        <f t="shared" si="16"/>
        <v>200.01920918068879</v>
      </c>
    </row>
    <row r="15" spans="1:165" x14ac:dyDescent="0.25">
      <c r="A15" s="1" t="s">
        <v>372</v>
      </c>
      <c r="B15" s="1" t="s">
        <v>320</v>
      </c>
      <c r="C15" t="s">
        <v>325</v>
      </c>
      <c r="D15" t="s">
        <v>73</v>
      </c>
      <c r="E15">
        <v>63133474860.3535</v>
      </c>
      <c r="F15" t="s">
        <v>258</v>
      </c>
      <c r="G15">
        <v>62</v>
      </c>
      <c r="H15">
        <v>14.2957206309525</v>
      </c>
      <c r="I15">
        <v>12.757730995205399</v>
      </c>
      <c r="J15">
        <v>10.666898278415101</v>
      </c>
      <c r="K15">
        <v>16.472894118281499</v>
      </c>
      <c r="L15">
        <v>15.1164849108266</v>
      </c>
      <c r="M15">
        <v>14.8800163225827</v>
      </c>
      <c r="N15">
        <v>19.721479861049598</v>
      </c>
      <c r="O15">
        <v>18.2021806316965</v>
      </c>
      <c r="P15">
        <v>17.300810958796902</v>
      </c>
      <c r="Q15">
        <v>16.205436935986999</v>
      </c>
      <c r="R15">
        <v>15.797955936427201</v>
      </c>
      <c r="S15">
        <v>15.155472561912299</v>
      </c>
      <c r="T15">
        <v>14.3274509810495</v>
      </c>
      <c r="U15">
        <v>311.5</v>
      </c>
      <c r="V15">
        <v>310.64999999999998</v>
      </c>
      <c r="W15">
        <v>309.58</v>
      </c>
      <c r="X15">
        <v>311.72333333333302</v>
      </c>
      <c r="Y15">
        <v>313.58749999999998</v>
      </c>
      <c r="Z15">
        <v>313.89600000000002</v>
      </c>
      <c r="AA15">
        <v>315.86500000000001</v>
      </c>
      <c r="AB15">
        <v>317.29374999999999</v>
      </c>
      <c r="AC15">
        <v>316.77100000000002</v>
      </c>
      <c r="AD15">
        <v>316.04916666666702</v>
      </c>
      <c r="AE15">
        <v>312.356875</v>
      </c>
      <c r="AF15">
        <v>310.20055555555598</v>
      </c>
      <c r="AG15">
        <v>307.48099999999999</v>
      </c>
      <c r="AH15">
        <v>301.99458333333303</v>
      </c>
      <c r="AI15" t="s">
        <v>51</v>
      </c>
      <c r="AJ15">
        <v>1.0208630777186201</v>
      </c>
      <c r="AK15">
        <v>17.667968867665099</v>
      </c>
      <c r="AL15" s="1">
        <v>0.16407542984211701</v>
      </c>
      <c r="AM15">
        <v>0.31041848211161599</v>
      </c>
      <c r="AN15">
        <v>0.26309448662901103</v>
      </c>
      <c r="AO15">
        <v>314.16589140734902</v>
      </c>
      <c r="AP15">
        <v>309.58</v>
      </c>
      <c r="AQ15">
        <v>304.994108592651</v>
      </c>
      <c r="AR15">
        <v>-1.3782261762283201</v>
      </c>
      <c r="AS15">
        <v>313.8</v>
      </c>
      <c r="AT15">
        <v>-3.0583377934112001E-2</v>
      </c>
      <c r="AU15">
        <v>2.0550863305374998</v>
      </c>
      <c r="AV15">
        <v>2.68324607329843</v>
      </c>
      <c r="AW15">
        <v>-3.0583873957367902</v>
      </c>
      <c r="AX15">
        <v>3.7012557832121602</v>
      </c>
      <c r="AY15">
        <v>13.490054249547899</v>
      </c>
      <c r="AZ15">
        <v>4.5303131245836203</v>
      </c>
      <c r="BA15">
        <v>10.143910143910199</v>
      </c>
      <c r="BB15">
        <v>193.784821997574</v>
      </c>
      <c r="BC15">
        <v>188.71956644589201</v>
      </c>
      <c r="BE15" t="b">
        <f t="shared" si="0"/>
        <v>0</v>
      </c>
      <c r="BF15" t="b">
        <f t="shared" si="0"/>
        <v>0</v>
      </c>
      <c r="BG15" t="b">
        <f t="shared" si="0"/>
        <v>1</v>
      </c>
      <c r="BH15" t="b">
        <f t="shared" si="0"/>
        <v>0</v>
      </c>
      <c r="BI15" t="b">
        <f t="shared" si="0"/>
        <v>0</v>
      </c>
      <c r="BJ15" t="b">
        <f t="shared" si="0"/>
        <v>1</v>
      </c>
      <c r="BK15" t="b">
        <f t="shared" si="0"/>
        <v>0</v>
      </c>
      <c r="BL15" t="b">
        <f t="shared" si="0"/>
        <v>0</v>
      </c>
      <c r="BM15" t="b">
        <f t="shared" si="0"/>
        <v>0</v>
      </c>
      <c r="BN15" t="b">
        <f t="shared" si="0"/>
        <v>0</v>
      </c>
      <c r="BO15" t="b">
        <f t="shared" si="0"/>
        <v>0</v>
      </c>
      <c r="BP15" t="b">
        <f t="shared" si="0"/>
        <v>0</v>
      </c>
      <c r="BQ15" t="b">
        <f t="shared" si="1"/>
        <v>1</v>
      </c>
      <c r="BR15" t="b">
        <f t="shared" si="1"/>
        <v>1</v>
      </c>
      <c r="BS15" t="b">
        <f t="shared" si="1"/>
        <v>0</v>
      </c>
      <c r="BT15" t="b">
        <f t="shared" si="1"/>
        <v>0</v>
      </c>
      <c r="BU15" t="b">
        <f t="shared" si="1"/>
        <v>0</v>
      </c>
      <c r="BV15" t="b">
        <f t="shared" si="1"/>
        <v>0</v>
      </c>
      <c r="BW15" t="b">
        <f t="shared" si="1"/>
        <v>0</v>
      </c>
      <c r="BX15" t="b">
        <f t="shared" si="1"/>
        <v>1</v>
      </c>
      <c r="BY15" t="b">
        <f t="shared" si="1"/>
        <v>1</v>
      </c>
      <c r="BZ15" t="b">
        <f t="shared" si="1"/>
        <v>1</v>
      </c>
      <c r="CA15" t="b">
        <f t="shared" si="1"/>
        <v>1</v>
      </c>
      <c r="CB15" t="b">
        <f t="shared" si="1"/>
        <v>1</v>
      </c>
      <c r="CC15" t="b">
        <f t="shared" si="1"/>
        <v>1</v>
      </c>
      <c r="CD15">
        <f t="shared" si="2"/>
        <v>2</v>
      </c>
      <c r="CE15">
        <f t="shared" si="3"/>
        <v>10</v>
      </c>
      <c r="CF15">
        <f t="shared" si="11"/>
        <v>-8</v>
      </c>
      <c r="CG15">
        <f t="shared" si="4"/>
        <v>8</v>
      </c>
      <c r="CH15">
        <f t="shared" si="5"/>
        <v>5</v>
      </c>
      <c r="CI15">
        <f t="shared" si="6"/>
        <v>3</v>
      </c>
      <c r="CJ15" s="4">
        <f t="shared" si="12"/>
        <v>-5</v>
      </c>
      <c r="CK15">
        <f t="shared" si="7"/>
        <v>-13</v>
      </c>
      <c r="CL15">
        <f t="shared" si="8"/>
        <v>-2</v>
      </c>
      <c r="CM15" s="15">
        <f t="shared" si="13"/>
        <v>0.14634305226949898</v>
      </c>
      <c r="CN15" t="b">
        <f t="shared" si="15"/>
        <v>0</v>
      </c>
      <c r="CO15" t="b">
        <f t="shared" si="14"/>
        <v>0</v>
      </c>
      <c r="CP15" t="b">
        <f t="shared" si="9"/>
        <v>0</v>
      </c>
      <c r="CQ15" t="b">
        <f t="shared" si="9"/>
        <v>1</v>
      </c>
      <c r="CR15">
        <f t="shared" si="10"/>
        <v>1</v>
      </c>
    </row>
    <row r="16" spans="1:165" x14ac:dyDescent="0.25">
      <c r="A16" s="1" t="s">
        <v>392</v>
      </c>
      <c r="B16" s="1" t="s">
        <v>349</v>
      </c>
      <c r="C16" t="s">
        <v>353</v>
      </c>
      <c r="D16" t="s">
        <v>73</v>
      </c>
      <c r="E16">
        <v>31802268939.5849</v>
      </c>
      <c r="F16" t="s">
        <v>258</v>
      </c>
      <c r="G16">
        <v>20</v>
      </c>
      <c r="H16">
        <v>14.1796687854682</v>
      </c>
      <c r="I16">
        <v>31.1374693012154</v>
      </c>
      <c r="J16">
        <v>22.752749905090401</v>
      </c>
      <c r="K16">
        <v>22.393578986126801</v>
      </c>
      <c r="L16">
        <v>19.634330771765701</v>
      </c>
      <c r="M16">
        <v>18.943724855912102</v>
      </c>
      <c r="N16">
        <v>17.3899373371591</v>
      </c>
      <c r="O16">
        <v>15.979851054191499</v>
      </c>
      <c r="P16">
        <v>15.805759518952099</v>
      </c>
      <c r="Q16">
        <v>15.000831399516899</v>
      </c>
      <c r="R16">
        <v>14.4381256903199</v>
      </c>
      <c r="S16">
        <v>14.8550668568344</v>
      </c>
      <c r="T16">
        <v>16.403315709374599</v>
      </c>
      <c r="U16">
        <v>151.62</v>
      </c>
      <c r="V16">
        <v>148.84</v>
      </c>
      <c r="W16">
        <v>144.935</v>
      </c>
      <c r="X16">
        <v>144.23333333333301</v>
      </c>
      <c r="Y16">
        <v>143.80000000000001</v>
      </c>
      <c r="Z16">
        <v>143.22200000000001</v>
      </c>
      <c r="AA16">
        <v>142.43166666666701</v>
      </c>
      <c r="AB16">
        <v>141.2175</v>
      </c>
      <c r="AC16">
        <v>141.774</v>
      </c>
      <c r="AD16">
        <v>142.28583333333299</v>
      </c>
      <c r="AE16">
        <v>141.1</v>
      </c>
      <c r="AF16">
        <v>140.73444444444399</v>
      </c>
      <c r="AG16">
        <v>140.845</v>
      </c>
      <c r="AH16">
        <v>140.36000000000001</v>
      </c>
      <c r="AI16" t="s">
        <v>51</v>
      </c>
      <c r="AJ16">
        <v>1.0168767084383501</v>
      </c>
      <c r="AK16">
        <v>20.900549254478101</v>
      </c>
      <c r="AL16" s="1">
        <v>0.107023812404653</v>
      </c>
      <c r="AM16">
        <v>0.38953293853951898</v>
      </c>
      <c r="AN16">
        <v>0.38751669799196897</v>
      </c>
      <c r="AO16">
        <v>155.21804915868799</v>
      </c>
      <c r="AP16">
        <v>144.935</v>
      </c>
      <c r="AQ16">
        <v>134.65195084131199</v>
      </c>
      <c r="AR16">
        <v>1.83191778582748</v>
      </c>
      <c r="AS16">
        <v>151.5</v>
      </c>
      <c r="AT16">
        <v>5.7798382929996803</v>
      </c>
      <c r="AU16">
        <v>7.5650537825269204</v>
      </c>
      <c r="AV16">
        <v>8.9928057553956808</v>
      </c>
      <c r="AW16">
        <v>10.0217864923747</v>
      </c>
      <c r="AX16">
        <v>8.4466714387974307</v>
      </c>
      <c r="AY16">
        <v>5.2814454482279301</v>
      </c>
      <c r="AZ16">
        <v>-1.5594541910331401</v>
      </c>
      <c r="BA16">
        <v>43.9771917320029</v>
      </c>
      <c r="BB16">
        <v>144.35483870967701</v>
      </c>
      <c r="BC16">
        <v>169.933184855234</v>
      </c>
      <c r="BE16" t="b">
        <f t="shared" si="0"/>
        <v>1</v>
      </c>
      <c r="BF16" t="b">
        <f t="shared" si="0"/>
        <v>0</v>
      </c>
      <c r="BG16" t="b">
        <f t="shared" si="0"/>
        <v>0</v>
      </c>
      <c r="BH16" t="b">
        <f t="shared" si="0"/>
        <v>0</v>
      </c>
      <c r="BI16" t="b">
        <f t="shared" si="0"/>
        <v>0</v>
      </c>
      <c r="BJ16" t="b">
        <f t="shared" si="0"/>
        <v>0</v>
      </c>
      <c r="BK16" t="b">
        <f t="shared" si="0"/>
        <v>0</v>
      </c>
      <c r="BL16" t="b">
        <f t="shared" si="0"/>
        <v>0</v>
      </c>
      <c r="BM16" t="b">
        <f t="shared" si="0"/>
        <v>0</v>
      </c>
      <c r="BN16" t="b">
        <f t="shared" si="0"/>
        <v>0</v>
      </c>
      <c r="BO16" t="b">
        <f t="shared" si="0"/>
        <v>1</v>
      </c>
      <c r="BP16" t="b">
        <f t="shared" si="0"/>
        <v>1</v>
      </c>
      <c r="BQ16" t="b">
        <f t="shared" si="1"/>
        <v>1</v>
      </c>
      <c r="BR16" t="b">
        <f t="shared" si="1"/>
        <v>1</v>
      </c>
      <c r="BS16" t="b">
        <f t="shared" si="1"/>
        <v>1</v>
      </c>
      <c r="BT16" t="b">
        <f t="shared" si="1"/>
        <v>1</v>
      </c>
      <c r="BU16" t="b">
        <f t="shared" si="1"/>
        <v>1</v>
      </c>
      <c r="BV16" t="b">
        <f t="shared" si="1"/>
        <v>1</v>
      </c>
      <c r="BW16" t="b">
        <f t="shared" si="1"/>
        <v>1</v>
      </c>
      <c r="BX16" t="b">
        <f t="shared" si="1"/>
        <v>0</v>
      </c>
      <c r="BY16" t="b">
        <f t="shared" si="1"/>
        <v>0</v>
      </c>
      <c r="BZ16" t="b">
        <f t="shared" si="1"/>
        <v>1</v>
      </c>
      <c r="CA16" t="b">
        <f t="shared" si="1"/>
        <v>1</v>
      </c>
      <c r="CB16" t="b">
        <f t="shared" si="1"/>
        <v>0</v>
      </c>
      <c r="CC16" t="b">
        <f t="shared" si="1"/>
        <v>1</v>
      </c>
      <c r="CD16">
        <f t="shared" si="2"/>
        <v>3</v>
      </c>
      <c r="CE16">
        <f t="shared" si="3"/>
        <v>9</v>
      </c>
      <c r="CF16">
        <f t="shared" si="11"/>
        <v>-6</v>
      </c>
      <c r="CG16">
        <f t="shared" si="4"/>
        <v>10</v>
      </c>
      <c r="CH16">
        <f t="shared" si="5"/>
        <v>3</v>
      </c>
      <c r="CI16">
        <f t="shared" si="6"/>
        <v>7</v>
      </c>
      <c r="CJ16" s="4">
        <f t="shared" si="12"/>
        <v>1</v>
      </c>
      <c r="CK16">
        <f t="shared" si="7"/>
        <v>-5</v>
      </c>
      <c r="CL16">
        <f t="shared" si="8"/>
        <v>8</v>
      </c>
      <c r="CM16" s="15">
        <f t="shared" si="13"/>
        <v>0.28250912613486601</v>
      </c>
      <c r="CN16" t="b">
        <f t="shared" si="15"/>
        <v>0</v>
      </c>
      <c r="CO16" t="b">
        <f t="shared" si="14"/>
        <v>0</v>
      </c>
      <c r="CP16" t="b">
        <f t="shared" si="9"/>
        <v>1</v>
      </c>
      <c r="CQ16" t="b">
        <f t="shared" si="9"/>
        <v>1</v>
      </c>
      <c r="CR16">
        <f t="shared" si="10"/>
        <v>2</v>
      </c>
    </row>
    <row r="17" spans="1:96" x14ac:dyDescent="0.25">
      <c r="A17" s="1" t="s">
        <v>416</v>
      </c>
      <c r="B17" s="1" t="s">
        <v>372</v>
      </c>
      <c r="C17" t="s">
        <v>377</v>
      </c>
      <c r="D17" t="s">
        <v>73</v>
      </c>
      <c r="E17">
        <v>16347123105.5641</v>
      </c>
      <c r="F17" t="s">
        <v>258</v>
      </c>
      <c r="G17">
        <v>26</v>
      </c>
      <c r="H17">
        <v>21.7937552014088</v>
      </c>
      <c r="I17">
        <v>31.7536089809165</v>
      </c>
      <c r="J17">
        <v>29.248753352626</v>
      </c>
      <c r="K17">
        <v>29.493127807755499</v>
      </c>
      <c r="L17">
        <v>33.242414411082898</v>
      </c>
      <c r="M17">
        <v>32.617010735312803</v>
      </c>
      <c r="N17">
        <v>37.792167604382897</v>
      </c>
      <c r="O17">
        <v>34.965963623550003</v>
      </c>
      <c r="P17">
        <v>33.619508298665799</v>
      </c>
      <c r="Q17">
        <v>32.909303206440804</v>
      </c>
      <c r="R17">
        <v>32.400265591434497</v>
      </c>
      <c r="S17">
        <v>34.4228303852762</v>
      </c>
      <c r="T17">
        <v>32.879502622892502</v>
      </c>
      <c r="U17">
        <v>301.39999999999998</v>
      </c>
      <c r="V17">
        <v>298.08999999999997</v>
      </c>
      <c r="W17">
        <v>293.90499999999997</v>
      </c>
      <c r="X17">
        <v>285.39</v>
      </c>
      <c r="Y17">
        <v>281.79000000000002</v>
      </c>
      <c r="Z17">
        <v>284.96600000000001</v>
      </c>
      <c r="AA17">
        <v>286.61</v>
      </c>
      <c r="AB17">
        <v>292.93374999999997</v>
      </c>
      <c r="AC17">
        <v>301.91000000000003</v>
      </c>
      <c r="AD17">
        <v>309.613333333333</v>
      </c>
      <c r="AE17">
        <v>321.77499999999998</v>
      </c>
      <c r="AF17">
        <v>324.34388888888901</v>
      </c>
      <c r="AG17">
        <v>318.94850000000002</v>
      </c>
      <c r="AH17">
        <v>308.19583333333298</v>
      </c>
      <c r="AI17" t="s">
        <v>51</v>
      </c>
      <c r="AJ17">
        <v>0.89345458592844995</v>
      </c>
      <c r="AK17">
        <v>160.57419345816601</v>
      </c>
      <c r="AL17" s="1">
        <v>9.6548260916861001E-2</v>
      </c>
      <c r="AM17">
        <v>0.25671024878158399</v>
      </c>
      <c r="AN17">
        <v>0.474560112256601</v>
      </c>
      <c r="AO17">
        <v>306.26274655832901</v>
      </c>
      <c r="AP17">
        <v>293.90499999999997</v>
      </c>
      <c r="AQ17">
        <v>281.54725344167099</v>
      </c>
      <c r="AR17">
        <v>4.5058066214395698</v>
      </c>
      <c r="AS17">
        <v>306.2</v>
      </c>
      <c r="AT17">
        <v>7.4514152565569303</v>
      </c>
      <c r="AU17">
        <v>-3.9970402745270399</v>
      </c>
      <c r="AV17">
        <v>11.1433756805808</v>
      </c>
      <c r="AW17">
        <v>-3.68040264234036</v>
      </c>
      <c r="AX17">
        <v>-14.826147426981899</v>
      </c>
      <c r="AY17">
        <v>-7.5483091787439598</v>
      </c>
      <c r="AZ17">
        <v>158.39662447257399</v>
      </c>
      <c r="BA17" t="s">
        <v>55</v>
      </c>
      <c r="BB17" t="s">
        <v>55</v>
      </c>
      <c r="BC17" t="s">
        <v>55</v>
      </c>
      <c r="BE17" t="b">
        <f t="shared" si="0"/>
        <v>1</v>
      </c>
      <c r="BF17" t="b">
        <f t="shared" si="0"/>
        <v>0</v>
      </c>
      <c r="BG17" t="b">
        <f t="shared" si="0"/>
        <v>1</v>
      </c>
      <c r="BH17" t="b">
        <f t="shared" si="0"/>
        <v>1</v>
      </c>
      <c r="BI17" t="b">
        <f t="shared" si="0"/>
        <v>0</v>
      </c>
      <c r="BJ17" t="b">
        <f t="shared" si="0"/>
        <v>1</v>
      </c>
      <c r="BK17" t="b">
        <f t="shared" si="0"/>
        <v>0</v>
      </c>
      <c r="BL17" t="b">
        <f t="shared" si="0"/>
        <v>0</v>
      </c>
      <c r="BM17" t="b">
        <f t="shared" si="0"/>
        <v>0</v>
      </c>
      <c r="BN17" t="b">
        <f t="shared" si="0"/>
        <v>0</v>
      </c>
      <c r="BO17" t="b">
        <f t="shared" si="0"/>
        <v>1</v>
      </c>
      <c r="BP17" t="b">
        <f t="shared" si="0"/>
        <v>0</v>
      </c>
      <c r="BQ17" t="b">
        <f t="shared" si="1"/>
        <v>1</v>
      </c>
      <c r="BR17" t="b">
        <f t="shared" si="1"/>
        <v>1</v>
      </c>
      <c r="BS17" t="b">
        <f t="shared" si="1"/>
        <v>1</v>
      </c>
      <c r="BT17" t="b">
        <f t="shared" si="1"/>
        <v>1</v>
      </c>
      <c r="BU17" t="b">
        <f t="shared" si="1"/>
        <v>0</v>
      </c>
      <c r="BV17" t="b">
        <f t="shared" si="1"/>
        <v>0</v>
      </c>
      <c r="BW17" t="b">
        <f t="shared" si="1"/>
        <v>0</v>
      </c>
      <c r="BX17" t="b">
        <f t="shared" si="1"/>
        <v>0</v>
      </c>
      <c r="BY17" t="b">
        <f t="shared" si="1"/>
        <v>0</v>
      </c>
      <c r="BZ17" t="b">
        <f t="shared" si="1"/>
        <v>0</v>
      </c>
      <c r="CA17" t="b">
        <f t="shared" si="1"/>
        <v>0</v>
      </c>
      <c r="CB17" t="b">
        <f t="shared" si="1"/>
        <v>1</v>
      </c>
      <c r="CC17" t="b">
        <f t="shared" si="1"/>
        <v>1</v>
      </c>
      <c r="CD17">
        <f t="shared" si="2"/>
        <v>5</v>
      </c>
      <c r="CE17">
        <f t="shared" si="3"/>
        <v>7</v>
      </c>
      <c r="CF17">
        <f t="shared" si="11"/>
        <v>-2</v>
      </c>
      <c r="CG17">
        <f t="shared" si="4"/>
        <v>6</v>
      </c>
      <c r="CH17">
        <f t="shared" si="5"/>
        <v>7</v>
      </c>
      <c r="CI17">
        <f t="shared" si="6"/>
        <v>-1</v>
      </c>
      <c r="CJ17" s="4">
        <f t="shared" si="12"/>
        <v>-3</v>
      </c>
      <c r="CK17">
        <f t="shared" si="7"/>
        <v>-5</v>
      </c>
      <c r="CL17">
        <f t="shared" si="8"/>
        <v>-4</v>
      </c>
      <c r="CM17" s="15">
        <f t="shared" si="13"/>
        <v>0.16016198786472299</v>
      </c>
      <c r="CN17" t="b">
        <f t="shared" si="15"/>
        <v>0</v>
      </c>
      <c r="CO17" t="b">
        <f t="shared" si="14"/>
        <v>0</v>
      </c>
      <c r="CP17" t="b">
        <f t="shared" si="9"/>
        <v>1</v>
      </c>
      <c r="CQ17" t="b">
        <f t="shared" si="9"/>
        <v>0</v>
      </c>
      <c r="CR17">
        <f t="shared" si="10"/>
        <v>1</v>
      </c>
    </row>
    <row r="18" spans="1:96" x14ac:dyDescent="0.25">
      <c r="B18" s="1" t="s">
        <v>392</v>
      </c>
      <c r="C18" t="s">
        <v>397</v>
      </c>
      <c r="D18" t="s">
        <v>73</v>
      </c>
      <c r="E18">
        <v>28339397160.611698</v>
      </c>
      <c r="F18" t="s">
        <v>258</v>
      </c>
      <c r="G18">
        <v>42</v>
      </c>
      <c r="H18">
        <v>18.526428182747999</v>
      </c>
      <c r="I18">
        <v>14.7102203777499</v>
      </c>
      <c r="J18">
        <v>13.2338948203087</v>
      </c>
      <c r="K18">
        <v>12.2280325485868</v>
      </c>
      <c r="L18">
        <v>14.4194511047854</v>
      </c>
      <c r="M18">
        <v>16.026010557171801</v>
      </c>
      <c r="N18">
        <v>15.766686240465599</v>
      </c>
      <c r="O18">
        <v>15.5543837296097</v>
      </c>
      <c r="P18">
        <v>15.6172393124828</v>
      </c>
      <c r="Q18">
        <v>15.6174858207601</v>
      </c>
      <c r="R18">
        <v>15.9898704755438</v>
      </c>
      <c r="S18">
        <v>15.420588819152901</v>
      </c>
      <c r="T18">
        <v>15.1747185767078</v>
      </c>
      <c r="U18">
        <v>650</v>
      </c>
      <c r="V18">
        <v>645.85</v>
      </c>
      <c r="W18">
        <v>632.27499999999998</v>
      </c>
      <c r="X18">
        <v>621.85</v>
      </c>
      <c r="Y18">
        <v>614.01250000000005</v>
      </c>
      <c r="Z18">
        <v>608.47</v>
      </c>
      <c r="AA18">
        <v>606.70000000000005</v>
      </c>
      <c r="AB18">
        <v>606.91250000000002</v>
      </c>
      <c r="AC18">
        <v>613.245</v>
      </c>
      <c r="AD18">
        <v>617.76666666666699</v>
      </c>
      <c r="AE18">
        <v>615.52812500000005</v>
      </c>
      <c r="AF18">
        <v>613.35555555555595</v>
      </c>
      <c r="AG18">
        <v>611.04999999999995</v>
      </c>
      <c r="AH18">
        <v>606.44583333333298</v>
      </c>
      <c r="AI18" t="s">
        <v>51</v>
      </c>
      <c r="AJ18">
        <v>0.99577775959414105</v>
      </c>
      <c r="AK18">
        <v>22.7386304726496</v>
      </c>
      <c r="AL18" s="1">
        <v>4.7523034585884999E-2</v>
      </c>
      <c r="AM18">
        <v>0.47095656669956798</v>
      </c>
      <c r="AN18">
        <v>0.45934265528063001</v>
      </c>
      <c r="AO18">
        <v>663.08161454947594</v>
      </c>
      <c r="AP18">
        <v>632.27499999999998</v>
      </c>
      <c r="AQ18">
        <v>601.46838545052401</v>
      </c>
      <c r="AR18">
        <v>10.929200334007399</v>
      </c>
      <c r="AS18">
        <v>670</v>
      </c>
      <c r="AT18">
        <v>10.1122487550742</v>
      </c>
      <c r="AU18">
        <v>9.6473283692005705</v>
      </c>
      <c r="AV18">
        <v>11.019055509527799</v>
      </c>
      <c r="AW18">
        <v>11.388196176226099</v>
      </c>
      <c r="AX18">
        <v>5.5949566587864501</v>
      </c>
      <c r="AY18">
        <v>9.2094539527302395</v>
      </c>
      <c r="AZ18">
        <v>14.7260273972603</v>
      </c>
      <c r="BA18">
        <v>75.622542595019695</v>
      </c>
      <c r="BB18">
        <v>155.72519083969499</v>
      </c>
      <c r="BC18">
        <v>355.00848896434599</v>
      </c>
      <c r="BE18" t="b">
        <f t="shared" si="0"/>
        <v>0</v>
      </c>
      <c r="BF18" t="b">
        <f t="shared" si="0"/>
        <v>0</v>
      </c>
      <c r="BG18" t="b">
        <f t="shared" si="0"/>
        <v>0</v>
      </c>
      <c r="BH18" t="b">
        <f t="shared" si="0"/>
        <v>1</v>
      </c>
      <c r="BI18" t="b">
        <f t="shared" si="0"/>
        <v>1</v>
      </c>
      <c r="BJ18" t="b">
        <f t="shared" si="0"/>
        <v>0</v>
      </c>
      <c r="BK18" t="b">
        <f t="shared" si="0"/>
        <v>0</v>
      </c>
      <c r="BL18" t="b">
        <f t="shared" si="0"/>
        <v>1</v>
      </c>
      <c r="BM18" t="b">
        <f t="shared" si="0"/>
        <v>1</v>
      </c>
      <c r="BN18" t="b">
        <f t="shared" si="0"/>
        <v>1</v>
      </c>
      <c r="BO18" t="b">
        <f t="shared" si="0"/>
        <v>0</v>
      </c>
      <c r="BP18" t="b">
        <f t="shared" si="0"/>
        <v>0</v>
      </c>
      <c r="BQ18" t="b">
        <f t="shared" si="1"/>
        <v>1</v>
      </c>
      <c r="BR18" t="b">
        <f t="shared" si="1"/>
        <v>1</v>
      </c>
      <c r="BS18" t="b">
        <f t="shared" si="1"/>
        <v>1</v>
      </c>
      <c r="BT18" t="b">
        <f t="shared" si="1"/>
        <v>1</v>
      </c>
      <c r="BU18" t="b">
        <f t="shared" si="1"/>
        <v>1</v>
      </c>
      <c r="BV18" t="b">
        <f t="shared" si="1"/>
        <v>1</v>
      </c>
      <c r="BW18" t="b">
        <f t="shared" si="1"/>
        <v>0</v>
      </c>
      <c r="BX18" t="b">
        <f t="shared" si="1"/>
        <v>0</v>
      </c>
      <c r="BY18" t="b">
        <f t="shared" si="1"/>
        <v>0</v>
      </c>
      <c r="BZ18" t="b">
        <f t="shared" si="1"/>
        <v>1</v>
      </c>
      <c r="CA18" t="b">
        <f t="shared" si="1"/>
        <v>1</v>
      </c>
      <c r="CB18" t="b">
        <f t="shared" si="1"/>
        <v>1</v>
      </c>
      <c r="CC18" t="b">
        <f t="shared" si="1"/>
        <v>1</v>
      </c>
      <c r="CD18">
        <f t="shared" si="2"/>
        <v>5</v>
      </c>
      <c r="CE18">
        <f t="shared" si="3"/>
        <v>7</v>
      </c>
      <c r="CF18">
        <f t="shared" si="11"/>
        <v>-2</v>
      </c>
      <c r="CG18">
        <f t="shared" si="4"/>
        <v>10</v>
      </c>
      <c r="CH18">
        <f t="shared" si="5"/>
        <v>3</v>
      </c>
      <c r="CI18">
        <f t="shared" si="6"/>
        <v>7</v>
      </c>
      <c r="CJ18" s="4">
        <f t="shared" si="12"/>
        <v>5</v>
      </c>
      <c r="CK18">
        <f t="shared" si="7"/>
        <v>3</v>
      </c>
      <c r="CL18">
        <f t="shared" si="8"/>
        <v>12</v>
      </c>
      <c r="CM18" s="15">
        <f t="shared" si="13"/>
        <v>0.42343353211368295</v>
      </c>
      <c r="CN18" t="b">
        <f t="shared" si="15"/>
        <v>0</v>
      </c>
      <c r="CO18" t="b">
        <f t="shared" si="14"/>
        <v>0</v>
      </c>
      <c r="CP18" t="b">
        <f t="shared" si="9"/>
        <v>1</v>
      </c>
      <c r="CQ18" t="b">
        <f t="shared" si="9"/>
        <v>1</v>
      </c>
      <c r="CR18">
        <f t="shared" si="10"/>
        <v>2</v>
      </c>
    </row>
    <row r="19" spans="1:96" x14ac:dyDescent="0.25">
      <c r="B19" s="1" t="s">
        <v>416</v>
      </c>
      <c r="C19" t="s">
        <v>421</v>
      </c>
      <c r="D19" t="s">
        <v>73</v>
      </c>
      <c r="E19">
        <v>7780988834.4464302</v>
      </c>
      <c r="F19" t="s">
        <v>258</v>
      </c>
      <c r="G19">
        <v>28</v>
      </c>
      <c r="H19">
        <v>40.886963580019497</v>
      </c>
      <c r="I19">
        <v>30.5722630536556</v>
      </c>
      <c r="J19">
        <v>23.8850708990703</v>
      </c>
      <c r="K19">
        <v>23.505186138783301</v>
      </c>
      <c r="L19">
        <v>39.281416118485097</v>
      </c>
      <c r="M19">
        <v>36.0307042918568</v>
      </c>
      <c r="N19">
        <v>33.916209207164897</v>
      </c>
      <c r="O19">
        <v>40.173368326940498</v>
      </c>
      <c r="P19">
        <v>37.709573808975101</v>
      </c>
      <c r="Q19">
        <v>35.673783922690397</v>
      </c>
      <c r="R19">
        <v>33.931205263699397</v>
      </c>
      <c r="S19">
        <v>33.211233445848599</v>
      </c>
      <c r="T19">
        <v>29.817094201958898</v>
      </c>
      <c r="U19">
        <v>27.04</v>
      </c>
      <c r="V19">
        <v>27.29</v>
      </c>
      <c r="W19">
        <v>27.43</v>
      </c>
      <c r="X19">
        <v>27.36</v>
      </c>
      <c r="Y19">
        <v>27.877500000000001</v>
      </c>
      <c r="Z19">
        <v>28.21</v>
      </c>
      <c r="AA19">
        <v>28.475000000000001</v>
      </c>
      <c r="AB19">
        <v>28.953749999999999</v>
      </c>
      <c r="AC19">
        <v>30.234999999999999</v>
      </c>
      <c r="AD19">
        <v>31.4591666666667</v>
      </c>
      <c r="AE19">
        <v>32.4925</v>
      </c>
      <c r="AF19">
        <v>32.543888888888901</v>
      </c>
      <c r="AG19">
        <v>32.219000000000001</v>
      </c>
      <c r="AH19">
        <v>31.659583333333298</v>
      </c>
      <c r="AI19" t="s">
        <v>51</v>
      </c>
      <c r="AJ19">
        <v>0.87557031565225396</v>
      </c>
      <c r="AK19">
        <v>17.508488964346299</v>
      </c>
      <c r="AL19" s="1">
        <v>0.25396729395675199</v>
      </c>
      <c r="AM19">
        <v>0.25845530851690401</v>
      </c>
      <c r="AN19">
        <v>0.225685793131715</v>
      </c>
      <c r="AO19">
        <v>28.178598690889402</v>
      </c>
      <c r="AP19">
        <v>27.43</v>
      </c>
      <c r="AQ19">
        <v>26.681401309110601</v>
      </c>
      <c r="AR19">
        <v>-0.31205919904007301</v>
      </c>
      <c r="AS19">
        <v>27.5</v>
      </c>
      <c r="AT19">
        <v>-2.5168380007089302</v>
      </c>
      <c r="AU19">
        <v>-14.6466370775009</v>
      </c>
      <c r="AV19">
        <v>-0.72202166064981699</v>
      </c>
      <c r="AW19">
        <v>-5.1724137931034502</v>
      </c>
      <c r="AX19">
        <v>-23.6111111111111</v>
      </c>
      <c r="AY19">
        <v>-11.0032362459547</v>
      </c>
      <c r="AZ19">
        <v>12.7049180327869</v>
      </c>
      <c r="BA19">
        <v>34.803921568627501</v>
      </c>
      <c r="BB19">
        <v>96.428571428571402</v>
      </c>
      <c r="BC19" t="s">
        <v>55</v>
      </c>
      <c r="BE19" t="b">
        <f t="shared" si="0"/>
        <v>0</v>
      </c>
      <c r="BF19" t="b">
        <f t="shared" si="0"/>
        <v>0</v>
      </c>
      <c r="BG19" t="b">
        <f t="shared" si="0"/>
        <v>0</v>
      </c>
      <c r="BH19" t="b">
        <f t="shared" si="0"/>
        <v>1</v>
      </c>
      <c r="BI19" t="b">
        <f t="shared" si="0"/>
        <v>0</v>
      </c>
      <c r="BJ19" t="b">
        <f t="shared" si="0"/>
        <v>0</v>
      </c>
      <c r="BK19" t="b">
        <f t="shared" si="0"/>
        <v>1</v>
      </c>
      <c r="BL19" t="b">
        <f t="shared" si="0"/>
        <v>0</v>
      </c>
      <c r="BM19" t="b">
        <f t="shared" si="0"/>
        <v>0</v>
      </c>
      <c r="BN19" t="b">
        <f t="shared" si="0"/>
        <v>0</v>
      </c>
      <c r="BO19" t="b">
        <f t="shared" si="0"/>
        <v>0</v>
      </c>
      <c r="BP19" t="b">
        <f t="shared" si="0"/>
        <v>0</v>
      </c>
      <c r="BQ19" t="b">
        <f t="shared" si="1"/>
        <v>0</v>
      </c>
      <c r="BR19" t="b">
        <f t="shared" si="1"/>
        <v>0</v>
      </c>
      <c r="BS19" t="b">
        <f t="shared" si="1"/>
        <v>1</v>
      </c>
      <c r="BT19" t="b">
        <f t="shared" si="1"/>
        <v>0</v>
      </c>
      <c r="BU19" t="b">
        <f t="shared" si="1"/>
        <v>0</v>
      </c>
      <c r="BV19" t="b">
        <f t="shared" si="1"/>
        <v>0</v>
      </c>
      <c r="BW19" t="b">
        <f t="shared" ref="BW19:CC19" si="17">IF(AA19&gt;AB19,TRUE)</f>
        <v>0</v>
      </c>
      <c r="BX19" t="b">
        <f t="shared" si="17"/>
        <v>0</v>
      </c>
      <c r="BY19" t="b">
        <f t="shared" si="17"/>
        <v>0</v>
      </c>
      <c r="BZ19" t="b">
        <f t="shared" si="17"/>
        <v>0</v>
      </c>
      <c r="CA19" t="b">
        <f t="shared" si="17"/>
        <v>0</v>
      </c>
      <c r="CB19" t="b">
        <f t="shared" si="17"/>
        <v>1</v>
      </c>
      <c r="CC19" t="b">
        <f t="shared" si="17"/>
        <v>1</v>
      </c>
      <c r="CD19">
        <f t="shared" si="2"/>
        <v>2</v>
      </c>
      <c r="CE19">
        <f t="shared" si="3"/>
        <v>10</v>
      </c>
      <c r="CF19">
        <f t="shared" si="11"/>
        <v>-8</v>
      </c>
      <c r="CG19">
        <f t="shared" si="4"/>
        <v>3</v>
      </c>
      <c r="CH19">
        <f t="shared" si="5"/>
        <v>10</v>
      </c>
      <c r="CI19">
        <f t="shared" si="6"/>
        <v>-7</v>
      </c>
      <c r="CJ19" s="4">
        <f t="shared" si="12"/>
        <v>-15</v>
      </c>
      <c r="CK19">
        <f t="shared" si="7"/>
        <v>-23</v>
      </c>
      <c r="CL19">
        <f t="shared" si="8"/>
        <v>-22</v>
      </c>
      <c r="CM19" s="15">
        <f>AM19-AL19</f>
        <v>4.4880145601520205E-3</v>
      </c>
      <c r="CN19" t="b">
        <f t="shared" si="15"/>
        <v>1</v>
      </c>
      <c r="CO19" t="b">
        <f t="shared" si="14"/>
        <v>0</v>
      </c>
      <c r="CP19" t="b">
        <f t="shared" si="9"/>
        <v>0</v>
      </c>
      <c r="CQ19" t="b">
        <f t="shared" si="9"/>
        <v>0</v>
      </c>
      <c r="CR19">
        <f t="shared" si="10"/>
        <v>0</v>
      </c>
    </row>
    <row r="20" spans="1:96" x14ac:dyDescent="0.25">
      <c r="AV20" s="15"/>
      <c r="AW20" s="15"/>
      <c r="AX20" s="15"/>
      <c r="AY20" s="15"/>
      <c r="AZ20" s="15"/>
      <c r="BA20" s="15"/>
      <c r="BB20" s="15"/>
      <c r="BC20" s="15"/>
      <c r="CJ20" s="19">
        <f>AVERAGE(CJ4:CJ19)</f>
        <v>1.875</v>
      </c>
      <c r="CK20" s="15">
        <f>AVERAGE(CK4:CK19)</f>
        <v>-0.375</v>
      </c>
      <c r="CL20" s="15">
        <f>AVERAGE(CL4:CL19)</f>
        <v>6</v>
      </c>
      <c r="CM20" s="15">
        <f>AVERAGE(CM4:CM19)</f>
        <v>1.5068953040757808E-2</v>
      </c>
      <c r="CR20">
        <f>AVERAGE(CR4:CR19)</f>
        <v>1.25</v>
      </c>
    </row>
  </sheetData>
  <autoFilter ref="B3:BC19" xr:uid="{B9E83F68-0A49-4F6F-9B08-504E2A313A88}">
    <sortState ref="B4:BC19">
      <sortCondition ref="D3:D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AGGREGATION</vt:lpstr>
      <vt:lpstr>UNIVERSE</vt:lpstr>
      <vt:lpstr>DELTA</vt:lpstr>
      <vt:lpstr>NORWAY</vt:lpstr>
      <vt:lpstr>SWEDEN</vt:lpstr>
      <vt:lpstr>DENMARK</vt:lpstr>
      <vt:lpstr>FINLAND</vt:lpstr>
      <vt:lpstr>DISCRETIONARY</vt:lpstr>
      <vt:lpstr>STAPLES</vt:lpstr>
      <vt:lpstr>ENERGY</vt:lpstr>
      <vt:lpstr>FINANCIALS</vt:lpstr>
      <vt:lpstr>HEALTHCARE</vt:lpstr>
      <vt:lpstr>INDUSTRIALS</vt:lpstr>
      <vt:lpstr>IT</vt:lpstr>
      <vt:lpstr>MATERIALS</vt:lpstr>
      <vt:lpstr>REAL ESTATE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Eier</dc:creator>
  <cp:lastModifiedBy>Eier</cp:lastModifiedBy>
  <dcterms:created xsi:type="dcterms:W3CDTF">2017-09-18T09:57:59Z</dcterms:created>
  <dcterms:modified xsi:type="dcterms:W3CDTF">2017-10-30T13:46:22Z</dcterms:modified>
</cp:coreProperties>
</file>