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E6C8B57E-BE52-4F75-BC44-4C975F8F6A82}" xr6:coauthVersionLast="47" xr6:coauthVersionMax="47" xr10:uidLastSave="{00000000-0000-0000-0000-000000000000}"/>
  <bookViews>
    <workbookView xWindow="-120" yWindow="480" windowWidth="24240" windowHeight="13140" tabRatio="1000" activeTab="5" xr2:uid="{6864AFC5-E5CA-4061-B9C8-E94954E6DD68}"/>
  </bookViews>
  <sheets>
    <sheet name="danzhou" sheetId="1" r:id="rId1"/>
    <sheet name="haikou" sheetId="4" r:id="rId2"/>
    <sheet name="hainan" sheetId="5" r:id="rId3"/>
    <sheet name="sansha" sheetId="6" r:id="rId4"/>
    <sheet name="sanya" sheetId="7" r:id="rId5"/>
    <sheet name="main table" sheetId="3" r:id="rId6"/>
    <sheet name="json" sheetId="8" r:id="rId7"/>
    <sheet name="county-naming" sheetId="2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L3" i="3"/>
  <c r="N3" i="3"/>
  <c r="M31" i="3"/>
  <c r="N31" i="3" s="1"/>
  <c r="M43" i="3"/>
  <c r="N43" i="3" s="1"/>
  <c r="M52" i="3"/>
  <c r="N52" i="3" s="1"/>
  <c r="M63" i="3"/>
  <c r="N63" i="3" s="1"/>
  <c r="M117" i="3"/>
  <c r="N117" i="3" s="1"/>
  <c r="M125" i="3"/>
  <c r="N125" i="3" s="1"/>
  <c r="M130" i="3"/>
  <c r="N130" i="3" s="1"/>
  <c r="M151" i="3"/>
  <c r="N151" i="3" s="1"/>
  <c r="M177" i="3"/>
  <c r="N177" i="3" s="1"/>
  <c r="M178" i="3"/>
  <c r="N178" i="3" s="1"/>
  <c r="M180" i="3"/>
  <c r="N180" i="3" s="1"/>
  <c r="M187" i="3"/>
  <c r="N187" i="3" s="1"/>
  <c r="M229" i="3"/>
  <c r="N229" i="3" s="1"/>
  <c r="M250" i="3"/>
  <c r="N250" i="3" s="1"/>
  <c r="M259" i="3"/>
  <c r="N259" i="3" s="1"/>
  <c r="M260" i="3"/>
  <c r="N260" i="3" s="1"/>
  <c r="M272" i="3"/>
  <c r="N272" i="3" s="1"/>
  <c r="M2" i="3"/>
  <c r="N2" i="3" s="1"/>
  <c r="M4" i="3"/>
  <c r="N4" i="3" s="1"/>
  <c r="M14" i="3"/>
  <c r="N14" i="3" s="1"/>
  <c r="M15" i="3"/>
  <c r="N15" i="3" s="1"/>
  <c r="M23" i="3"/>
  <c r="N23" i="3" s="1"/>
  <c r="M27" i="3"/>
  <c r="N27" i="3" s="1"/>
  <c r="M35" i="3"/>
  <c r="N35" i="3" s="1"/>
  <c r="M37" i="3"/>
  <c r="N37" i="3" s="1"/>
  <c r="M38" i="3"/>
  <c r="N38" i="3" s="1"/>
  <c r="M49" i="3"/>
  <c r="N49" i="3" s="1"/>
  <c r="M57" i="3"/>
  <c r="N57" i="3" s="1"/>
  <c r="M65" i="3"/>
  <c r="N65" i="3" s="1"/>
  <c r="M73" i="3"/>
  <c r="N73" i="3" s="1"/>
  <c r="M81" i="3"/>
  <c r="N81" i="3" s="1"/>
  <c r="M85" i="3"/>
  <c r="N85" i="3" s="1"/>
  <c r="M101" i="3"/>
  <c r="N101" i="3" s="1"/>
  <c r="M112" i="3"/>
  <c r="N112" i="3" s="1"/>
  <c r="M113" i="3"/>
  <c r="N113" i="3" s="1"/>
  <c r="M114" i="3"/>
  <c r="N114" i="3" s="1"/>
  <c r="M119" i="3"/>
  <c r="N119" i="3" s="1"/>
  <c r="M120" i="3"/>
  <c r="N120" i="3" s="1"/>
  <c r="M124" i="3"/>
  <c r="N124" i="3" s="1"/>
  <c r="M128" i="3"/>
  <c r="N128" i="3" s="1"/>
  <c r="M141" i="3"/>
  <c r="N141" i="3" s="1"/>
  <c r="M144" i="3"/>
  <c r="N144" i="3" s="1"/>
  <c r="M146" i="3"/>
  <c r="N146" i="3" s="1"/>
  <c r="M148" i="3"/>
  <c r="N148" i="3" s="1"/>
  <c r="M150" i="3"/>
  <c r="N150" i="3" s="1"/>
  <c r="M160" i="3"/>
  <c r="N160" i="3" s="1"/>
  <c r="M170" i="3"/>
  <c r="N170" i="3" s="1"/>
  <c r="M171" i="3"/>
  <c r="N171" i="3" s="1"/>
  <c r="M172" i="3"/>
  <c r="N172" i="3" s="1"/>
  <c r="M173" i="3"/>
  <c r="N173" i="3" s="1"/>
  <c r="M197" i="3"/>
  <c r="N197" i="3" s="1"/>
  <c r="M205" i="3"/>
  <c r="N205" i="3" s="1"/>
  <c r="M206" i="3"/>
  <c r="N206" i="3" s="1"/>
  <c r="M209" i="3"/>
  <c r="N209" i="3" s="1"/>
  <c r="M210" i="3"/>
  <c r="N210" i="3" s="1"/>
  <c r="M214" i="3"/>
  <c r="N214" i="3" s="1"/>
  <c r="M242" i="3"/>
  <c r="N242" i="3" s="1"/>
  <c r="M246" i="3"/>
  <c r="N246" i="3" s="1"/>
  <c r="M253" i="3"/>
  <c r="N253" i="3" s="1"/>
  <c r="M254" i="3"/>
  <c r="N254" i="3" s="1"/>
  <c r="M257" i="3"/>
  <c r="N257" i="3" s="1"/>
  <c r="M268" i="3"/>
  <c r="N268" i="3" s="1"/>
  <c r="M270" i="3"/>
  <c r="N270" i="3" s="1"/>
  <c r="M275" i="3"/>
  <c r="N275" i="3" s="1"/>
  <c r="M278" i="3"/>
  <c r="N278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4" i="3"/>
  <c r="N24" i="3" s="1"/>
  <c r="M25" i="3"/>
  <c r="N25" i="3" s="1"/>
  <c r="M26" i="3"/>
  <c r="N26" i="3" s="1"/>
  <c r="M28" i="3"/>
  <c r="N28" i="3" s="1"/>
  <c r="M30" i="3"/>
  <c r="N30" i="3" s="1"/>
  <c r="M29" i="3"/>
  <c r="N29" i="3" s="1"/>
  <c r="M32" i="3"/>
  <c r="N32" i="3" s="1"/>
  <c r="M33" i="3"/>
  <c r="N33" i="3" s="1"/>
  <c r="M34" i="3"/>
  <c r="N34" i="3" s="1"/>
  <c r="M36" i="3"/>
  <c r="N36" i="3" s="1"/>
  <c r="M39" i="3"/>
  <c r="N39" i="3" s="1"/>
  <c r="M40" i="3"/>
  <c r="N40" i="3" s="1"/>
  <c r="M41" i="3"/>
  <c r="N41" i="3" s="1"/>
  <c r="M42" i="3"/>
  <c r="N42" i="3" s="1"/>
  <c r="M44" i="3"/>
  <c r="N44" i="3" s="1"/>
  <c r="M45" i="3"/>
  <c r="N45" i="3" s="1"/>
  <c r="M46" i="3"/>
  <c r="N46" i="3" s="1"/>
  <c r="M47" i="3"/>
  <c r="N47" i="3" s="1"/>
  <c r="M48" i="3"/>
  <c r="N48" i="3" s="1"/>
  <c r="M50" i="3"/>
  <c r="N50" i="3" s="1"/>
  <c r="M51" i="3"/>
  <c r="N51" i="3" s="1"/>
  <c r="M53" i="3"/>
  <c r="N53" i="3" s="1"/>
  <c r="M54" i="3"/>
  <c r="N54" i="3" s="1"/>
  <c r="M55" i="3"/>
  <c r="N55" i="3" s="1"/>
  <c r="M56" i="3"/>
  <c r="N56" i="3" s="1"/>
  <c r="M58" i="3"/>
  <c r="N58" i="3" s="1"/>
  <c r="M59" i="3"/>
  <c r="N59" i="3" s="1"/>
  <c r="M60" i="3"/>
  <c r="N60" i="3" s="1"/>
  <c r="M61" i="3"/>
  <c r="N61" i="3" s="1"/>
  <c r="M62" i="3"/>
  <c r="N62" i="3" s="1"/>
  <c r="M64" i="3"/>
  <c r="N64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2" i="3"/>
  <c r="N82" i="3" s="1"/>
  <c r="M83" i="3"/>
  <c r="N83" i="3" s="1"/>
  <c r="M84" i="3"/>
  <c r="N84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5" i="3"/>
  <c r="N115" i="3" s="1"/>
  <c r="M118" i="3"/>
  <c r="N118" i="3" s="1"/>
  <c r="M121" i="3"/>
  <c r="N121" i="3" s="1"/>
  <c r="M122" i="3"/>
  <c r="N122" i="3" s="1"/>
  <c r="M123" i="3"/>
  <c r="N123" i="3" s="1"/>
  <c r="M126" i="3"/>
  <c r="N126" i="3" s="1"/>
  <c r="M127" i="3"/>
  <c r="N127" i="3" s="1"/>
  <c r="M129" i="3"/>
  <c r="N129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2" i="3"/>
  <c r="N142" i="3" s="1"/>
  <c r="M143" i="3"/>
  <c r="N143" i="3" s="1"/>
  <c r="M145" i="3"/>
  <c r="N145" i="3" s="1"/>
  <c r="M147" i="3"/>
  <c r="N147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4" i="3"/>
  <c r="N174" i="3" s="1"/>
  <c r="M175" i="3"/>
  <c r="N175" i="3" s="1"/>
  <c r="M176" i="3"/>
  <c r="N176" i="3" s="1"/>
  <c r="M179" i="3"/>
  <c r="N179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7" i="3"/>
  <c r="N207" i="3" s="1"/>
  <c r="M208" i="3"/>
  <c r="N208" i="3" s="1"/>
  <c r="M211" i="3"/>
  <c r="N211" i="3" s="1"/>
  <c r="M212" i="3"/>
  <c r="N212" i="3" s="1"/>
  <c r="M213" i="3"/>
  <c r="N213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4" i="3"/>
  <c r="N224" i="3" s="1"/>
  <c r="M225" i="3"/>
  <c r="N225" i="3" s="1"/>
  <c r="M226" i="3"/>
  <c r="N226" i="3" s="1"/>
  <c r="M227" i="3"/>
  <c r="N227" i="3" s="1"/>
  <c r="M228" i="3"/>
  <c r="N228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3" i="3"/>
  <c r="N243" i="3" s="1"/>
  <c r="M244" i="3"/>
  <c r="N244" i="3" s="1"/>
  <c r="M245" i="3"/>
  <c r="N245" i="3" s="1"/>
  <c r="M247" i="3"/>
  <c r="N247" i="3" s="1"/>
  <c r="M248" i="3"/>
  <c r="N248" i="3" s="1"/>
  <c r="M249" i="3"/>
  <c r="N249" i="3" s="1"/>
  <c r="M251" i="3"/>
  <c r="N251" i="3" s="1"/>
  <c r="M252" i="3"/>
  <c r="N252" i="3" s="1"/>
  <c r="M255" i="3"/>
  <c r="N255" i="3" s="1"/>
  <c r="M258" i="3"/>
  <c r="N258" i="3" s="1"/>
  <c r="M261" i="3"/>
  <c r="N261" i="3" s="1"/>
  <c r="M262" i="3"/>
  <c r="N262" i="3" s="1"/>
  <c r="M263" i="3"/>
  <c r="N263" i="3" s="1"/>
  <c r="M264" i="3"/>
  <c r="N264" i="3" s="1"/>
  <c r="M265" i="3"/>
  <c r="N265" i="3" s="1"/>
  <c r="M269" i="3"/>
  <c r="N269" i="3" s="1"/>
  <c r="M271" i="3"/>
  <c r="N271" i="3" s="1"/>
  <c r="M273" i="3"/>
  <c r="N273" i="3" s="1"/>
  <c r="M276" i="3"/>
  <c r="N276" i="3" s="1"/>
  <c r="M277" i="3"/>
  <c r="N277" i="3" s="1"/>
  <c r="M266" i="3"/>
  <c r="N266" i="3" s="1"/>
  <c r="M267" i="3"/>
  <c r="N267" i="3" s="1"/>
  <c r="M274" i="3"/>
  <c r="N274" i="3" s="1"/>
  <c r="M116" i="3"/>
  <c r="N116" i="3" s="1"/>
  <c r="M149" i="3"/>
  <c r="N149" i="3" s="1"/>
  <c r="M223" i="3"/>
  <c r="N223" i="3" s="1"/>
  <c r="M256" i="3"/>
  <c r="N256" i="3" s="1"/>
  <c r="L31" i="3"/>
  <c r="L43" i="3"/>
  <c r="L52" i="3"/>
  <c r="L63" i="3"/>
  <c r="L117" i="3"/>
  <c r="L125" i="3"/>
  <c r="L130" i="3"/>
  <c r="L151" i="3"/>
  <c r="L177" i="3"/>
  <c r="L178" i="3"/>
  <c r="L180" i="3"/>
  <c r="L187" i="3"/>
  <c r="L229" i="3"/>
  <c r="L250" i="3"/>
  <c r="L259" i="3"/>
  <c r="L260" i="3"/>
  <c r="L272" i="3"/>
  <c r="L2" i="3"/>
  <c r="L4" i="3"/>
  <c r="L14" i="3"/>
  <c r="L15" i="3"/>
  <c r="L23" i="3"/>
  <c r="L27" i="3"/>
  <c r="L35" i="3"/>
  <c r="L37" i="3"/>
  <c r="L38" i="3"/>
  <c r="L49" i="3"/>
  <c r="L57" i="3"/>
  <c r="L65" i="3"/>
  <c r="L73" i="3"/>
  <c r="L81" i="3"/>
  <c r="L85" i="3"/>
  <c r="L101" i="3"/>
  <c r="L112" i="3"/>
  <c r="L113" i="3"/>
  <c r="L114" i="3"/>
  <c r="L119" i="3"/>
  <c r="L120" i="3"/>
  <c r="L124" i="3"/>
  <c r="L128" i="3"/>
  <c r="L141" i="3"/>
  <c r="L144" i="3"/>
  <c r="L146" i="3"/>
  <c r="L148" i="3"/>
  <c r="L150" i="3"/>
  <c r="L160" i="3"/>
  <c r="L170" i="3"/>
  <c r="L171" i="3"/>
  <c r="L172" i="3"/>
  <c r="L173" i="3"/>
  <c r="L197" i="3"/>
  <c r="L205" i="3"/>
  <c r="L206" i="3"/>
  <c r="L209" i="3"/>
  <c r="L210" i="3"/>
  <c r="L214" i="3"/>
  <c r="L242" i="3"/>
  <c r="L246" i="3"/>
  <c r="L253" i="3"/>
  <c r="L254" i="3"/>
  <c r="L257" i="3"/>
  <c r="L268" i="3"/>
  <c r="L270" i="3"/>
  <c r="L275" i="3"/>
  <c r="L278" i="3"/>
  <c r="L5" i="3"/>
  <c r="L6" i="3"/>
  <c r="L7" i="3"/>
  <c r="L8" i="3"/>
  <c r="L9" i="3"/>
  <c r="L10" i="3"/>
  <c r="L11" i="3"/>
  <c r="L12" i="3"/>
  <c r="L13" i="3"/>
  <c r="L16" i="3"/>
  <c r="L17" i="3"/>
  <c r="L18" i="3"/>
  <c r="L19" i="3"/>
  <c r="L20" i="3"/>
  <c r="L21" i="3"/>
  <c r="L22" i="3"/>
  <c r="L24" i="3"/>
  <c r="L25" i="3"/>
  <c r="L26" i="3"/>
  <c r="L28" i="3"/>
  <c r="L30" i="3"/>
  <c r="L29" i="3"/>
  <c r="L32" i="3"/>
  <c r="L33" i="3"/>
  <c r="L34" i="3"/>
  <c r="L36" i="3"/>
  <c r="L39" i="3"/>
  <c r="L40" i="3"/>
  <c r="L41" i="3"/>
  <c r="L42" i="3"/>
  <c r="L44" i="3"/>
  <c r="L45" i="3"/>
  <c r="L46" i="3"/>
  <c r="L47" i="3"/>
  <c r="L48" i="3"/>
  <c r="L50" i="3"/>
  <c r="L51" i="3"/>
  <c r="L53" i="3"/>
  <c r="L54" i="3"/>
  <c r="L55" i="3"/>
  <c r="L56" i="3"/>
  <c r="L58" i="3"/>
  <c r="L59" i="3"/>
  <c r="L60" i="3"/>
  <c r="L61" i="3"/>
  <c r="L62" i="3"/>
  <c r="L64" i="3"/>
  <c r="L66" i="3"/>
  <c r="L67" i="3"/>
  <c r="L68" i="3"/>
  <c r="L69" i="3"/>
  <c r="L70" i="3"/>
  <c r="L71" i="3"/>
  <c r="L72" i="3"/>
  <c r="L74" i="3"/>
  <c r="L75" i="3"/>
  <c r="L76" i="3"/>
  <c r="L77" i="3"/>
  <c r="L78" i="3"/>
  <c r="L79" i="3"/>
  <c r="L80" i="3"/>
  <c r="L82" i="3"/>
  <c r="L83" i="3"/>
  <c r="L84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2" i="3"/>
  <c r="L103" i="3"/>
  <c r="L104" i="3"/>
  <c r="L105" i="3"/>
  <c r="L106" i="3"/>
  <c r="L107" i="3"/>
  <c r="L108" i="3"/>
  <c r="L109" i="3"/>
  <c r="L110" i="3"/>
  <c r="L111" i="3"/>
  <c r="L115" i="3"/>
  <c r="L118" i="3"/>
  <c r="L121" i="3"/>
  <c r="L122" i="3"/>
  <c r="L123" i="3"/>
  <c r="L126" i="3"/>
  <c r="L127" i="3"/>
  <c r="L129" i="3"/>
  <c r="L131" i="3"/>
  <c r="L132" i="3"/>
  <c r="L133" i="3"/>
  <c r="L134" i="3"/>
  <c r="L135" i="3"/>
  <c r="L136" i="3"/>
  <c r="L137" i="3"/>
  <c r="L138" i="3"/>
  <c r="L139" i="3"/>
  <c r="L140" i="3"/>
  <c r="L142" i="3"/>
  <c r="L143" i="3"/>
  <c r="L145" i="3"/>
  <c r="L147" i="3"/>
  <c r="L152" i="3"/>
  <c r="L153" i="3"/>
  <c r="L154" i="3"/>
  <c r="L155" i="3"/>
  <c r="L156" i="3"/>
  <c r="L157" i="3"/>
  <c r="L158" i="3"/>
  <c r="L159" i="3"/>
  <c r="L161" i="3"/>
  <c r="L162" i="3"/>
  <c r="L163" i="3"/>
  <c r="L164" i="3"/>
  <c r="L165" i="3"/>
  <c r="L166" i="3"/>
  <c r="L167" i="3"/>
  <c r="L168" i="3"/>
  <c r="L169" i="3"/>
  <c r="L174" i="3"/>
  <c r="L175" i="3"/>
  <c r="L176" i="3"/>
  <c r="L179" i="3"/>
  <c r="L181" i="3"/>
  <c r="L182" i="3"/>
  <c r="L183" i="3"/>
  <c r="L184" i="3"/>
  <c r="L185" i="3"/>
  <c r="L186" i="3"/>
  <c r="L188" i="3"/>
  <c r="L189" i="3"/>
  <c r="L190" i="3"/>
  <c r="L191" i="3"/>
  <c r="L192" i="3"/>
  <c r="L193" i="3"/>
  <c r="L194" i="3"/>
  <c r="L195" i="3"/>
  <c r="L196" i="3"/>
  <c r="L198" i="3"/>
  <c r="L199" i="3"/>
  <c r="L200" i="3"/>
  <c r="L201" i="3"/>
  <c r="L202" i="3"/>
  <c r="L203" i="3"/>
  <c r="L204" i="3"/>
  <c r="L207" i="3"/>
  <c r="L208" i="3"/>
  <c r="L211" i="3"/>
  <c r="L212" i="3"/>
  <c r="L213" i="3"/>
  <c r="L215" i="3"/>
  <c r="L216" i="3"/>
  <c r="L217" i="3"/>
  <c r="L218" i="3"/>
  <c r="L219" i="3"/>
  <c r="L220" i="3"/>
  <c r="L221" i="3"/>
  <c r="L222" i="3"/>
  <c r="L224" i="3"/>
  <c r="L225" i="3"/>
  <c r="L226" i="3"/>
  <c r="L227" i="3"/>
  <c r="L228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3" i="3"/>
  <c r="L244" i="3"/>
  <c r="L245" i="3"/>
  <c r="L247" i="3"/>
  <c r="L248" i="3"/>
  <c r="L249" i="3"/>
  <c r="L251" i="3"/>
  <c r="L252" i="3"/>
  <c r="L255" i="3"/>
  <c r="L258" i="3"/>
  <c r="L261" i="3"/>
  <c r="L262" i="3"/>
  <c r="L263" i="3"/>
  <c r="L264" i="3"/>
  <c r="L265" i="3"/>
  <c r="L269" i="3"/>
  <c r="L271" i="3"/>
  <c r="L273" i="3"/>
  <c r="L276" i="3"/>
  <c r="L277" i="3"/>
  <c r="L266" i="3"/>
  <c r="L267" i="3"/>
  <c r="L274" i="3"/>
  <c r="L116" i="3"/>
  <c r="L149" i="3"/>
  <c r="L223" i="3"/>
  <c r="L256" i="3"/>
  <c r="E3" i="3"/>
  <c r="E31" i="3"/>
  <c r="E43" i="3"/>
  <c r="E52" i="3"/>
  <c r="E63" i="3"/>
  <c r="E117" i="3"/>
  <c r="E125" i="3"/>
  <c r="E130" i="3"/>
  <c r="E151" i="3"/>
  <c r="E177" i="3"/>
  <c r="E178" i="3"/>
  <c r="E180" i="3"/>
  <c r="E187" i="3"/>
  <c r="E229" i="3"/>
  <c r="E250" i="3"/>
  <c r="E259" i="3"/>
  <c r="E260" i="3"/>
  <c r="E272" i="3"/>
  <c r="E2" i="3"/>
  <c r="E4" i="3"/>
  <c r="E14" i="3"/>
  <c r="E15" i="3"/>
  <c r="E23" i="3"/>
  <c r="E27" i="3"/>
  <c r="E35" i="3"/>
  <c r="E37" i="3"/>
  <c r="E38" i="3"/>
  <c r="E49" i="3"/>
  <c r="E57" i="3"/>
  <c r="E65" i="3"/>
  <c r="E73" i="3"/>
  <c r="E81" i="3"/>
  <c r="E85" i="3"/>
  <c r="E101" i="3"/>
  <c r="E112" i="3"/>
  <c r="E113" i="3"/>
  <c r="E114" i="3"/>
  <c r="E119" i="3"/>
  <c r="E120" i="3"/>
  <c r="E124" i="3"/>
  <c r="E128" i="3"/>
  <c r="E141" i="3"/>
  <c r="E144" i="3"/>
  <c r="E146" i="3"/>
  <c r="E148" i="3"/>
  <c r="E150" i="3"/>
  <c r="E160" i="3"/>
  <c r="E170" i="3"/>
  <c r="E171" i="3"/>
  <c r="E172" i="3"/>
  <c r="E173" i="3"/>
  <c r="E197" i="3"/>
  <c r="E205" i="3"/>
  <c r="E206" i="3"/>
  <c r="E209" i="3"/>
  <c r="E210" i="3"/>
  <c r="E214" i="3"/>
  <c r="E242" i="3"/>
  <c r="E246" i="3"/>
  <c r="E253" i="3"/>
  <c r="E254" i="3"/>
  <c r="E257" i="3"/>
  <c r="E268" i="3"/>
  <c r="E270" i="3"/>
  <c r="E275" i="3"/>
  <c r="E278" i="3"/>
  <c r="E5" i="3"/>
  <c r="E6" i="3"/>
  <c r="E7" i="3"/>
  <c r="E8" i="3"/>
  <c r="E9" i="3"/>
  <c r="E10" i="3"/>
  <c r="E11" i="3"/>
  <c r="E12" i="3"/>
  <c r="E13" i="3"/>
  <c r="E16" i="3"/>
  <c r="E17" i="3"/>
  <c r="E18" i="3"/>
  <c r="E19" i="3"/>
  <c r="E20" i="3"/>
  <c r="E21" i="3"/>
  <c r="E22" i="3"/>
  <c r="E24" i="3"/>
  <c r="E25" i="3"/>
  <c r="E26" i="3"/>
  <c r="E28" i="3"/>
  <c r="E30" i="3"/>
  <c r="E29" i="3"/>
  <c r="E32" i="3"/>
  <c r="E33" i="3"/>
  <c r="E34" i="3"/>
  <c r="E36" i="3"/>
  <c r="E39" i="3"/>
  <c r="E40" i="3"/>
  <c r="E41" i="3"/>
  <c r="E42" i="3"/>
  <c r="E44" i="3"/>
  <c r="E45" i="3"/>
  <c r="E46" i="3"/>
  <c r="E47" i="3"/>
  <c r="E48" i="3"/>
  <c r="E50" i="3"/>
  <c r="E51" i="3"/>
  <c r="E53" i="3"/>
  <c r="E54" i="3"/>
  <c r="E55" i="3"/>
  <c r="E56" i="3"/>
  <c r="E58" i="3"/>
  <c r="E59" i="3"/>
  <c r="E60" i="3"/>
  <c r="E61" i="3"/>
  <c r="E62" i="3"/>
  <c r="E64" i="3"/>
  <c r="E66" i="3"/>
  <c r="E67" i="3"/>
  <c r="E68" i="3"/>
  <c r="E69" i="3"/>
  <c r="E70" i="3"/>
  <c r="E71" i="3"/>
  <c r="E72" i="3"/>
  <c r="E74" i="3"/>
  <c r="E75" i="3"/>
  <c r="E76" i="3"/>
  <c r="E77" i="3"/>
  <c r="E78" i="3"/>
  <c r="E79" i="3"/>
  <c r="E80" i="3"/>
  <c r="E82" i="3"/>
  <c r="E83" i="3"/>
  <c r="E84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2" i="3"/>
  <c r="E103" i="3"/>
  <c r="E104" i="3"/>
  <c r="E105" i="3"/>
  <c r="E106" i="3"/>
  <c r="E107" i="3"/>
  <c r="E108" i="3"/>
  <c r="E109" i="3"/>
  <c r="E110" i="3"/>
  <c r="E111" i="3"/>
  <c r="E115" i="3"/>
  <c r="E118" i="3"/>
  <c r="E121" i="3"/>
  <c r="E122" i="3"/>
  <c r="E123" i="3"/>
  <c r="E126" i="3"/>
  <c r="E127" i="3"/>
  <c r="E129" i="3"/>
  <c r="E131" i="3"/>
  <c r="E132" i="3"/>
  <c r="E133" i="3"/>
  <c r="E134" i="3"/>
  <c r="E135" i="3"/>
  <c r="E136" i="3"/>
  <c r="E137" i="3"/>
  <c r="E138" i="3"/>
  <c r="E139" i="3"/>
  <c r="E140" i="3"/>
  <c r="E142" i="3"/>
  <c r="E143" i="3"/>
  <c r="E145" i="3"/>
  <c r="E147" i="3"/>
  <c r="E152" i="3"/>
  <c r="E153" i="3"/>
  <c r="E154" i="3"/>
  <c r="E155" i="3"/>
  <c r="E156" i="3"/>
  <c r="E157" i="3"/>
  <c r="E158" i="3"/>
  <c r="E159" i="3"/>
  <c r="E161" i="3"/>
  <c r="E162" i="3"/>
  <c r="E163" i="3"/>
  <c r="E164" i="3"/>
  <c r="E165" i="3"/>
  <c r="E166" i="3"/>
  <c r="E167" i="3"/>
  <c r="E168" i="3"/>
  <c r="E169" i="3"/>
  <c r="E174" i="3"/>
  <c r="E175" i="3"/>
  <c r="E176" i="3"/>
  <c r="E179" i="3"/>
  <c r="E181" i="3"/>
  <c r="E182" i="3"/>
  <c r="E183" i="3"/>
  <c r="E184" i="3"/>
  <c r="E185" i="3"/>
  <c r="E186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7" i="3"/>
  <c r="E208" i="3"/>
  <c r="E211" i="3"/>
  <c r="E212" i="3"/>
  <c r="E213" i="3"/>
  <c r="E215" i="3"/>
  <c r="E216" i="3"/>
  <c r="E217" i="3"/>
  <c r="E218" i="3"/>
  <c r="E219" i="3"/>
  <c r="E220" i="3"/>
  <c r="E221" i="3"/>
  <c r="E222" i="3"/>
  <c r="E224" i="3"/>
  <c r="E225" i="3"/>
  <c r="E226" i="3"/>
  <c r="E227" i="3"/>
  <c r="E228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3" i="3"/>
  <c r="E244" i="3"/>
  <c r="E245" i="3"/>
  <c r="E247" i="3"/>
  <c r="E248" i="3"/>
  <c r="E249" i="3"/>
  <c r="E251" i="3"/>
  <c r="E252" i="3"/>
  <c r="E255" i="3"/>
  <c r="E258" i="3"/>
  <c r="E261" i="3"/>
  <c r="E262" i="3"/>
  <c r="E263" i="3"/>
  <c r="E264" i="3"/>
  <c r="E265" i="3"/>
  <c r="E269" i="3"/>
  <c r="E271" i="3"/>
  <c r="E273" i="3"/>
  <c r="E276" i="3"/>
  <c r="E277" i="3"/>
  <c r="E266" i="3"/>
  <c r="E267" i="3"/>
  <c r="E274" i="3"/>
  <c r="E116" i="3"/>
  <c r="E149" i="3"/>
  <c r="E223" i="3"/>
  <c r="E256" i="3"/>
  <c r="F3" i="7"/>
  <c r="F4" i="7"/>
  <c r="F5" i="7"/>
  <c r="F2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O223" i="3" l="1"/>
  <c r="O267" i="3"/>
  <c r="O249" i="3"/>
  <c r="O231" i="3"/>
  <c r="O212" i="3"/>
  <c r="O191" i="3"/>
  <c r="O167" i="3"/>
  <c r="O99" i="3"/>
  <c r="O264" i="3"/>
  <c r="O239" i="3"/>
  <c r="O221" i="3"/>
  <c r="O200" i="3"/>
  <c r="O182" i="3"/>
  <c r="O158" i="3"/>
  <c r="O139" i="3"/>
  <c r="O131" i="3"/>
  <c r="O115" i="3"/>
  <c r="O104" i="3"/>
  <c r="O36" i="3"/>
  <c r="O273" i="3"/>
  <c r="O244" i="3"/>
  <c r="O226" i="3"/>
  <c r="O204" i="3"/>
  <c r="O186" i="3"/>
  <c r="O163" i="3"/>
  <c r="O145" i="3"/>
  <c r="O135" i="3"/>
  <c r="O123" i="3"/>
  <c r="O108" i="3"/>
  <c r="O91" i="3"/>
  <c r="O258" i="3"/>
  <c r="O235" i="3"/>
  <c r="O217" i="3"/>
  <c r="O195" i="3"/>
  <c r="O175" i="3"/>
  <c r="O154" i="3"/>
  <c r="O95" i="3"/>
  <c r="O20" i="3"/>
  <c r="O270" i="3"/>
  <c r="O124" i="3"/>
  <c r="O27" i="3"/>
  <c r="O149" i="3"/>
  <c r="O266" i="3"/>
  <c r="O271" i="3"/>
  <c r="O263" i="3"/>
  <c r="O255" i="3"/>
  <c r="O248" i="3"/>
  <c r="O243" i="3"/>
  <c r="O238" i="3"/>
  <c r="O234" i="3"/>
  <c r="O230" i="3"/>
  <c r="O225" i="3"/>
  <c r="O220" i="3"/>
  <c r="O216" i="3"/>
  <c r="O211" i="3"/>
  <c r="O203" i="3"/>
  <c r="O199" i="3"/>
  <c r="O194" i="3"/>
  <c r="O190" i="3"/>
  <c r="O185" i="3"/>
  <c r="O181" i="3"/>
  <c r="O174" i="3"/>
  <c r="O166" i="3"/>
  <c r="O162" i="3"/>
  <c r="O157" i="3"/>
  <c r="O153" i="3"/>
  <c r="O143" i="3"/>
  <c r="O138" i="3"/>
  <c r="O134" i="3"/>
  <c r="O129" i="3"/>
  <c r="O122" i="3"/>
  <c r="O111" i="3"/>
  <c r="O107" i="3"/>
  <c r="O103" i="3"/>
  <c r="O98" i="3"/>
  <c r="O94" i="3"/>
  <c r="O90" i="3"/>
  <c r="O86" i="3"/>
  <c r="O80" i="3"/>
  <c r="O76" i="3"/>
  <c r="O71" i="3"/>
  <c r="O67" i="3"/>
  <c r="O61" i="3"/>
  <c r="O56" i="3"/>
  <c r="O51" i="3"/>
  <c r="O46" i="3"/>
  <c r="O41" i="3"/>
  <c r="O34" i="3"/>
  <c r="O30" i="3"/>
  <c r="O24" i="3"/>
  <c r="O19" i="3"/>
  <c r="O13" i="3"/>
  <c r="O9" i="3"/>
  <c r="O5" i="3"/>
  <c r="O268" i="3"/>
  <c r="O246" i="3"/>
  <c r="O209" i="3"/>
  <c r="O173" i="3"/>
  <c r="O160" i="3"/>
  <c r="O144" i="3"/>
  <c r="O120" i="3"/>
  <c r="O112" i="3"/>
  <c r="O73" i="3"/>
  <c r="O38" i="3"/>
  <c r="O23" i="3"/>
  <c r="O2" i="3"/>
  <c r="O250" i="3"/>
  <c r="O178" i="3"/>
  <c r="O125" i="3"/>
  <c r="O43" i="3"/>
  <c r="O82" i="3"/>
  <c r="O72" i="3"/>
  <c r="O62" i="3"/>
  <c r="O53" i="3"/>
  <c r="O42" i="3"/>
  <c r="O25" i="3"/>
  <c r="O6" i="3"/>
  <c r="O210" i="3"/>
  <c r="O170" i="3"/>
  <c r="O113" i="3"/>
  <c r="O49" i="3"/>
  <c r="O259" i="3"/>
  <c r="O130" i="3"/>
  <c r="O116" i="3"/>
  <c r="O277" i="3"/>
  <c r="O269" i="3"/>
  <c r="O262" i="3"/>
  <c r="O252" i="3"/>
  <c r="O247" i="3"/>
  <c r="O241" i="3"/>
  <c r="O237" i="3"/>
  <c r="O233" i="3"/>
  <c r="O228" i="3"/>
  <c r="O224" i="3"/>
  <c r="O219" i="3"/>
  <c r="O215" i="3"/>
  <c r="O208" i="3"/>
  <c r="O202" i="3"/>
  <c r="O198" i="3"/>
  <c r="O193" i="3"/>
  <c r="O189" i="3"/>
  <c r="O184" i="3"/>
  <c r="O179" i="3"/>
  <c r="O169" i="3"/>
  <c r="O165" i="3"/>
  <c r="O161" i="3"/>
  <c r="O156" i="3"/>
  <c r="O152" i="3"/>
  <c r="O142" i="3"/>
  <c r="O137" i="3"/>
  <c r="O133" i="3"/>
  <c r="O127" i="3"/>
  <c r="O121" i="3"/>
  <c r="O110" i="3"/>
  <c r="O106" i="3"/>
  <c r="O102" i="3"/>
  <c r="O97" i="3"/>
  <c r="O93" i="3"/>
  <c r="O89" i="3"/>
  <c r="O84" i="3"/>
  <c r="O79" i="3"/>
  <c r="O75" i="3"/>
  <c r="O70" i="3"/>
  <c r="O66" i="3"/>
  <c r="O60" i="3"/>
  <c r="O55" i="3"/>
  <c r="O50" i="3"/>
  <c r="O45" i="3"/>
  <c r="O40" i="3"/>
  <c r="O33" i="3"/>
  <c r="O28" i="3"/>
  <c r="O22" i="3"/>
  <c r="O18" i="3"/>
  <c r="O12" i="3"/>
  <c r="O8" i="3"/>
  <c r="O278" i="3"/>
  <c r="O257" i="3"/>
  <c r="O242" i="3"/>
  <c r="O206" i="3"/>
  <c r="O172" i="3"/>
  <c r="O150" i="3"/>
  <c r="O141" i="3"/>
  <c r="O119" i="3"/>
  <c r="O101" i="3"/>
  <c r="O65" i="3"/>
  <c r="O37" i="3"/>
  <c r="O15" i="3"/>
  <c r="O272" i="3"/>
  <c r="O229" i="3"/>
  <c r="O177" i="3"/>
  <c r="O117" i="3"/>
  <c r="O31" i="3"/>
  <c r="O87" i="3"/>
  <c r="O77" i="3"/>
  <c r="O68" i="3"/>
  <c r="O58" i="3"/>
  <c r="O47" i="3"/>
  <c r="O29" i="3"/>
  <c r="O16" i="3"/>
  <c r="O10" i="3"/>
  <c r="O253" i="3"/>
  <c r="O197" i="3"/>
  <c r="O146" i="3"/>
  <c r="O81" i="3"/>
  <c r="O4" i="3"/>
  <c r="O180" i="3"/>
  <c r="O52" i="3"/>
  <c r="O256" i="3"/>
  <c r="O274" i="3"/>
  <c r="O276" i="3"/>
  <c r="O265" i="3"/>
  <c r="O261" i="3"/>
  <c r="O251" i="3"/>
  <c r="O245" i="3"/>
  <c r="O240" i="3"/>
  <c r="O236" i="3"/>
  <c r="O232" i="3"/>
  <c r="O227" i="3"/>
  <c r="O222" i="3"/>
  <c r="O218" i="3"/>
  <c r="O213" i="3"/>
  <c r="O207" i="3"/>
  <c r="O201" i="3"/>
  <c r="O196" i="3"/>
  <c r="O192" i="3"/>
  <c r="O188" i="3"/>
  <c r="O183" i="3"/>
  <c r="O176" i="3"/>
  <c r="O168" i="3"/>
  <c r="O164" i="3"/>
  <c r="O159" i="3"/>
  <c r="O155" i="3"/>
  <c r="O147" i="3"/>
  <c r="O140" i="3"/>
  <c r="O136" i="3"/>
  <c r="O132" i="3"/>
  <c r="O126" i="3"/>
  <c r="O118" i="3"/>
  <c r="O109" i="3"/>
  <c r="O105" i="3"/>
  <c r="O100" i="3"/>
  <c r="O96" i="3"/>
  <c r="O92" i="3"/>
  <c r="O88" i="3"/>
  <c r="O83" i="3"/>
  <c r="O78" i="3"/>
  <c r="O74" i="3"/>
  <c r="O69" i="3"/>
  <c r="O64" i="3"/>
  <c r="O59" i="3"/>
  <c r="O54" i="3"/>
  <c r="O48" i="3"/>
  <c r="O44" i="3"/>
  <c r="O39" i="3"/>
  <c r="O32" i="3"/>
  <c r="O26" i="3"/>
  <c r="O21" i="3"/>
  <c r="O17" i="3"/>
  <c r="O11" i="3"/>
  <c r="O7" i="3"/>
  <c r="O275" i="3"/>
  <c r="O254" i="3"/>
  <c r="O214" i="3"/>
  <c r="O205" i="3"/>
  <c r="O171" i="3"/>
  <c r="O148" i="3"/>
  <c r="O128" i="3"/>
  <c r="O114" i="3"/>
  <c r="O85" i="3"/>
  <c r="O57" i="3"/>
  <c r="O35" i="3"/>
  <c r="O14" i="3"/>
  <c r="O260" i="3"/>
  <c r="O187" i="3"/>
  <c r="O151" i="3"/>
  <c r="O63" i="3"/>
  <c r="O3" i="3"/>
  <c r="I63" i="3"/>
  <c r="I177" i="3"/>
  <c r="I250" i="3"/>
  <c r="I14" i="3"/>
  <c r="I37" i="3"/>
  <c r="I73" i="3"/>
  <c r="I114" i="3"/>
  <c r="I141" i="3"/>
  <c r="I160" i="3"/>
  <c r="I205" i="3"/>
  <c r="I242" i="3"/>
  <c r="I268" i="3"/>
  <c r="I7" i="3"/>
  <c r="I12" i="3"/>
  <c r="I19" i="3"/>
  <c r="I26" i="3"/>
  <c r="I33" i="3"/>
  <c r="I41" i="3"/>
  <c r="I48" i="3"/>
  <c r="I55" i="3"/>
  <c r="I61" i="3"/>
  <c r="I69" i="3"/>
  <c r="I75" i="3"/>
  <c r="I80" i="3"/>
  <c r="I88" i="3"/>
  <c r="I93" i="3"/>
  <c r="I98" i="3"/>
  <c r="I105" i="3"/>
  <c r="I110" i="3"/>
  <c r="I122" i="3"/>
  <c r="I132" i="3"/>
  <c r="I137" i="3"/>
  <c r="I143" i="3"/>
  <c r="I155" i="3"/>
  <c r="I161" i="3"/>
  <c r="I166" i="3"/>
  <c r="I176" i="3"/>
  <c r="I184" i="3"/>
  <c r="I190" i="3"/>
  <c r="I196" i="3"/>
  <c r="I202" i="3"/>
  <c r="I211" i="3"/>
  <c r="I218" i="3"/>
  <c r="I224" i="3"/>
  <c r="I230" i="3"/>
  <c r="I236" i="3"/>
  <c r="I241" i="3"/>
  <c r="I248" i="3"/>
  <c r="I261" i="3"/>
  <c r="I269" i="3"/>
  <c r="I266" i="3"/>
  <c r="I256" i="3"/>
  <c r="I187" i="3"/>
  <c r="I107" i="3"/>
  <c r="I140" i="3"/>
  <c r="I157" i="3"/>
  <c r="I169" i="3"/>
  <c r="I117" i="3"/>
  <c r="I178" i="3"/>
  <c r="I260" i="3"/>
  <c r="I15" i="3"/>
  <c r="I38" i="3"/>
  <c r="I85" i="3"/>
  <c r="I119" i="3"/>
  <c r="I144" i="3"/>
  <c r="I171" i="3"/>
  <c r="I206" i="3"/>
  <c r="I246" i="3"/>
  <c r="I275" i="3"/>
  <c r="I8" i="3"/>
  <c r="I13" i="3"/>
  <c r="I21" i="3"/>
  <c r="I28" i="3"/>
  <c r="I34" i="3"/>
  <c r="I44" i="3"/>
  <c r="I50" i="3"/>
  <c r="I56" i="3"/>
  <c r="I64" i="3"/>
  <c r="I70" i="3"/>
  <c r="I76" i="3"/>
  <c r="I83" i="3"/>
  <c r="I89" i="3"/>
  <c r="I94" i="3"/>
  <c r="I100" i="3"/>
  <c r="I106" i="3"/>
  <c r="I111" i="3"/>
  <c r="I126" i="3"/>
  <c r="I133" i="3"/>
  <c r="I138" i="3"/>
  <c r="I147" i="3"/>
  <c r="I156" i="3"/>
  <c r="I162" i="3"/>
  <c r="I168" i="3"/>
  <c r="I179" i="3"/>
  <c r="I185" i="3"/>
  <c r="I192" i="3"/>
  <c r="I198" i="3"/>
  <c r="I203" i="3"/>
  <c r="I213" i="3"/>
  <c r="I219" i="3"/>
  <c r="I225" i="3"/>
  <c r="I232" i="3"/>
  <c r="I237" i="3"/>
  <c r="I243" i="3"/>
  <c r="I251" i="3"/>
  <c r="I262" i="3"/>
  <c r="I271" i="3"/>
  <c r="I274" i="3"/>
  <c r="J3" i="3"/>
  <c r="I31" i="3"/>
  <c r="I125" i="3"/>
  <c r="I272" i="3"/>
  <c r="I23" i="3"/>
  <c r="I57" i="3"/>
  <c r="I101" i="3"/>
  <c r="I120" i="3"/>
  <c r="I148" i="3"/>
  <c r="I172" i="3"/>
  <c r="I209" i="3"/>
  <c r="I254" i="3"/>
  <c r="I278" i="3"/>
  <c r="I9" i="3"/>
  <c r="I17" i="3"/>
  <c r="I22" i="3"/>
  <c r="I30" i="3"/>
  <c r="I39" i="3"/>
  <c r="I45" i="3"/>
  <c r="I51" i="3"/>
  <c r="I59" i="3"/>
  <c r="I66" i="3"/>
  <c r="I71" i="3"/>
  <c r="I78" i="3"/>
  <c r="I84" i="3"/>
  <c r="I90" i="3"/>
  <c r="I96" i="3"/>
  <c r="I102" i="3"/>
  <c r="I118" i="3"/>
  <c r="I127" i="3"/>
  <c r="I134" i="3"/>
  <c r="I152" i="3"/>
  <c r="I164" i="3"/>
  <c r="I2" i="3"/>
  <c r="I128" i="3"/>
  <c r="I257" i="3"/>
  <c r="I24" i="3"/>
  <c r="I54" i="3"/>
  <c r="I79" i="3"/>
  <c r="I103" i="3"/>
  <c r="I136" i="3"/>
  <c r="I165" i="3"/>
  <c r="I188" i="3"/>
  <c r="I199" i="3"/>
  <c r="I215" i="3"/>
  <c r="I227" i="3"/>
  <c r="I238" i="3"/>
  <c r="I252" i="3"/>
  <c r="I276" i="3"/>
  <c r="I153" i="3"/>
  <c r="I229" i="3"/>
  <c r="I214" i="3"/>
  <c r="I46" i="3"/>
  <c r="I97" i="3"/>
  <c r="I159" i="3"/>
  <c r="I194" i="3"/>
  <c r="I222" i="3"/>
  <c r="I247" i="3"/>
  <c r="I43" i="3"/>
  <c r="I35" i="3"/>
  <c r="I150" i="3"/>
  <c r="I5" i="3"/>
  <c r="I32" i="3"/>
  <c r="I60" i="3"/>
  <c r="I86" i="3"/>
  <c r="I109" i="3"/>
  <c r="I142" i="3"/>
  <c r="I174" i="3"/>
  <c r="I189" i="3"/>
  <c r="I201" i="3"/>
  <c r="I216" i="3"/>
  <c r="I228" i="3"/>
  <c r="I240" i="3"/>
  <c r="I255" i="3"/>
  <c r="I277" i="3"/>
  <c r="I151" i="3"/>
  <c r="I65" i="3"/>
  <c r="I173" i="3"/>
  <c r="I11" i="3"/>
  <c r="I40" i="3"/>
  <c r="I67" i="3"/>
  <c r="I92" i="3"/>
  <c r="I121" i="3"/>
  <c r="I181" i="3"/>
  <c r="I193" i="3"/>
  <c r="I207" i="3"/>
  <c r="I220" i="3"/>
  <c r="I233" i="3"/>
  <c r="I245" i="3"/>
  <c r="I263" i="3"/>
  <c r="I116" i="3"/>
  <c r="I112" i="3"/>
  <c r="I18" i="3"/>
  <c r="I74" i="3"/>
  <c r="I129" i="3"/>
  <c r="I183" i="3"/>
  <c r="I208" i="3"/>
  <c r="I234" i="3"/>
  <c r="I265" i="3"/>
  <c r="I149" i="3"/>
  <c r="I223" i="3"/>
  <c r="I235" i="3"/>
  <c r="I200" i="3"/>
  <c r="I158" i="3"/>
  <c r="I108" i="3"/>
  <c r="I72" i="3"/>
  <c r="I29" i="3"/>
  <c r="I210" i="3"/>
  <c r="I81" i="3"/>
  <c r="I259" i="3"/>
  <c r="I264" i="3"/>
  <c r="I217" i="3"/>
  <c r="I175" i="3"/>
  <c r="I131" i="3"/>
  <c r="I87" i="3"/>
  <c r="I47" i="3"/>
  <c r="I6" i="3"/>
  <c r="I130" i="3"/>
  <c r="J264" i="3"/>
  <c r="J239" i="3"/>
  <c r="J221" i="3"/>
  <c r="J200" i="3"/>
  <c r="J182" i="3"/>
  <c r="J158" i="3"/>
  <c r="J135" i="3"/>
  <c r="J108" i="3"/>
  <c r="J91" i="3"/>
  <c r="J72" i="3"/>
  <c r="J53" i="3"/>
  <c r="J29" i="3"/>
  <c r="J10" i="3"/>
  <c r="J210" i="3"/>
  <c r="J124" i="3"/>
  <c r="J27" i="3"/>
  <c r="J130" i="3"/>
  <c r="J271" i="3"/>
  <c r="J243" i="3"/>
  <c r="J225" i="3"/>
  <c r="J203" i="3"/>
  <c r="J185" i="3"/>
  <c r="J162" i="3"/>
  <c r="J138" i="3"/>
  <c r="J111" i="3"/>
  <c r="J94" i="3"/>
  <c r="J76" i="3"/>
  <c r="J56" i="3"/>
  <c r="J34" i="3"/>
  <c r="J13" i="3"/>
  <c r="J246" i="3"/>
  <c r="J144" i="3"/>
  <c r="J38" i="3"/>
  <c r="J178" i="3"/>
  <c r="J116" i="3"/>
  <c r="J252" i="3"/>
  <c r="J233" i="3"/>
  <c r="J215" i="3"/>
  <c r="J193" i="3"/>
  <c r="J169" i="3"/>
  <c r="J152" i="3"/>
  <c r="J127" i="3"/>
  <c r="J102" i="3"/>
  <c r="J84" i="3"/>
  <c r="J66" i="3"/>
  <c r="J45" i="3"/>
  <c r="J22" i="3"/>
  <c r="J278" i="3"/>
  <c r="J172" i="3"/>
  <c r="J101" i="3"/>
  <c r="J272" i="3"/>
  <c r="J31" i="3"/>
  <c r="J265" i="3"/>
  <c r="J240" i="3"/>
  <c r="J222" i="3"/>
  <c r="J201" i="3"/>
  <c r="J183" i="3"/>
  <c r="J159" i="3"/>
  <c r="J136" i="3"/>
  <c r="J109" i="3"/>
  <c r="J92" i="3"/>
  <c r="J74" i="3"/>
  <c r="J54" i="3"/>
  <c r="J32" i="3"/>
  <c r="J11" i="3"/>
  <c r="J214" i="3"/>
  <c r="J128" i="3"/>
  <c r="I273" i="3"/>
  <c r="I226" i="3"/>
  <c r="I191" i="3"/>
  <c r="I145" i="3"/>
  <c r="I99" i="3"/>
  <c r="I62" i="3"/>
  <c r="I20" i="3"/>
  <c r="I170" i="3"/>
  <c r="I49" i="3"/>
  <c r="I180" i="3"/>
  <c r="I249" i="3"/>
  <c r="I204" i="3"/>
  <c r="I163" i="3"/>
  <c r="I115" i="3"/>
  <c r="I77" i="3"/>
  <c r="I36" i="3"/>
  <c r="I253" i="3"/>
  <c r="J223" i="3"/>
  <c r="J258" i="3"/>
  <c r="J235" i="3"/>
  <c r="J217" i="3"/>
  <c r="J195" i="3"/>
  <c r="J175" i="3"/>
  <c r="J154" i="3"/>
  <c r="J131" i="3"/>
  <c r="J104" i="3"/>
  <c r="J87" i="3"/>
  <c r="J68" i="3"/>
  <c r="J47" i="3"/>
  <c r="J25" i="3"/>
  <c r="J6" i="3"/>
  <c r="J197" i="3"/>
  <c r="J113" i="3"/>
  <c r="J4" i="3"/>
  <c r="J52" i="3"/>
  <c r="J263" i="3"/>
  <c r="J238" i="3"/>
  <c r="J220" i="3"/>
  <c r="J199" i="3"/>
  <c r="J181" i="3"/>
  <c r="J157" i="3"/>
  <c r="J134" i="3"/>
  <c r="J107" i="3"/>
  <c r="J90" i="3"/>
  <c r="J71" i="3"/>
  <c r="J51" i="3"/>
  <c r="J30" i="3"/>
  <c r="J9" i="3"/>
  <c r="J209" i="3"/>
  <c r="J120" i="3"/>
  <c r="J23" i="3"/>
  <c r="J125" i="3"/>
  <c r="J277" i="3"/>
  <c r="J247" i="3"/>
  <c r="J228" i="3"/>
  <c r="J208" i="3"/>
  <c r="J189" i="3"/>
  <c r="J165" i="3"/>
  <c r="J142" i="3"/>
  <c r="J121" i="3"/>
  <c r="J97" i="3"/>
  <c r="J79" i="3"/>
  <c r="J60" i="3"/>
  <c r="J40" i="3"/>
  <c r="J18" i="3"/>
  <c r="J257" i="3"/>
  <c r="J150" i="3"/>
  <c r="J65" i="3"/>
  <c r="J229" i="3"/>
  <c r="J256" i="3"/>
  <c r="J261" i="3"/>
  <c r="J236" i="3"/>
  <c r="J218" i="3"/>
  <c r="J196" i="3"/>
  <c r="J176" i="3"/>
  <c r="J155" i="3"/>
  <c r="J132" i="3"/>
  <c r="J105" i="3"/>
  <c r="J88" i="3"/>
  <c r="J69" i="3"/>
  <c r="J48" i="3"/>
  <c r="J26" i="3"/>
  <c r="J7" i="3"/>
  <c r="I258" i="3"/>
  <c r="I221" i="3"/>
  <c r="I182" i="3"/>
  <c r="I135" i="3"/>
  <c r="I91" i="3"/>
  <c r="I53" i="3"/>
  <c r="I10" i="3"/>
  <c r="I124" i="3"/>
  <c r="I27" i="3"/>
  <c r="I52" i="3"/>
  <c r="I239" i="3"/>
  <c r="I195" i="3"/>
  <c r="I154" i="3"/>
  <c r="I104" i="3"/>
  <c r="I68" i="3"/>
  <c r="I25" i="3"/>
  <c r="I197" i="3"/>
  <c r="J267" i="3"/>
  <c r="J249" i="3"/>
  <c r="J231" i="3"/>
  <c r="J212" i="3"/>
  <c r="J191" i="3"/>
  <c r="J167" i="3"/>
  <c r="J145" i="3"/>
  <c r="J123" i="3"/>
  <c r="J99" i="3"/>
  <c r="J82" i="3"/>
  <c r="J62" i="3"/>
  <c r="J42" i="3"/>
  <c r="J20" i="3"/>
  <c r="J270" i="3"/>
  <c r="J170" i="3"/>
  <c r="J81" i="3"/>
  <c r="J259" i="3"/>
  <c r="J149" i="3"/>
  <c r="J255" i="3"/>
  <c r="J234" i="3"/>
  <c r="J216" i="3"/>
  <c r="J194" i="3"/>
  <c r="J174" i="3"/>
  <c r="J153" i="3"/>
  <c r="J129" i="3"/>
  <c r="J103" i="3"/>
  <c r="J86" i="3"/>
  <c r="J67" i="3"/>
  <c r="J46" i="3"/>
  <c r="J24" i="3"/>
  <c r="J5" i="3"/>
  <c r="J173" i="3"/>
  <c r="J112" i="3"/>
  <c r="J2" i="3"/>
  <c r="J43" i="3"/>
  <c r="J269" i="3"/>
  <c r="J241" i="3"/>
  <c r="J224" i="3"/>
  <c r="J202" i="3"/>
  <c r="J184" i="3"/>
  <c r="J161" i="3"/>
  <c r="J137" i="3"/>
  <c r="J110" i="3"/>
  <c r="J93" i="3"/>
  <c r="J75" i="3"/>
  <c r="J55" i="3"/>
  <c r="J33" i="3"/>
  <c r="J12" i="3"/>
  <c r="J242" i="3"/>
  <c r="J141" i="3"/>
  <c r="J37" i="3"/>
  <c r="J177" i="3"/>
  <c r="I244" i="3"/>
  <c r="I82" i="3"/>
  <c r="I4" i="3"/>
  <c r="I139" i="3"/>
  <c r="I146" i="3"/>
  <c r="J204" i="3"/>
  <c r="J115" i="3"/>
  <c r="J36" i="3"/>
  <c r="J49" i="3"/>
  <c r="J230" i="3"/>
  <c r="J143" i="3"/>
  <c r="J61" i="3"/>
  <c r="J160" i="3"/>
  <c r="J262" i="3"/>
  <c r="J179" i="3"/>
  <c r="J89" i="3"/>
  <c r="J8" i="3"/>
  <c r="J117" i="3"/>
  <c r="J245" i="3"/>
  <c r="J207" i="3"/>
  <c r="J164" i="3"/>
  <c r="J118" i="3"/>
  <c r="J78" i="3"/>
  <c r="J39" i="3"/>
  <c r="J254" i="3"/>
  <c r="J114" i="3"/>
  <c r="J14" i="3"/>
  <c r="J63" i="3"/>
  <c r="I113" i="3"/>
  <c r="J226" i="3"/>
  <c r="J58" i="3"/>
  <c r="J166" i="3"/>
  <c r="I3" i="3"/>
  <c r="J28" i="3"/>
  <c r="J213" i="3"/>
  <c r="J83" i="3"/>
  <c r="J148" i="3"/>
  <c r="I212" i="3"/>
  <c r="I42" i="3"/>
  <c r="I267" i="3"/>
  <c r="I95" i="3"/>
  <c r="J273" i="3"/>
  <c r="J186" i="3"/>
  <c r="J95" i="3"/>
  <c r="J16" i="3"/>
  <c r="J180" i="3"/>
  <c r="J211" i="3"/>
  <c r="J122" i="3"/>
  <c r="J41" i="3"/>
  <c r="J73" i="3"/>
  <c r="J237" i="3"/>
  <c r="J156" i="3"/>
  <c r="J70" i="3"/>
  <c r="J206" i="3"/>
  <c r="J274" i="3"/>
  <c r="J232" i="3"/>
  <c r="J192" i="3"/>
  <c r="J147" i="3"/>
  <c r="J100" i="3"/>
  <c r="J64" i="3"/>
  <c r="J21" i="3"/>
  <c r="J205" i="3"/>
  <c r="J85" i="3"/>
  <c r="J260" i="3"/>
  <c r="I123" i="3"/>
  <c r="I16" i="3"/>
  <c r="J139" i="3"/>
  <c r="J248" i="3"/>
  <c r="J268" i="3"/>
  <c r="J106" i="3"/>
  <c r="J251" i="3"/>
  <c r="J126" i="3"/>
  <c r="J275" i="3"/>
  <c r="J151" i="3"/>
  <c r="I167" i="3"/>
  <c r="I270" i="3"/>
  <c r="I231" i="3"/>
  <c r="I58" i="3"/>
  <c r="J244" i="3"/>
  <c r="J163" i="3"/>
  <c r="J77" i="3"/>
  <c r="J253" i="3"/>
  <c r="J266" i="3"/>
  <c r="J190" i="3"/>
  <c r="J98" i="3"/>
  <c r="J19" i="3"/>
  <c r="J250" i="3"/>
  <c r="J219" i="3"/>
  <c r="J133" i="3"/>
  <c r="J50" i="3"/>
  <c r="J119" i="3"/>
  <c r="J276" i="3"/>
  <c r="J227" i="3"/>
  <c r="J188" i="3"/>
  <c r="J140" i="3"/>
  <c r="J96" i="3"/>
  <c r="J59" i="3"/>
  <c r="J17" i="3"/>
  <c r="J171" i="3"/>
  <c r="J57" i="3"/>
  <c r="J187" i="3"/>
  <c r="I186" i="3"/>
  <c r="J146" i="3"/>
  <c r="J80" i="3"/>
  <c r="J198" i="3"/>
  <c r="J15" i="3"/>
  <c r="J168" i="3"/>
  <c r="J44" i="3"/>
  <c r="J35" i="3"/>
</calcChain>
</file>

<file path=xl/sharedStrings.xml><?xml version="1.0" encoding="utf-8"?>
<sst xmlns="http://schemas.openxmlformats.org/spreadsheetml/2006/main" count="4030" uniqueCount="1116">
  <si>
    <t>Name</t>
  </si>
  <si>
    <t>Status</t>
  </si>
  <si>
    <t>Native</t>
  </si>
  <si>
    <t>Population</t>
  </si>
  <si>
    <t>Dānzhōu Shì</t>
  </si>
  <si>
    <t>Prefecture-level City</t>
  </si>
  <si>
    <t>儋州市</t>
  </si>
  <si>
    <t>County-level City</t>
  </si>
  <si>
    <t>Hăikŏu Shì</t>
  </si>
  <si>
    <t>海口市</t>
  </si>
  <si>
    <t>Lónghuá Qū</t>
  </si>
  <si>
    <t>District</t>
  </si>
  <si>
    <t>龙华区</t>
  </si>
  <si>
    <t>Mĕilán Qū</t>
  </si>
  <si>
    <t>美兰区</t>
  </si>
  <si>
    <t>...</t>
  </si>
  <si>
    <t>Qióngshān Qū</t>
  </si>
  <si>
    <t>琼山区</t>
  </si>
  <si>
    <t>Xiùyīng Qū</t>
  </si>
  <si>
    <t>秀英区</t>
  </si>
  <si>
    <t>Hăinán Shĕngzhíxiáxiàn Jíxíngzhèng Qūhuà</t>
  </si>
  <si>
    <t>directly administered</t>
  </si>
  <si>
    <t>海南省省直辖县级行政区划</t>
  </si>
  <si>
    <t>Báishā Lízú Zìzhìxiàn</t>
  </si>
  <si>
    <t>Autonomous County</t>
  </si>
  <si>
    <t>白沙黎族自治县</t>
  </si>
  <si>
    <t>Băotíng Lízú Miáozú Zìzhìxiàn</t>
  </si>
  <si>
    <t>保亭黎族苗族自治县</t>
  </si>
  <si>
    <t>Chāngjiāng Lízú Zìzhìxiàn</t>
  </si>
  <si>
    <t>昌江黎族自治县</t>
  </si>
  <si>
    <t>Chéngmài Xiàn</t>
  </si>
  <si>
    <t>County</t>
  </si>
  <si>
    <t>澄迈县</t>
  </si>
  <si>
    <t>Dìng'ān Xiàn</t>
  </si>
  <si>
    <t>定安县</t>
  </si>
  <si>
    <t>Dōngfāng Shì</t>
  </si>
  <si>
    <t>东方市</t>
  </si>
  <si>
    <t>Lèdōng Lízú Zìzhìxiàn</t>
  </si>
  <si>
    <t>乐东黎族自治县</t>
  </si>
  <si>
    <t>Língāo Xiàn</t>
  </si>
  <si>
    <t>临高县</t>
  </si>
  <si>
    <t>Língshuĭ Lízú Zìzhìxiàn</t>
  </si>
  <si>
    <t>陵水黎族自治县</t>
  </si>
  <si>
    <t>Qiónghăi Shì</t>
  </si>
  <si>
    <t>琼海市</t>
  </si>
  <si>
    <t>Qióngzhōng Lízú Miáozú Zìzhìxiàn</t>
  </si>
  <si>
    <t>琼中黎族苗族自治县</t>
  </si>
  <si>
    <t>Túnchāng Xiàn</t>
  </si>
  <si>
    <t>屯昌县</t>
  </si>
  <si>
    <t>Wànníng Shì</t>
  </si>
  <si>
    <t>万宁市</t>
  </si>
  <si>
    <t>Wénchāng Shì</t>
  </si>
  <si>
    <t>文昌市</t>
  </si>
  <si>
    <t>Wŭzhĭshān Shì</t>
  </si>
  <si>
    <t>五指山市</t>
  </si>
  <si>
    <t>Sānshā Shì</t>
  </si>
  <si>
    <t>三沙市</t>
  </si>
  <si>
    <t>Islands</t>
  </si>
  <si>
    <t>南沙群岛</t>
  </si>
  <si>
    <t>西沙群岛</t>
  </si>
  <si>
    <t>中沙群岛的岛礁及其海域</t>
  </si>
  <si>
    <t>Sānyà Shì</t>
  </si>
  <si>
    <t>三亚市</t>
  </si>
  <si>
    <t>Hǎitáng Qū</t>
  </si>
  <si>
    <t>海棠区</t>
  </si>
  <si>
    <t>Jíyáng Qū</t>
  </si>
  <si>
    <t>吉阳区</t>
  </si>
  <si>
    <t>Tiānyá Qū</t>
  </si>
  <si>
    <t>天涯区</t>
  </si>
  <si>
    <t>Yázhōu Qū</t>
  </si>
  <si>
    <t>崖州区</t>
  </si>
  <si>
    <t>Hăinán</t>
  </si>
  <si>
    <t>Province</t>
  </si>
  <si>
    <t>海南省</t>
  </si>
  <si>
    <t>Nánshā Qúndăo</t>
  </si>
  <si>
    <t>Xīshā Qúndăo</t>
  </si>
  <si>
    <t>Zhōngshā Qúndăo</t>
  </si>
  <si>
    <t>Báimăjĭng Zhèn</t>
  </si>
  <si>
    <t>Town</t>
  </si>
  <si>
    <t>白马井镇</t>
  </si>
  <si>
    <t>Dàchéng Zhèn [incl. Guóyíng Xīpéi Nóngchăng]</t>
  </si>
  <si>
    <t>大成镇</t>
  </si>
  <si>
    <t>Dōngchéng Zhèn</t>
  </si>
  <si>
    <t>东成镇</t>
  </si>
  <si>
    <t>Émàn Zhèn</t>
  </si>
  <si>
    <t>峨蔓镇</t>
  </si>
  <si>
    <t>Guāngcūn Zhèn</t>
  </si>
  <si>
    <t>光村镇</t>
  </si>
  <si>
    <t>Hăitóu Zhèn</t>
  </si>
  <si>
    <t>海头镇</t>
  </si>
  <si>
    <t>Héqìng Zhèn</t>
  </si>
  <si>
    <t>和庆镇</t>
  </si>
  <si>
    <t>Huánán Rèzuò Xuéyuàn</t>
  </si>
  <si>
    <t>Township-like Area</t>
  </si>
  <si>
    <t>华南热作学院</t>
  </si>
  <si>
    <t>Lányáng Zhèn [incl. Guóyíng Lányáng Nóngchăng]</t>
  </si>
  <si>
    <t>兰洋镇</t>
  </si>
  <si>
    <t>Mùtáng Zhèn</t>
  </si>
  <si>
    <t>木棠镇</t>
  </si>
  <si>
    <t>Nàdà Zhèn [incl. Guóyíng Xīlián Nóngchăng]</t>
  </si>
  <si>
    <t>那大镇</t>
  </si>
  <si>
    <t>Nánfēng Zhèn</t>
  </si>
  <si>
    <t>南丰镇</t>
  </si>
  <si>
    <t>Páipŭ Zhèn</t>
  </si>
  <si>
    <t>排浦镇</t>
  </si>
  <si>
    <t>Wángwŭ Zhèn</t>
  </si>
  <si>
    <t>王五镇</t>
  </si>
  <si>
    <t>Xīnzhōu Zhèn</t>
  </si>
  <si>
    <t>新州镇</t>
  </si>
  <si>
    <t>Yángpŭ Jīngjì Kāifāqū [incl. Sāndū Zhèn]</t>
  </si>
  <si>
    <t>洋浦经济开发区</t>
  </si>
  <si>
    <t>Yăxīng Zhèn [incl. Guóyíng Bāyī Nóngchăng]</t>
  </si>
  <si>
    <t>雅星镇</t>
  </si>
  <si>
    <t>Zhōnghé Zhèn</t>
  </si>
  <si>
    <t>中和镇</t>
  </si>
  <si>
    <t>Báilóng Jiēdào</t>
  </si>
  <si>
    <t>白龙街道</t>
  </si>
  <si>
    <t>Urban Subdistrict</t>
  </si>
  <si>
    <t>Báishā Jiēdào</t>
  </si>
  <si>
    <t>白沙街道</t>
  </si>
  <si>
    <t>Bīnhăi Jiēdào</t>
  </si>
  <si>
    <t>滨海街道</t>
  </si>
  <si>
    <t>Bó'ài Jiēdào</t>
  </si>
  <si>
    <t>博爱街道</t>
  </si>
  <si>
    <t>Chángliú Zhèn</t>
  </si>
  <si>
    <t>长流镇</t>
  </si>
  <si>
    <t>Chéngxī Zhèn</t>
  </si>
  <si>
    <t>城西镇</t>
  </si>
  <si>
    <t>Dàpō Zhèn</t>
  </si>
  <si>
    <t>大坡镇</t>
  </si>
  <si>
    <t>Dàtóng Jiēdào</t>
  </si>
  <si>
    <t>大同街道</t>
  </si>
  <si>
    <t>Dàzhìpō Zhèn</t>
  </si>
  <si>
    <t>大致坡镇</t>
  </si>
  <si>
    <t>Dōngshān Zhèn</t>
  </si>
  <si>
    <t>东山镇</t>
  </si>
  <si>
    <t>Fŭchéng Jiēdào [incl. Fèngxiáng Jiēdào, Bīnjiāng Jiēdào]</t>
  </si>
  <si>
    <t>府城街道</t>
  </si>
  <si>
    <t>Guóxīng Jiēdào</t>
  </si>
  <si>
    <t>国兴街道</t>
  </si>
  <si>
    <t>Guóyíng Dōngchāng Nóngchăng</t>
  </si>
  <si>
    <t>国营东昌农场</t>
  </si>
  <si>
    <t>Guóyíng Guìlín Yáng Nóngchăng</t>
  </si>
  <si>
    <t>国营桂林洋农场</t>
  </si>
  <si>
    <t>Guóyíng Hóngmíng Nóngchăng</t>
  </si>
  <si>
    <t>国营红明农场</t>
  </si>
  <si>
    <t>Guóyíng Sānjiāng Nóngchăng</t>
  </si>
  <si>
    <t>国营三江农场</t>
  </si>
  <si>
    <t>Hăidiàn Jiēdào</t>
  </si>
  <si>
    <t>海甸街道</t>
  </si>
  <si>
    <t>Hăifŭ Jiēdào</t>
  </si>
  <si>
    <t>海府街道</t>
  </si>
  <si>
    <t>Hăikĕn Jiēdào</t>
  </si>
  <si>
    <t>海垦街道</t>
  </si>
  <si>
    <t>Hăixiù Jiēdào</t>
  </si>
  <si>
    <t>海秀街道</t>
  </si>
  <si>
    <t>Hăixiù Zhèn</t>
  </si>
  <si>
    <t>海秀镇</t>
  </si>
  <si>
    <t>Hépíngnán Jiēdào</t>
  </si>
  <si>
    <t>和平南街道</t>
  </si>
  <si>
    <t>Hóngqí Zhèn</t>
  </si>
  <si>
    <t>红旗镇</t>
  </si>
  <si>
    <t>Jiăzi Zhèn</t>
  </si>
  <si>
    <t>甲子镇</t>
  </si>
  <si>
    <t>Jīnmào Jiēdào</t>
  </si>
  <si>
    <t>金贸街道</t>
  </si>
  <si>
    <t>Jīnyŭ Jiēdào</t>
  </si>
  <si>
    <t>金宇街道</t>
  </si>
  <si>
    <t>Jiùzhōu Zhèn</t>
  </si>
  <si>
    <t>旧州镇</t>
  </si>
  <si>
    <t>Lántiān Jiēdào</t>
  </si>
  <si>
    <t>蓝天街道</t>
  </si>
  <si>
    <t>Língshān Zhèn</t>
  </si>
  <si>
    <t>灵山镇</t>
  </si>
  <si>
    <t>Lóngqiáo Zhèn</t>
  </si>
  <si>
    <t>龙桥镇</t>
  </si>
  <si>
    <t>Lóngquán Zhèn</t>
  </si>
  <si>
    <t>龙泉镇</t>
  </si>
  <si>
    <t>Lóngtáng Zhèn</t>
  </si>
  <si>
    <t>龙塘镇</t>
  </si>
  <si>
    <t>Luóniúshān Nóngchăng</t>
  </si>
  <si>
    <t>罗牛山农场</t>
  </si>
  <si>
    <t>Rénmínlù Jiēdào</t>
  </si>
  <si>
    <t>人民路街道</t>
  </si>
  <si>
    <t>Sānjiāng Zhèn</t>
  </si>
  <si>
    <t>三江镇</t>
  </si>
  <si>
    <t>Sānménpō Zhèn</t>
  </si>
  <si>
    <t>三门坡镇</t>
  </si>
  <si>
    <t>Shĕng Chángchāng Méikuàng</t>
  </si>
  <si>
    <t>省长昌煤矿</t>
  </si>
  <si>
    <t>Shĕng Lĭngjiăo Rèdài Zuòwù Chăng</t>
  </si>
  <si>
    <t>省岭脚热带作物场</t>
  </si>
  <si>
    <t>Shíshān Zhèn</t>
  </si>
  <si>
    <t>石山镇</t>
  </si>
  <si>
    <t>Xīnbù Jiēdào</t>
  </si>
  <si>
    <t>新埠街道</t>
  </si>
  <si>
    <t>Xīnpō Zhèn</t>
  </si>
  <si>
    <t>新坡镇</t>
  </si>
  <si>
    <t>Xiùyīng Jiēdào</t>
  </si>
  <si>
    <t>秀英街道</t>
  </si>
  <si>
    <t>Xīxiù Zhèn</t>
  </si>
  <si>
    <t>西秀镇</t>
  </si>
  <si>
    <t>Yănfēng Zhèn</t>
  </si>
  <si>
    <t>演丰镇</t>
  </si>
  <si>
    <t>Yŏngxīng Zhèn</t>
  </si>
  <si>
    <t>永兴镇</t>
  </si>
  <si>
    <t>Yúnlóng Zhèn</t>
  </si>
  <si>
    <t>云龙镇</t>
  </si>
  <si>
    <t>Zhōngshān Jiēdào</t>
  </si>
  <si>
    <t>中山街道</t>
  </si>
  <si>
    <t>Zūntán Zhèn</t>
  </si>
  <si>
    <t>遵谭镇</t>
  </si>
  <si>
    <t>Column1</t>
  </si>
  <si>
    <t>City / District / County</t>
  </si>
  <si>
    <t>Bāngxī Zhèn</t>
  </si>
  <si>
    <t>邦溪镇</t>
  </si>
  <si>
    <t>Bănqiáo Zhèn</t>
  </si>
  <si>
    <t>板桥镇</t>
  </si>
  <si>
    <t>Băochéng Zhèn</t>
  </si>
  <si>
    <t>保城镇</t>
  </si>
  <si>
    <t>Bàoluó Zhèn</t>
  </si>
  <si>
    <t>抱罗镇</t>
  </si>
  <si>
    <t>Bàoyóu Zhèn</t>
  </si>
  <si>
    <t>抱由镇</t>
  </si>
  <si>
    <t>Bāsuŏ Zhèn</t>
  </si>
  <si>
    <t>八所镇</t>
  </si>
  <si>
    <t>Bĕidà Zhèn</t>
  </si>
  <si>
    <t>北大镇</t>
  </si>
  <si>
    <t>Bĕnhào Zhèn</t>
  </si>
  <si>
    <t>本号镇</t>
  </si>
  <si>
    <t>Bīncūnshān Huáqiáo Nóngchăng</t>
  </si>
  <si>
    <t>彬村山华侨农场</t>
  </si>
  <si>
    <t>Bó'áo Zhèn</t>
  </si>
  <si>
    <t>博鳌镇</t>
  </si>
  <si>
    <t>Bóhòu Zhèn</t>
  </si>
  <si>
    <t>博厚镇</t>
  </si>
  <si>
    <t>Bōlián Zhèn</t>
  </si>
  <si>
    <t>波莲镇</t>
  </si>
  <si>
    <t>Chāhé Zhèn</t>
  </si>
  <si>
    <t>叉河镇</t>
  </si>
  <si>
    <t>Chángfēng Zhèn</t>
  </si>
  <si>
    <t>长丰镇</t>
  </si>
  <si>
    <t>Chànghăo Xiāng</t>
  </si>
  <si>
    <t>畅好乡</t>
  </si>
  <si>
    <t>Rural Township</t>
  </si>
  <si>
    <t>Chānghuà Zhèn</t>
  </si>
  <si>
    <t>昌化镇</t>
  </si>
  <si>
    <t>Chángpō Zhèn</t>
  </si>
  <si>
    <t>长坡镇</t>
  </si>
  <si>
    <t>Chāngsă Zhèn</t>
  </si>
  <si>
    <t>昌洒镇</t>
  </si>
  <si>
    <t>Chángzhēng Zhèn</t>
  </si>
  <si>
    <t>长征镇</t>
  </si>
  <si>
    <t>Chóngxīng Zhèn</t>
  </si>
  <si>
    <t>重兴镇</t>
  </si>
  <si>
    <t>Dă'ān Zhèn</t>
  </si>
  <si>
    <t>打安镇</t>
  </si>
  <si>
    <t>Dà'ān Zhèn</t>
  </si>
  <si>
    <t>大安镇</t>
  </si>
  <si>
    <t>Dàfēng Zhèn</t>
  </si>
  <si>
    <t>大丰镇</t>
  </si>
  <si>
    <t>Dàlù Zhèn</t>
  </si>
  <si>
    <t>大路镇</t>
  </si>
  <si>
    <t>Dàmào Zhèn</t>
  </si>
  <si>
    <t>大茂镇</t>
  </si>
  <si>
    <t>Dàtián Zhèn</t>
  </si>
  <si>
    <t>大田镇</t>
  </si>
  <si>
    <t>Diàolóu Zhèn</t>
  </si>
  <si>
    <t>调楼镇</t>
  </si>
  <si>
    <t>Diàoluóshān Xiāng</t>
  </si>
  <si>
    <t>吊罗山乡</t>
  </si>
  <si>
    <t>Dìngchéng Zhèn</t>
  </si>
  <si>
    <t>定城镇</t>
  </si>
  <si>
    <t>Dōng'ào Zhèn</t>
  </si>
  <si>
    <t>东澳镇</t>
  </si>
  <si>
    <t>Dōngfāng Huáqiáo Nóngchăng</t>
  </si>
  <si>
    <t>东方华侨农场</t>
  </si>
  <si>
    <t>Dōnggé Zhèn</t>
  </si>
  <si>
    <t>东阁镇</t>
  </si>
  <si>
    <t>Dōnghé Zhèn</t>
  </si>
  <si>
    <t>东河镇</t>
  </si>
  <si>
    <t>Dōngjiāo Zhèn</t>
  </si>
  <si>
    <t>东郊镇</t>
  </si>
  <si>
    <t>Dōnglù Zhèn</t>
  </si>
  <si>
    <t>东路镇</t>
  </si>
  <si>
    <t>Dōngyīng Zhèn</t>
  </si>
  <si>
    <t>东英镇</t>
  </si>
  <si>
    <t>Duōwén Zhèn</t>
  </si>
  <si>
    <t>多文镇</t>
  </si>
  <si>
    <t>Fānyáng Zhèn</t>
  </si>
  <si>
    <t>番阳镇</t>
  </si>
  <si>
    <t>Fēngmù Zhèn</t>
  </si>
  <si>
    <t>枫木镇</t>
  </si>
  <si>
    <t>Féngpō Zhèn</t>
  </si>
  <si>
    <t>冯坡镇</t>
  </si>
  <si>
    <t>Fóluó Zhèn</t>
  </si>
  <si>
    <t>佛罗镇</t>
  </si>
  <si>
    <t>Fùlóng Xiāng</t>
  </si>
  <si>
    <t>阜龙乡</t>
  </si>
  <si>
    <t>Fúshān Zhèn</t>
  </si>
  <si>
    <t>福山镇</t>
  </si>
  <si>
    <t>Fùwén Zhèn</t>
  </si>
  <si>
    <t>富文镇</t>
  </si>
  <si>
    <t>Gănchéng Zhèn</t>
  </si>
  <si>
    <t>感城镇</t>
  </si>
  <si>
    <t>Gōngpō Zhèn</t>
  </si>
  <si>
    <t>公坡镇</t>
  </si>
  <si>
    <t>Guāngpō Zhèn</t>
  </si>
  <si>
    <t>光坡镇</t>
  </si>
  <si>
    <t>Guóyíng Báishā Nóngchăng</t>
  </si>
  <si>
    <t>国营白沙农场</t>
  </si>
  <si>
    <t>Guóyíng Bāngxī Nóngchăng</t>
  </si>
  <si>
    <t>国营邦溪农场</t>
  </si>
  <si>
    <t>Guóyíng Băoguó Nóngchăng</t>
  </si>
  <si>
    <t>国营保国农场</t>
  </si>
  <si>
    <t>Guóyíng Bàwánglĭng Línchăng</t>
  </si>
  <si>
    <t>国营霸王岭林场</t>
  </si>
  <si>
    <t>Guóyíng Chànghăo Nóngchăng</t>
  </si>
  <si>
    <t>国营畅好农场</t>
  </si>
  <si>
    <t>Guóyíng Chángzhēng Nóngchăng</t>
  </si>
  <si>
    <t>国营长征农场</t>
  </si>
  <si>
    <t>Guóyíng Diàoluóshān Línyè Gōngsī</t>
  </si>
  <si>
    <t>国营吊罗山林业公司</t>
  </si>
  <si>
    <t>Guóyíng Dōnghé Nóngchăng</t>
  </si>
  <si>
    <t>国营东和农场</t>
  </si>
  <si>
    <t>Guóyíng Dōnghóng Nóngchăng</t>
  </si>
  <si>
    <t>国营东红农场</t>
  </si>
  <si>
    <t>Guóyíng Dōnglù Nóngchăng</t>
  </si>
  <si>
    <t>国营东路农场</t>
  </si>
  <si>
    <t>Guóyíng Dōngshēng Nóngchăng</t>
  </si>
  <si>
    <t>国营东升农场</t>
  </si>
  <si>
    <t>Guóyíng Dōngtài Nóngchăng</t>
  </si>
  <si>
    <t>国营东太农场</t>
  </si>
  <si>
    <t>Guóyíng Dōngxīng Nóngchăng</t>
  </si>
  <si>
    <t>国营东兴农场</t>
  </si>
  <si>
    <t>Guóyíng Guăngbà Nóngchăng</t>
  </si>
  <si>
    <t>国营广坝农场</t>
  </si>
  <si>
    <t>Guóyíng Hóngguāng Nóngchăng</t>
  </si>
  <si>
    <t>国营红光农场</t>
  </si>
  <si>
    <t>Guóyíng Hónghuá Nóngchăng</t>
  </si>
  <si>
    <t>国营红华农场</t>
  </si>
  <si>
    <t>Guóyíng Hónglín Nóngchăng</t>
  </si>
  <si>
    <t>国营红林农场</t>
  </si>
  <si>
    <t>Guóyíng Jiāchāi Nóngchăng</t>
  </si>
  <si>
    <t>国营加钗农场</t>
  </si>
  <si>
    <t>Guóyíng Jiālái Nóngchăng</t>
  </si>
  <si>
    <t>国营加来农场</t>
  </si>
  <si>
    <t>Guóyíng Jiānfēng Lĭng Línyè Gōngsī</t>
  </si>
  <si>
    <t>国营尖峰岭林业公司</t>
  </si>
  <si>
    <t>Guóyíng Jīn'ān Nóngchăng</t>
  </si>
  <si>
    <t>国营金安农场</t>
  </si>
  <si>
    <t>Guóyíng Jīnjiāng Nóngchăng</t>
  </si>
  <si>
    <t>国营金江农场</t>
  </si>
  <si>
    <t>Guóyíng Jīnjīlĭng Nóngchăng</t>
  </si>
  <si>
    <t>国营金鸡岭农场</t>
  </si>
  <si>
    <t>Guóyíng Lèguāng Nóngchăng</t>
  </si>
  <si>
    <t>国营乐光农场</t>
  </si>
  <si>
    <t>Guóyíng Límŭshān Línyè Gōngsī</t>
  </si>
  <si>
    <t>国营黎母山林业公司</t>
  </si>
  <si>
    <t>Guóyíng Lĭngmén Nóngchăng</t>
  </si>
  <si>
    <t>国营岭门农场</t>
  </si>
  <si>
    <t>Guóyíng Lóngjiāng Nóngchăng</t>
  </si>
  <si>
    <t>国营龙江农场</t>
  </si>
  <si>
    <t>Guóyíng Luódòu Nóngchăng</t>
  </si>
  <si>
    <t>国营罗豆农场</t>
  </si>
  <si>
    <t>Guóyíng Nánhăi Nóngchăng</t>
  </si>
  <si>
    <t>国营南海农场</t>
  </si>
  <si>
    <t>Guóyíng Nánpíng Nóngchăng</t>
  </si>
  <si>
    <t>国营南平农场</t>
  </si>
  <si>
    <t>Guóyíng Nányáng Nóngchăng</t>
  </si>
  <si>
    <t>国营南阳农场</t>
  </si>
  <si>
    <t>Guóyíng Sāndào Nóngchăng</t>
  </si>
  <si>
    <t>国营三道农场</t>
  </si>
  <si>
    <t>Guóyíng Shānróng Nóngchăng</t>
  </si>
  <si>
    <t>国营山荣农场</t>
  </si>
  <si>
    <t>Guóyíng Wūshí Nóngchăng</t>
  </si>
  <si>
    <t>国营乌石农场</t>
  </si>
  <si>
    <t>Guóyíng Xīdá Nóngchăng</t>
  </si>
  <si>
    <t>国营西达农场</t>
  </si>
  <si>
    <t>Guóyíng Xīnxīng Nóngchăng</t>
  </si>
  <si>
    <t>国营新星农场</t>
  </si>
  <si>
    <t>Guóyíng Xīnzhōng Nóngchăng</t>
  </si>
  <si>
    <t>国营新中农场</t>
  </si>
  <si>
    <t>Guóyíng Yángjiāng Nóngchăng</t>
  </si>
  <si>
    <t>国营阳江农场</t>
  </si>
  <si>
    <t>Guóyíng Yīnggē Hăiyán Chăng</t>
  </si>
  <si>
    <t>国营莺歌海盐场</t>
  </si>
  <si>
    <t>Guóyíng Zhōngjiàn Nóngchăng</t>
  </si>
  <si>
    <t>国营中建农场</t>
  </si>
  <si>
    <t>Guóyíng Zhōngkūn Nóngchăng</t>
  </si>
  <si>
    <t>国营中坤农场</t>
  </si>
  <si>
    <t>Guóyíng Zhōngruì Nóngchăng</t>
  </si>
  <si>
    <t>国营中瑞农场</t>
  </si>
  <si>
    <t>Hăinán Kuàngyè Liánhé Yŏuxiàn Gōngsī</t>
  </si>
  <si>
    <t>海南矿业联合有限公司</t>
  </si>
  <si>
    <t>Hăiwĕi Zhèn</t>
  </si>
  <si>
    <t>海尾镇</t>
  </si>
  <si>
    <t>Hànlín Zhèn</t>
  </si>
  <si>
    <t>翰林镇</t>
  </si>
  <si>
    <t>Hélè Zhèn</t>
  </si>
  <si>
    <t>和乐镇</t>
  </si>
  <si>
    <t>Hépíng Zhèn</t>
  </si>
  <si>
    <t>和平镇</t>
  </si>
  <si>
    <t>Héshè Zhèn</t>
  </si>
  <si>
    <t>和舍镇</t>
  </si>
  <si>
    <t>Hóngmáo Zhèn</t>
  </si>
  <si>
    <t>红毛镇</t>
  </si>
  <si>
    <t>Hòu'ān Zhèn</t>
  </si>
  <si>
    <t>后安镇</t>
  </si>
  <si>
    <t>Huángliú Zhèn</t>
  </si>
  <si>
    <t>黄流镇</t>
  </si>
  <si>
    <t>Huángtóng Zhèn</t>
  </si>
  <si>
    <t>皇桐镇</t>
  </si>
  <si>
    <t>Huángzhú Zhèn</t>
  </si>
  <si>
    <t>黄竹镇</t>
  </si>
  <si>
    <t>Huìshān Zhèn</t>
  </si>
  <si>
    <t>会山镇</t>
  </si>
  <si>
    <t>Huìwén Zhèn</t>
  </si>
  <si>
    <t>会文镇</t>
  </si>
  <si>
    <t>Jiājī Zhèn</t>
  </si>
  <si>
    <t>嘉积镇</t>
  </si>
  <si>
    <t>Jiālè Zhèn</t>
  </si>
  <si>
    <t>加乐镇</t>
  </si>
  <si>
    <t>Jiāmào Zhèn</t>
  </si>
  <si>
    <t>加茂镇</t>
  </si>
  <si>
    <t>Jiānfēng Zhèn</t>
  </si>
  <si>
    <t>尖峰镇</t>
  </si>
  <si>
    <t>Jiāngbiān Xiāng</t>
  </si>
  <si>
    <t>江边乡</t>
  </si>
  <si>
    <t>Jīnbō Xiāng</t>
  </si>
  <si>
    <t>金波乡</t>
  </si>
  <si>
    <t>Jīnjiāng Zhèn</t>
  </si>
  <si>
    <t>金江镇</t>
  </si>
  <si>
    <t>Jĭnshān Zhèn</t>
  </si>
  <si>
    <t>锦山镇</t>
  </si>
  <si>
    <t>Jiŭsuŏ Zhèn</t>
  </si>
  <si>
    <t>九所镇</t>
  </si>
  <si>
    <t>Lăochéng Zhèn</t>
  </si>
  <si>
    <t>老城镇</t>
  </si>
  <si>
    <t>Léimíng Zhèn</t>
  </si>
  <si>
    <t>雷鸣镇</t>
  </si>
  <si>
    <t>Lí'ān Zhèn</t>
  </si>
  <si>
    <t>黎安镇</t>
  </si>
  <si>
    <t>Lìguó Zhèn</t>
  </si>
  <si>
    <t>利国镇</t>
  </si>
  <si>
    <t>Lĭjì Zhèn</t>
  </si>
  <si>
    <t>礼纪镇</t>
  </si>
  <si>
    <t>Límŭshān Zhèn</t>
  </si>
  <si>
    <t>黎母山镇</t>
  </si>
  <si>
    <t>Línchéng Zhèn</t>
  </si>
  <si>
    <t>临城镇</t>
  </si>
  <si>
    <t>Lĭngkŏu Zhèn</t>
  </si>
  <si>
    <t>岭口镇</t>
  </si>
  <si>
    <t>Liùgōng Xiāng</t>
  </si>
  <si>
    <t>六弓乡</t>
  </si>
  <si>
    <t>Liùlián Línchăng</t>
  </si>
  <si>
    <t>六连林场</t>
  </si>
  <si>
    <t>Lóngguăng Zhèn</t>
  </si>
  <si>
    <t>隆广镇</t>
  </si>
  <si>
    <t>Lónggŭn Zhèn</t>
  </si>
  <si>
    <t>龙滚镇</t>
  </si>
  <si>
    <t>Lónghé Zhèn</t>
  </si>
  <si>
    <t>龙河镇</t>
  </si>
  <si>
    <t>Lónghú Zhèn</t>
  </si>
  <si>
    <t>龙湖镇</t>
  </si>
  <si>
    <t>Lóngjiāng Zhèn</t>
  </si>
  <si>
    <t>龙江镇</t>
  </si>
  <si>
    <t>Lónglóu Zhèn</t>
  </si>
  <si>
    <t>龙楼镇</t>
  </si>
  <si>
    <t>Lóngmén Zhèn</t>
  </si>
  <si>
    <t>龙门镇</t>
  </si>
  <si>
    <t>Máodào Xiāng</t>
  </si>
  <si>
    <t>毛道乡</t>
  </si>
  <si>
    <t>Máogăn Xiāng</t>
  </si>
  <si>
    <t>毛感乡</t>
  </si>
  <si>
    <t>Máoyáng Zhèn</t>
  </si>
  <si>
    <t>毛阳镇</t>
  </si>
  <si>
    <t>Nánbăo Zhèn</t>
  </si>
  <si>
    <t>南宝镇</t>
  </si>
  <si>
    <t>Nánkāi Xiāng</t>
  </si>
  <si>
    <t>南开乡</t>
  </si>
  <si>
    <t>Nánkūn Zhèn</t>
  </si>
  <si>
    <t>南坤镇</t>
  </si>
  <si>
    <t>Nánlín Xiāng</t>
  </si>
  <si>
    <t>南林乡</t>
  </si>
  <si>
    <t>Nánlǚ Zhèn</t>
  </si>
  <si>
    <t>南吕镇</t>
  </si>
  <si>
    <t>Nánqiáo Zhèn</t>
  </si>
  <si>
    <t>南桥镇</t>
  </si>
  <si>
    <t>Nánshèng Zhèn</t>
  </si>
  <si>
    <t>南圣镇</t>
  </si>
  <si>
    <t>Pénglái Zhèn</t>
  </si>
  <si>
    <t>蓬莱镇</t>
  </si>
  <si>
    <t>Pōxīn Zhèn</t>
  </si>
  <si>
    <t>坡心镇</t>
  </si>
  <si>
    <t>Pūqián Zhèn</t>
  </si>
  <si>
    <t>铺前镇</t>
  </si>
  <si>
    <t>Qiānjiā Zhèn</t>
  </si>
  <si>
    <t>千家镇</t>
  </si>
  <si>
    <t>Qiáotóu Zhèn</t>
  </si>
  <si>
    <t>桥头镇</t>
  </si>
  <si>
    <t>Qīchā Zhèn</t>
  </si>
  <si>
    <t>七叉镇</t>
  </si>
  <si>
    <t>Qīfāng Zhèn</t>
  </si>
  <si>
    <t>七坊镇</t>
  </si>
  <si>
    <t>Qīngsōng Xiāng</t>
  </si>
  <si>
    <t>青松乡</t>
  </si>
  <si>
    <t>Qúnyīng Xiāng</t>
  </si>
  <si>
    <t>群英乡</t>
  </si>
  <si>
    <t>Rénxīng Zhèn</t>
  </si>
  <si>
    <t>仁兴镇</t>
  </si>
  <si>
    <t>Róngbāng Xiāng</t>
  </si>
  <si>
    <t>荣邦乡</t>
  </si>
  <si>
    <t>Ruìxī Zhèn</t>
  </si>
  <si>
    <t>瑞溪镇</t>
  </si>
  <si>
    <t>Sāncái Zhèn</t>
  </si>
  <si>
    <t>三才镇</t>
  </si>
  <si>
    <t>Sāndào Zhèn</t>
  </si>
  <si>
    <t>三道镇</t>
  </si>
  <si>
    <t>Sāngèngluó Zhèn</t>
  </si>
  <si>
    <t>三更罗镇</t>
  </si>
  <si>
    <t>Sānjiā Zhèn</t>
  </si>
  <si>
    <t>三家镇</t>
  </si>
  <si>
    <t>Shàng'ān Xiāng</t>
  </si>
  <si>
    <t>上安乡</t>
  </si>
  <si>
    <t>Shāngēn Zhèn</t>
  </si>
  <si>
    <t>山根镇</t>
  </si>
  <si>
    <t>Shíbì Zhèn</t>
  </si>
  <si>
    <t>石壁镇</t>
  </si>
  <si>
    <t>Shílíng Zhèn</t>
  </si>
  <si>
    <t>什玲镇</t>
  </si>
  <si>
    <t>Shílù Zhèn</t>
  </si>
  <si>
    <t>石碌镇</t>
  </si>
  <si>
    <t>Shíyuètián Zhèn</t>
  </si>
  <si>
    <t>十月田镇</t>
  </si>
  <si>
    <t>Shíyùn Xiāng</t>
  </si>
  <si>
    <t>什运乡</t>
  </si>
  <si>
    <t>Shuĭmăn Xiāng</t>
  </si>
  <si>
    <t>水满乡</t>
  </si>
  <si>
    <t>Sìgèng Zhèn</t>
  </si>
  <si>
    <t>四更镇</t>
  </si>
  <si>
    <t>Tánmén Zhèn</t>
  </si>
  <si>
    <t>潭门镇</t>
  </si>
  <si>
    <t>Tánniú Zhèn</t>
  </si>
  <si>
    <t>潭牛镇</t>
  </si>
  <si>
    <t>Tăyáng Zhèn</t>
  </si>
  <si>
    <t>塔洋镇</t>
  </si>
  <si>
    <t>Tiān'ān Xiāng</t>
  </si>
  <si>
    <t>天安乡</t>
  </si>
  <si>
    <t>Tímĕng Xiāng</t>
  </si>
  <si>
    <t>提蒙乡</t>
  </si>
  <si>
    <t>Tōngshén Zhèn [Chōngshān Zhèn]</t>
  </si>
  <si>
    <t>通什镇</t>
  </si>
  <si>
    <t>Túnchéng Zhèn</t>
  </si>
  <si>
    <t>屯城镇</t>
  </si>
  <si>
    <t>Wànchéng Zhèn</t>
  </si>
  <si>
    <t>万城镇</t>
  </si>
  <si>
    <t>Wànchōng Zhèn</t>
  </si>
  <si>
    <t>万冲镇</t>
  </si>
  <si>
    <t>Wángxià Xiāng</t>
  </si>
  <si>
    <t>王下乡</t>
  </si>
  <si>
    <t>Wānlĭng Zhèn</t>
  </si>
  <si>
    <t>湾岭镇</t>
  </si>
  <si>
    <t>Wànquán Zhèn</t>
  </si>
  <si>
    <t>万泉镇</t>
  </si>
  <si>
    <t>Wénchéng Zhèn</t>
  </si>
  <si>
    <t>文城镇</t>
  </si>
  <si>
    <t>Wēngtián Zhèn</t>
  </si>
  <si>
    <t>翁田镇</t>
  </si>
  <si>
    <t>Wénjiào Zhèn</t>
  </si>
  <si>
    <t>文教镇</t>
  </si>
  <si>
    <t>Wénluó Zhèn</t>
  </si>
  <si>
    <t>文罗镇</t>
  </si>
  <si>
    <t>Wénrú Zhèn</t>
  </si>
  <si>
    <t>文儒镇</t>
  </si>
  <si>
    <t>Wūliè Zhèn</t>
  </si>
  <si>
    <t>乌烈镇</t>
  </si>
  <si>
    <t>Wūpō Zhèn</t>
  </si>
  <si>
    <t>乌坡镇</t>
  </si>
  <si>
    <t>Xiăngshuĭ Zhèn</t>
  </si>
  <si>
    <t>响水镇</t>
  </si>
  <si>
    <t>Xīchāng Zhèn</t>
  </si>
  <si>
    <t>西昌镇</t>
  </si>
  <si>
    <t>Xīncūn Zhèn</t>
  </si>
  <si>
    <t>新村镇</t>
  </si>
  <si>
    <t>Xīnglóng Huáqiáo Nóngchăng</t>
  </si>
  <si>
    <t>兴隆华侨农场</t>
  </si>
  <si>
    <t>Xīnlóng Zhèn</t>
  </si>
  <si>
    <t>新龙镇</t>
  </si>
  <si>
    <t>Xīnxīng Zhèn</t>
  </si>
  <si>
    <t>新兴镇</t>
  </si>
  <si>
    <t>Xīnyíng Zhèn</t>
  </si>
  <si>
    <t>新盈镇</t>
  </si>
  <si>
    <t>Xīnzhèng Zhèn</t>
  </si>
  <si>
    <t>新政镇</t>
  </si>
  <si>
    <t>Xīnzhú Zhèn</t>
  </si>
  <si>
    <t>新竹镇</t>
  </si>
  <si>
    <t>Xìshuĭ Xiāng</t>
  </si>
  <si>
    <t>细水乡</t>
  </si>
  <si>
    <t>Yáchā Zhèn</t>
  </si>
  <si>
    <t>牙叉镇</t>
  </si>
  <si>
    <t>Yángjiāng Zhèn</t>
  </si>
  <si>
    <t>阳江镇</t>
  </si>
  <si>
    <t>Yēlín Zhèn</t>
  </si>
  <si>
    <t>椰林镇</t>
  </si>
  <si>
    <t>Yīnggēhăi Zhèn</t>
  </si>
  <si>
    <t>莺歌海镇</t>
  </si>
  <si>
    <t>Yínggēn Zhèn</t>
  </si>
  <si>
    <t>营根镇</t>
  </si>
  <si>
    <t>Yīngzhōu Zhèn</t>
  </si>
  <si>
    <t>英州镇</t>
  </si>
  <si>
    <t>Yŏngfā Zhèn</t>
  </si>
  <si>
    <t>永发镇</t>
  </si>
  <si>
    <t>Yuánmén Xiāng</t>
  </si>
  <si>
    <t>元门乡</t>
  </si>
  <si>
    <t>Zhìzhòng Zhèn</t>
  </si>
  <si>
    <t>志仲镇</t>
  </si>
  <si>
    <t>Zhōngpíng Zhèn</t>
  </si>
  <si>
    <t>中平镇</t>
  </si>
  <si>
    <t>Zhōngxīng Zhèn</t>
  </si>
  <si>
    <t>中兴镇</t>
  </si>
  <si>
    <t>Zhōngyuán Zhèn</t>
  </si>
  <si>
    <t>中原镇</t>
  </si>
  <si>
    <t>Island</t>
  </si>
  <si>
    <t>Yŏngshŭ Dăo [Fiery Cross Reef]</t>
  </si>
  <si>
    <t>永暑岛</t>
  </si>
  <si>
    <t>Yŏngxīng Dăo [Woody Island]</t>
  </si>
  <si>
    <t>永兴岛</t>
  </si>
  <si>
    <t>Zhōngshā Dăo Jiāo [Macclesfield Bank]</t>
  </si>
  <si>
    <t>中沙岛礁</t>
  </si>
  <si>
    <t>Hăitáng Qū [incl. Hăitáng Wān Zhèn]</t>
  </si>
  <si>
    <t>Jíyáng Qū [incl. Hédōng Qū Jiēdào, Tiándú Zhèn]</t>
  </si>
  <si>
    <t>Tiānyá Qū [incl. Héxī Qū Jiēdào, Tiānyá Zhèn, Fènghuáng Zhèn, Yùcái Zhèn]</t>
  </si>
  <si>
    <t>Yáchéng Qū [incl. Yáchéng Zhèn]</t>
  </si>
  <si>
    <t>崖城区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</si>
  <si>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</si>
  <si>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</si>
  <si>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</si>
  <si>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</si>
  <si>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</si>
  <si>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</si>
  <si>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</si>
  <si>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</si>
  <si>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Báimăjĭng</t>
  </si>
  <si>
    <t>Dàchéng</t>
  </si>
  <si>
    <t>Dōngchéng</t>
  </si>
  <si>
    <t>Émàn</t>
  </si>
  <si>
    <t>Guāngcūn</t>
  </si>
  <si>
    <t>Hăitóu</t>
  </si>
  <si>
    <t>Héqìng</t>
  </si>
  <si>
    <t>Lányáng</t>
  </si>
  <si>
    <t>Mùtáng</t>
  </si>
  <si>
    <t>Nàdà</t>
  </si>
  <si>
    <t>Nánfēng</t>
  </si>
  <si>
    <t>Páipŭ</t>
  </si>
  <si>
    <t>Wángwŭ</t>
  </si>
  <si>
    <t>Xīnzhōu</t>
  </si>
  <si>
    <t>Yăxīng</t>
  </si>
  <si>
    <t>Zhōnghé</t>
  </si>
  <si>
    <t>Chángliú</t>
  </si>
  <si>
    <t>Chéngxī</t>
  </si>
  <si>
    <t>Dàpō</t>
  </si>
  <si>
    <t>Dàzhìpō</t>
  </si>
  <si>
    <t>Dōngshān</t>
  </si>
  <si>
    <t>Hăixiù</t>
  </si>
  <si>
    <t>Hóngqí</t>
  </si>
  <si>
    <t>Jiăzi</t>
  </si>
  <si>
    <t>Jiùzhōu</t>
  </si>
  <si>
    <t>Língshān</t>
  </si>
  <si>
    <t>Lóngqiáo</t>
  </si>
  <si>
    <t>Lóngquán</t>
  </si>
  <si>
    <t>Lóngtáng</t>
  </si>
  <si>
    <t>Sānjiāng</t>
  </si>
  <si>
    <t>Sānménpō</t>
  </si>
  <si>
    <t>Shíshān</t>
  </si>
  <si>
    <t>Xīnpō</t>
  </si>
  <si>
    <t>Xīxiù</t>
  </si>
  <si>
    <t>Yănfēng</t>
  </si>
  <si>
    <t>Yŏngxīng</t>
  </si>
  <si>
    <t>Yúnlóng</t>
  </si>
  <si>
    <t>Zūntán</t>
  </si>
  <si>
    <t>Bāngxī</t>
  </si>
  <si>
    <t>Bănqiáo</t>
  </si>
  <si>
    <t>Băochéng</t>
  </si>
  <si>
    <t>Bàoluó</t>
  </si>
  <si>
    <t>Bàoyóu</t>
  </si>
  <si>
    <t>Bāsuŏ</t>
  </si>
  <si>
    <t>Bĕidà</t>
  </si>
  <si>
    <t>Bĕnhào</t>
  </si>
  <si>
    <t>Bó'áo</t>
  </si>
  <si>
    <t>Bóhòu</t>
  </si>
  <si>
    <t>Bōlián</t>
  </si>
  <si>
    <t>Chāhé</t>
  </si>
  <si>
    <t>Chángfēng</t>
  </si>
  <si>
    <t>Chānghuà</t>
  </si>
  <si>
    <t>Chángpō</t>
  </si>
  <si>
    <t>Chāngsă</t>
  </si>
  <si>
    <t>Chángzhēng</t>
  </si>
  <si>
    <t>Chóngxīng</t>
  </si>
  <si>
    <t>Dă'ān</t>
  </si>
  <si>
    <t>Dà'ān</t>
  </si>
  <si>
    <t>Dàfēng</t>
  </si>
  <si>
    <t>Dàlù</t>
  </si>
  <si>
    <t>Dàmào</t>
  </si>
  <si>
    <t>Dàtián</t>
  </si>
  <si>
    <t>Diàolóu</t>
  </si>
  <si>
    <t>Dìngchéng</t>
  </si>
  <si>
    <t>Dōng'ào</t>
  </si>
  <si>
    <t>Dōnggé</t>
  </si>
  <si>
    <t>Dōnghé</t>
  </si>
  <si>
    <t>Dōngjiāo</t>
  </si>
  <si>
    <t>Dōnglù</t>
  </si>
  <si>
    <t>Dōngyīng</t>
  </si>
  <si>
    <t>Duōwén</t>
  </si>
  <si>
    <t>Fānyáng</t>
  </si>
  <si>
    <t>Fēngmù</t>
  </si>
  <si>
    <t>Féngpō</t>
  </si>
  <si>
    <t>Fóluó</t>
  </si>
  <si>
    <t>Fúshān</t>
  </si>
  <si>
    <t>Fùwén</t>
  </si>
  <si>
    <t>Gănchéng</t>
  </si>
  <si>
    <t>Gōngpō</t>
  </si>
  <si>
    <t>Guāngpō</t>
  </si>
  <si>
    <t>Hăiwĕi</t>
  </si>
  <si>
    <t>Hànlín</t>
  </si>
  <si>
    <t>Hélè</t>
  </si>
  <si>
    <t>Hépíng</t>
  </si>
  <si>
    <t>Héshè</t>
  </si>
  <si>
    <t>Hóngmáo</t>
  </si>
  <si>
    <t>Hòu'ān</t>
  </si>
  <si>
    <t>Huángliú</t>
  </si>
  <si>
    <t>Huángtóng</t>
  </si>
  <si>
    <t>Huángzhú</t>
  </si>
  <si>
    <t>Huìshān</t>
  </si>
  <si>
    <t>Huìwén</t>
  </si>
  <si>
    <t>Jiājī</t>
  </si>
  <si>
    <t>Jiālè</t>
  </si>
  <si>
    <t>Jiāmào</t>
  </si>
  <si>
    <t>Jiānfēng</t>
  </si>
  <si>
    <t>Jīnjiāng</t>
  </si>
  <si>
    <t>Jĭnshān</t>
  </si>
  <si>
    <t>Jiŭsuŏ</t>
  </si>
  <si>
    <t>Lăochéng</t>
  </si>
  <si>
    <t>Léimíng</t>
  </si>
  <si>
    <t>Lí'ān</t>
  </si>
  <si>
    <t>Lìguó</t>
  </si>
  <si>
    <t>Lĭjì</t>
  </si>
  <si>
    <t>Límŭshān</t>
  </si>
  <si>
    <t>Línchéng</t>
  </si>
  <si>
    <t>Lĭngkŏu</t>
  </si>
  <si>
    <t>Lóngguăng</t>
  </si>
  <si>
    <t>Lónggŭn</t>
  </si>
  <si>
    <t>Lónghé</t>
  </si>
  <si>
    <t>Lónghú</t>
  </si>
  <si>
    <t>Lóngjiāng</t>
  </si>
  <si>
    <t>Lónglóu</t>
  </si>
  <si>
    <t>Lóngmén</t>
  </si>
  <si>
    <t>Máoyáng</t>
  </si>
  <si>
    <t>Nánbăo</t>
  </si>
  <si>
    <t>Nánkūn</t>
  </si>
  <si>
    <t>Nánlǚ</t>
  </si>
  <si>
    <t>Nánqiáo</t>
  </si>
  <si>
    <t>Nánshèng</t>
  </si>
  <si>
    <t>Pénglái</t>
  </si>
  <si>
    <t>Pōxīn</t>
  </si>
  <si>
    <t>Pūqián</t>
  </si>
  <si>
    <t>Qiānjiā</t>
  </si>
  <si>
    <t>Qiáotóu</t>
  </si>
  <si>
    <t>Qīchā</t>
  </si>
  <si>
    <t>Qīfāng</t>
  </si>
  <si>
    <t>Rénxīng</t>
  </si>
  <si>
    <t>Ruìxī</t>
  </si>
  <si>
    <t>Sāncái</t>
  </si>
  <si>
    <t>Sāndào</t>
  </si>
  <si>
    <t>Sāngèngluó</t>
  </si>
  <si>
    <t>Sānjiā</t>
  </si>
  <si>
    <t>Shāngēn</t>
  </si>
  <si>
    <t>Shíbì</t>
  </si>
  <si>
    <t>Shílíng</t>
  </si>
  <si>
    <t>Shílù</t>
  </si>
  <si>
    <t>Shíyuètián</t>
  </si>
  <si>
    <t>Sìgèng</t>
  </si>
  <si>
    <t>Tánmén</t>
  </si>
  <si>
    <t>Tánniú</t>
  </si>
  <si>
    <t>Tăyáng</t>
  </si>
  <si>
    <t>Tōngshén</t>
  </si>
  <si>
    <t>Túnchéng</t>
  </si>
  <si>
    <t>Wànchéng</t>
  </si>
  <si>
    <t>Wànchōng</t>
  </si>
  <si>
    <t>Wānlĭng</t>
  </si>
  <si>
    <t>Wànquán</t>
  </si>
  <si>
    <t>Wénchéng</t>
  </si>
  <si>
    <t>Wēngtián</t>
  </si>
  <si>
    <t>Wénjiào</t>
  </si>
  <si>
    <t>Wénluó</t>
  </si>
  <si>
    <t>Wénrú</t>
  </si>
  <si>
    <t>Wūliè</t>
  </si>
  <si>
    <t>Wūpō</t>
  </si>
  <si>
    <t>Xiăngshuĭ</t>
  </si>
  <si>
    <t>Xīchāng</t>
  </si>
  <si>
    <t>Xīncūn</t>
  </si>
  <si>
    <t>Xīnlóng</t>
  </si>
  <si>
    <t>Xīnxīng</t>
  </si>
  <si>
    <t>Xīnyíng</t>
  </si>
  <si>
    <t>Xīnzhèng</t>
  </si>
  <si>
    <t>Xīnzhú</t>
  </si>
  <si>
    <t>Yáchā</t>
  </si>
  <si>
    <t>Yángjiāng</t>
  </si>
  <si>
    <t>Yēlín</t>
  </si>
  <si>
    <t>Yīnggēhăi</t>
  </si>
  <si>
    <t>Yínggēn</t>
  </si>
  <si>
    <t>Yīngzhōu</t>
  </si>
  <si>
    <t>Yŏngfā</t>
  </si>
  <si>
    <t>Zhìzhòng</t>
  </si>
  <si>
    <t>Zhōngpíng</t>
  </si>
  <si>
    <t>Zhōngxīng</t>
  </si>
  <si>
    <t>Zhōngyuán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</si>
  <si>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</si>
  <si>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</si>
  <si>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</si>
  <si>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</si>
  <si>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","state":"Hăinán","territory":"","country":"China","latitude":</t>
  </si>
  <si>
    <t>Sānyà</t>
  </si>
  <si>
    <t>Sānshā</t>
  </si>
  <si>
    <t>Dānzhōu</t>
  </si>
  <si>
    <t>Wànníng</t>
  </si>
  <si>
    <t>Dōngfāng</t>
  </si>
  <si>
    <t>Wŭzhĭshān</t>
  </si>
  <si>
    <t>Wénchāng</t>
  </si>
  <si>
    <t>Qiónghăi</t>
  </si>
  <si>
    <t>Hăikŏu</t>
  </si>
  <si>
    <t xml:space="preserve">,"stateCapital":true,"nationalCapital":false,"pk":null,"quiz":"asia","code":null,"archived":false,"percentageOfSessions":null}, </t>
  </si>
  <si>
    <t>Column12</t>
  </si>
  <si>
    <t>Baimajing Zhen</t>
  </si>
  <si>
    <t>Dacheng Zhen [incl. Guoying Xipei Nongchang]</t>
  </si>
  <si>
    <t>Dongcheng Zhen</t>
  </si>
  <si>
    <t>Eman Zhen</t>
  </si>
  <si>
    <t>Guangcun Zhen</t>
  </si>
  <si>
    <t>Haitou Zhen</t>
  </si>
  <si>
    <t>Heqing Zhen</t>
  </si>
  <si>
    <t>Huanan Rezuo Xueyuan</t>
  </si>
  <si>
    <t>Lanyang Zhen [incl. Guoying Lanyang Nongchang]</t>
  </si>
  <si>
    <t>Mutang Zhen</t>
  </si>
  <si>
    <t>Nada Zhen [incl. Guoying Xilian Nongchang]</t>
  </si>
  <si>
    <t>Nanfeng Zhen</t>
  </si>
  <si>
    <t>Paipu Zhen</t>
  </si>
  <si>
    <t>Wangwu Zhen</t>
  </si>
  <si>
    <t>Xinzhou Zhen</t>
  </si>
  <si>
    <t>Yangpu Jingji Kaifaqu [incl. Sandu Zhen]</t>
  </si>
  <si>
    <t>Yaxing Zhen [incl. Guoying Bayi Nongchang]</t>
  </si>
  <si>
    <t>Zhonghe Zhen</t>
  </si>
  <si>
    <t>Bailong Jiedao</t>
  </si>
  <si>
    <t>Baisha Jiedao</t>
  </si>
  <si>
    <t>Binhai Jiedao</t>
  </si>
  <si>
    <t>Bo'ai Jiedao</t>
  </si>
  <si>
    <t>Changliu Zhen</t>
  </si>
  <si>
    <t>Chengxi Zhen</t>
  </si>
  <si>
    <t>Dapo Zhen</t>
  </si>
  <si>
    <t>Datong Jiedao</t>
  </si>
  <si>
    <t>Dazhipo Zhen</t>
  </si>
  <si>
    <t>Dongshan Zhen</t>
  </si>
  <si>
    <t>Fucheng Jiedao [incl. Fengxiang Jiedao, Binjiang Jiedao]</t>
  </si>
  <si>
    <t>Guoxing Jiedao</t>
  </si>
  <si>
    <t>Guoying Dongchang Nongchang</t>
  </si>
  <si>
    <t>Guoying Guilin Yang Nongchang</t>
  </si>
  <si>
    <t>Guoying Hongming Nongchang</t>
  </si>
  <si>
    <t>Guoying Sanjiang Nongchang</t>
  </si>
  <si>
    <t>Haidian Jiedao</t>
  </si>
  <si>
    <t>Haifu Jiedao</t>
  </si>
  <si>
    <t>Haiken Jiedao</t>
  </si>
  <si>
    <t>Haixiu Jiedao</t>
  </si>
  <si>
    <t>Haixiu Zhen</t>
  </si>
  <si>
    <t>Hepingnan Jiedao</t>
  </si>
  <si>
    <t>Hongqi Zhen</t>
  </si>
  <si>
    <t>Jiazi Zhen</t>
  </si>
  <si>
    <t>Jinmao Jiedao</t>
  </si>
  <si>
    <t>Jinyu Jiedao</t>
  </si>
  <si>
    <t>Jiuzhou Zhen</t>
  </si>
  <si>
    <t>Lantian Jiedao</t>
  </si>
  <si>
    <t>Lingshan Zhen</t>
  </si>
  <si>
    <t>Longqiao Zhen</t>
  </si>
  <si>
    <t>Longquan Zhen</t>
  </si>
  <si>
    <t>Longtang Zhen</t>
  </si>
  <si>
    <t>Luoniushan Nongchang</t>
  </si>
  <si>
    <t>Renminlu Jiedao</t>
  </si>
  <si>
    <t>Sanjiang Zhen</t>
  </si>
  <si>
    <t>Sanmenpo Zhen</t>
  </si>
  <si>
    <t>Sheng Changchang Meikuang</t>
  </si>
  <si>
    <t>Sheng Lingjiao Redai Zuowu Chang</t>
  </si>
  <si>
    <t>Shishan Zhen</t>
  </si>
  <si>
    <t>Xinbu Jiedao</t>
  </si>
  <si>
    <t>Xinpo Zhen</t>
  </si>
  <si>
    <t>Xiuying Jiedao</t>
  </si>
  <si>
    <t>Xixiu Zhen</t>
  </si>
  <si>
    <t>Yanfeng Zhen</t>
  </si>
  <si>
    <t>Yongxing Zhen</t>
  </si>
  <si>
    <t>Yunlong Zhen</t>
  </si>
  <si>
    <t>Zhongshan Jiedao</t>
  </si>
  <si>
    <t>Zuntan Zhen</t>
  </si>
  <si>
    <t>Bangxi Zhen</t>
  </si>
  <si>
    <t>Banqiao Zhen</t>
  </si>
  <si>
    <t>Baocheng Zhen</t>
  </si>
  <si>
    <t>Baoluo Zhen</t>
  </si>
  <si>
    <t>Baoyou Zhen</t>
  </si>
  <si>
    <t>Basuo Zhen</t>
  </si>
  <si>
    <t>Beida Zhen</t>
  </si>
  <si>
    <t>Benhao Zhen</t>
  </si>
  <si>
    <t>Bincunshan Huaqiao Nongchang</t>
  </si>
  <si>
    <t>Bo'ao Zhen</t>
  </si>
  <si>
    <t>Bohou Zhen</t>
  </si>
  <si>
    <t>Bolian Zhen</t>
  </si>
  <si>
    <t>Chahe Zhen</t>
  </si>
  <si>
    <t>Changfeng Zhen</t>
  </si>
  <si>
    <t>Changhao Xiang</t>
  </si>
  <si>
    <t>Changhua Zhen</t>
  </si>
  <si>
    <t>Changpo Zhen</t>
  </si>
  <si>
    <t>Changsa Zhen</t>
  </si>
  <si>
    <t>Changzheng Zhen</t>
  </si>
  <si>
    <t>Chongxing Zhen</t>
  </si>
  <si>
    <t>Da'an Zhen</t>
  </si>
  <si>
    <t>Dafeng Zhen</t>
  </si>
  <si>
    <t>Dalu Zhen</t>
  </si>
  <si>
    <t>Damao Zhen</t>
  </si>
  <si>
    <t>Datian Zhen</t>
  </si>
  <si>
    <t>Diaolou Zhen</t>
  </si>
  <si>
    <t>Diaoluoshan Xiang</t>
  </si>
  <si>
    <t>Dingcheng Zhen</t>
  </si>
  <si>
    <t>Dong'ao Zhen</t>
  </si>
  <si>
    <t>Dongfang Huaqiao Nongchang</t>
  </si>
  <si>
    <t>Dongge Zhen</t>
  </si>
  <si>
    <t>Donghe Zhen</t>
  </si>
  <si>
    <t>Dongjiao Zhen</t>
  </si>
  <si>
    <t>Donglu Zhen</t>
  </si>
  <si>
    <t>Dongying Zhen</t>
  </si>
  <si>
    <t>Duowen Zhen</t>
  </si>
  <si>
    <t>Fanyang Zhen</t>
  </si>
  <si>
    <t>Fengmu Zhen</t>
  </si>
  <si>
    <t>Fengpo Zhen</t>
  </si>
  <si>
    <t>Foluo Zhen</t>
  </si>
  <si>
    <t>Fulong Xiang</t>
  </si>
  <si>
    <t>Fushan Zhen</t>
  </si>
  <si>
    <t>Fuwen Zhen</t>
  </si>
  <si>
    <t>Gancheng Zhen</t>
  </si>
  <si>
    <t>Gongpo Zhen</t>
  </si>
  <si>
    <t>Guangpo Zhen</t>
  </si>
  <si>
    <t>Guoying Baisha Nongchang</t>
  </si>
  <si>
    <t>Guoying Bangxi Nongchang</t>
  </si>
  <si>
    <t>Guoying Baoguo Nongchang</t>
  </si>
  <si>
    <t>Guoying Bawangling Linchang</t>
  </si>
  <si>
    <t>Guoying Changhao Nongchang</t>
  </si>
  <si>
    <t>Guoying Changzheng Nongchang</t>
  </si>
  <si>
    <t>Guoying Diaoluoshan Linye Gongsi</t>
  </si>
  <si>
    <t>Guoying Donghe Nongchang</t>
  </si>
  <si>
    <t>Guoying Donghong Nongchang</t>
  </si>
  <si>
    <t>Guoying Donglu Nongchang</t>
  </si>
  <si>
    <t>Guoying Dongsheng Nongchang</t>
  </si>
  <si>
    <t>Guoying Dongtai Nongchang</t>
  </si>
  <si>
    <t>Guoying Dongxing Nongchang</t>
  </si>
  <si>
    <t>Guoying Guangba Nongchang</t>
  </si>
  <si>
    <t>Guoying Hongguang Nongchang</t>
  </si>
  <si>
    <t>Guoying Honghua Nongchang</t>
  </si>
  <si>
    <t>Guoying Honglin Nongchang</t>
  </si>
  <si>
    <t>Guoying Jiachai Nongchang</t>
  </si>
  <si>
    <t>Guoying Jialai Nongchang</t>
  </si>
  <si>
    <t>Guoying Jianfeng Ling Linye Gongsi</t>
  </si>
  <si>
    <t>Guoying Jin'an Nongchang</t>
  </si>
  <si>
    <t>Guoying Jinjiang Nongchang</t>
  </si>
  <si>
    <t>Guoying Jinjiling Nongchang</t>
  </si>
  <si>
    <t>Guoying Leguang Nongchang</t>
  </si>
  <si>
    <t>Guoying Limushan Linye Gongsi</t>
  </si>
  <si>
    <t>Guoying Lingmen Nongchang</t>
  </si>
  <si>
    <t>Guoying Longjiang Nongchang</t>
  </si>
  <si>
    <t>Guoying Luodou Nongchang</t>
  </si>
  <si>
    <t>Guoying Nanhai Nongchang</t>
  </si>
  <si>
    <t>Guoying Nanping Nongchang</t>
  </si>
  <si>
    <t>Guoying Nanyang Nongchang</t>
  </si>
  <si>
    <t>Guoying Sandao Nongchang</t>
  </si>
  <si>
    <t>Guoying Shanrong Nongchang</t>
  </si>
  <si>
    <t>Guoying Wushi Nongchang</t>
  </si>
  <si>
    <t>Guoying Xida Nongchang</t>
  </si>
  <si>
    <t>Guoying Xinxing Nongchang</t>
  </si>
  <si>
    <t>Guoying Xinzhong Nongchang</t>
  </si>
  <si>
    <t>Guoying Yangjiang Nongchang</t>
  </si>
  <si>
    <t>Guoying Yingge Haiyan Chang</t>
  </si>
  <si>
    <t>Guoying Zhongjian Nongchang</t>
  </si>
  <si>
    <t>Guoying Zhongkun Nongchang</t>
  </si>
  <si>
    <t>Guoying Zhongrui Nongchang</t>
  </si>
  <si>
    <t>Hainan Kuangye Lianhe Youxian Gongsi</t>
  </si>
  <si>
    <t>Haiwei Zhen</t>
  </si>
  <si>
    <t>Hanlin Zhen</t>
  </si>
  <si>
    <t>Hele Zhen</t>
  </si>
  <si>
    <t>Heping Zhen</t>
  </si>
  <si>
    <t>Heshe Zhen</t>
  </si>
  <si>
    <t>Hongmao Zhen</t>
  </si>
  <si>
    <t>Hou'an Zhen</t>
  </si>
  <si>
    <t>Huangliu Zhen</t>
  </si>
  <si>
    <t>Huangtong Zhen</t>
  </si>
  <si>
    <t>Huangzhu Zhen</t>
  </si>
  <si>
    <t>Huishan Zhen</t>
  </si>
  <si>
    <t>Huiwen Zhen</t>
  </si>
  <si>
    <t>Jiaji Zhen</t>
  </si>
  <si>
    <t>Jiale Zhen</t>
  </si>
  <si>
    <t>Jiamao Zhen</t>
  </si>
  <si>
    <t>Jianfeng Zhen</t>
  </si>
  <si>
    <t>Jiangbian Xiang</t>
  </si>
  <si>
    <t>Jinbo Xiang</t>
  </si>
  <si>
    <t>Jinjiang Zhen</t>
  </si>
  <si>
    <t>Jinshan Zhen</t>
  </si>
  <si>
    <t>Jiusuo Zhen</t>
  </si>
  <si>
    <t>Laocheng Zhen</t>
  </si>
  <si>
    <t>Leiming Zhen</t>
  </si>
  <si>
    <t>Li'an Zhen</t>
  </si>
  <si>
    <t>Liguo Zhen</t>
  </si>
  <si>
    <t>Liji Zhen</t>
  </si>
  <si>
    <t>Limushan Zhen</t>
  </si>
  <si>
    <t>Lincheng Zhen</t>
  </si>
  <si>
    <t>Lingkou Zhen</t>
  </si>
  <si>
    <t>Liugong Xiang</t>
  </si>
  <si>
    <t>Liulian Linchang</t>
  </si>
  <si>
    <t>Longguang Zhen</t>
  </si>
  <si>
    <t>Longgun Zhen</t>
  </si>
  <si>
    <t>Longhe Zhen</t>
  </si>
  <si>
    <t>Longhu Zhen</t>
  </si>
  <si>
    <t>Longjiang Zhen</t>
  </si>
  <si>
    <t>Longlou Zhen</t>
  </si>
  <si>
    <t>Longmen Zhen</t>
  </si>
  <si>
    <t>Maodao Xiang</t>
  </si>
  <si>
    <t>Maogan Xiang</t>
  </si>
  <si>
    <t>Maoyang Zhen</t>
  </si>
  <si>
    <t>Nanbao Zhen</t>
  </si>
  <si>
    <t>Nankai Xiang</t>
  </si>
  <si>
    <t>Nankun Zhen</t>
  </si>
  <si>
    <t>Nanlin Xiang</t>
  </si>
  <si>
    <t>Nanlu Zhen</t>
  </si>
  <si>
    <t>Nanqiao Zhen</t>
  </si>
  <si>
    <t>Nansheng Zhen</t>
  </si>
  <si>
    <t>Penglai Zhen</t>
  </si>
  <si>
    <t>Poxin Zhen</t>
  </si>
  <si>
    <t>Puqian Zhen</t>
  </si>
  <si>
    <t>Qianjia Zhen</t>
  </si>
  <si>
    <t>Qiaotou Zhen</t>
  </si>
  <si>
    <t>Qicha Zhen</t>
  </si>
  <si>
    <t>Qifang Zhen</t>
  </si>
  <si>
    <t>Qingsong Xiang</t>
  </si>
  <si>
    <t>Qunying Xiang</t>
  </si>
  <si>
    <t>Renxing Zhen</t>
  </si>
  <si>
    <t>Rongbang Xiang</t>
  </si>
  <si>
    <t>Ruixi Zhen</t>
  </si>
  <si>
    <t>Sancai Zhen</t>
  </si>
  <si>
    <t>Sandao Zhen</t>
  </si>
  <si>
    <t>Sangengluo Zhen</t>
  </si>
  <si>
    <t>Sanjia Zhen</t>
  </si>
  <si>
    <t>Shang'an Xiang</t>
  </si>
  <si>
    <t>Shangen Zhen</t>
  </si>
  <si>
    <t>Shibi Zhen</t>
  </si>
  <si>
    <t>Shiling Zhen</t>
  </si>
  <si>
    <t>Shilu Zhen</t>
  </si>
  <si>
    <t>Shiyuetian Zhen</t>
  </si>
  <si>
    <t>Shiyun Xiang</t>
  </si>
  <si>
    <t>Shuiman Xiang</t>
  </si>
  <si>
    <t>Sigeng Zhen</t>
  </si>
  <si>
    <t>Tanmen Zhen</t>
  </si>
  <si>
    <t>Tanniu Zhen</t>
  </si>
  <si>
    <t>Tayang Zhen</t>
  </si>
  <si>
    <t>Tian'an Xiang</t>
  </si>
  <si>
    <t>Timeng Xiang</t>
  </si>
  <si>
    <t>Tongshen Zhen [Chongshan Zhen]</t>
  </si>
  <si>
    <t>Tuncheng Zhen</t>
  </si>
  <si>
    <t>Wancheng Zhen</t>
  </si>
  <si>
    <t>Wanchong Zhen</t>
  </si>
  <si>
    <t>Wangxia Xiang</t>
  </si>
  <si>
    <t>Wanling Zhen</t>
  </si>
  <si>
    <t>Wanquan Zhen</t>
  </si>
  <si>
    <t>Wencheng Zhen</t>
  </si>
  <si>
    <t>Wengtian Zhen</t>
  </si>
  <si>
    <t>Wenjiao Zhen</t>
  </si>
  <si>
    <t>Wenluo Zhen</t>
  </si>
  <si>
    <t>Wenru Zhen</t>
  </si>
  <si>
    <t>Wulie Zhen</t>
  </si>
  <si>
    <t>Wupo Zhen</t>
  </si>
  <si>
    <t>Xiangshui Zhen</t>
  </si>
  <si>
    <t>Xichang Zhen</t>
  </si>
  <si>
    <t>Xincun Zhen</t>
  </si>
  <si>
    <t>Xinglong Huaqiao Nongchang</t>
  </si>
  <si>
    <t>Xinlong Zhen</t>
  </si>
  <si>
    <t>Xinxing Zhen</t>
  </si>
  <si>
    <t>Xinying Zhen</t>
  </si>
  <si>
    <t>Xinzheng Zhen</t>
  </si>
  <si>
    <t>Xinzhu Zhen</t>
  </si>
  <si>
    <t>Xishui Xiang</t>
  </si>
  <si>
    <t>Yacha Zhen</t>
  </si>
  <si>
    <t>Yangjiang Zhen</t>
  </si>
  <si>
    <t>Yelin Zhen</t>
  </si>
  <si>
    <t>Yinggehai Zhen</t>
  </si>
  <si>
    <t>Yinggen Zhen</t>
  </si>
  <si>
    <t>Yingzhou Zhen</t>
  </si>
  <si>
    <t>Yongfa Zhen</t>
  </si>
  <si>
    <t>Yuanmen Xiang</t>
  </si>
  <si>
    <t>Zhizhong Zhen</t>
  </si>
  <si>
    <t>Zhongping Zhen</t>
  </si>
  <si>
    <t>Zhongxing Zhen</t>
  </si>
  <si>
    <t>Zhongyuan Zhen</t>
  </si>
  <si>
    <t>Yongshu Dao [Fiery Cross Reef]</t>
  </si>
  <si>
    <t>Yongxing Dao [Woody Island]</t>
  </si>
  <si>
    <t>Zhongsha Dao Jiao [Macclesfield Bank]</t>
  </si>
  <si>
    <t>Haitang Qu [incl. Haitang Wan Zhen]</t>
  </si>
  <si>
    <t>Jiyang Qu [incl. Hedong Qu Jiedao, Tiandu Zhen]</t>
  </si>
  <si>
    <t>Tianya Qu [incl. Hexi Qu Jiedao, Tianya Zhen, Fenghuang Zhen, Yucai Zhen]</t>
  </si>
  <si>
    <t>Yacheng Qu [incl. Yacheng Zhen]</t>
  </si>
  <si>
    <t>Column10</t>
  </si>
  <si>
    <t>Population2</t>
  </si>
  <si>
    <t>Population3</t>
  </si>
  <si>
    <t>Column11</t>
  </si>
  <si>
    <t>Column112</t>
  </si>
  <si>
    <t>Column113</t>
  </si>
  <si>
    <t>Column114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</si>
</sst>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5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E3BD8A-F4EE-4083-9AF5-839FA0DC2F4E}" name="Table2" displayName="Table2" ref="A1:E19" totalsRowShown="0" headerRowDxfId="54">
  <autoFilter ref="A1:E19" xr:uid="{DFE3BD8A-F4EE-4083-9AF5-839FA0DC2F4E}"/>
  <tableColumns count="5">
    <tableColumn id="1" xr3:uid="{2033BD58-BEF4-4B8D-8822-C72B2AA110F7}" name="Name" dataDxfId="53"/>
    <tableColumn id="2" xr3:uid="{CA3C388B-4D4B-44C5-8BBF-678E4F15D1BC}" name="Status" dataDxfId="52"/>
    <tableColumn id="3" xr3:uid="{7E14A5DF-99F7-4807-8145-63E57698E277}" name="Native" dataDxfId="51"/>
    <tableColumn id="4" xr3:uid="{18AD4B92-67BD-4AAF-B2C3-0A6FA2AE0237}" name="Population" dataDxfId="50"/>
    <tableColumn id="5" xr3:uid="{D494BCC5-E327-4BB9-8BCE-87C32CEC09C4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FED66-58DE-48A1-8E02-F6B82DA95991}" name="Table1" displayName="Table1" ref="A1:F49" totalsRowShown="0" headerRowDxfId="49" dataDxfId="48">
  <autoFilter ref="A1:F49" xr:uid="{105FED66-58DE-48A1-8E02-F6B82DA95991}"/>
  <tableColumns count="6">
    <tableColumn id="1" xr3:uid="{91A6F0EA-2B5E-4E04-9DDC-63B811361958}" name="Name" dataDxfId="47"/>
    <tableColumn id="2" xr3:uid="{6049B1E1-840B-4180-B47F-ED1E4137398A}" name="Native" dataDxfId="46"/>
    <tableColumn id="3" xr3:uid="{EDC626B1-070B-4638-A8F6-78EE59732E2F}" name="Status" dataDxfId="45"/>
    <tableColumn id="4" xr3:uid="{9DA186C7-98B1-4060-B190-7A09112B11CC}" name="District" dataDxfId="44"/>
    <tableColumn id="5" xr3:uid="{EEB56BB3-C6BA-409D-891C-C5F3440412D7}" name="Population" dataDxfId="43"/>
    <tableColumn id="6" xr3:uid="{16CCDEBB-C110-4DFD-A885-1DBB88E057F5}" name="Column1">
      <calculatedColumnFormula>VLOOKUP(D2,'county-naming'!A$2:C$34,3,FALSE)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5AAF92-8DEF-4812-800D-7709E84C32CC}" name="Table3" displayName="Table3" ref="A1:F205" totalsRowShown="0" headerRowDxfId="42" dataDxfId="41">
  <autoFilter ref="A1:F205" xr:uid="{005AAF92-8DEF-4812-800D-7709E84C32CC}"/>
  <tableColumns count="6">
    <tableColumn id="1" xr3:uid="{0FAAD267-86F8-4B83-B7D6-7EC3FD829EF8}" name="Name" dataDxfId="40"/>
    <tableColumn id="2" xr3:uid="{A0DADCA8-AFAA-4E7B-A47A-7C6BE7337B74}" name="Native" dataDxfId="39"/>
    <tableColumn id="3" xr3:uid="{92D3F721-1D45-437B-95E5-EAC35FB5451B}" name="Status" dataDxfId="38"/>
    <tableColumn id="4" xr3:uid="{EC41D4A0-5384-4776-9296-762C24482FAF}" name="City / District / County" dataDxfId="37"/>
    <tableColumn id="5" xr3:uid="{DECFE275-9E17-416A-9F9B-F6B43F5C8EA5}" name="Population" dataDxfId="36"/>
    <tableColumn id="6" xr3:uid="{0D3120C9-0B8D-4337-921B-9C92A71DC6C1}" name="Column1" dataDxfId="35">
      <calculatedColumnFormula>VLOOKUP(D2,'county-naming'!A$2:C$34,3,FALSE)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7EF000-956E-4769-8A1E-E8A813FA6B69}" name="Table4" displayName="Table4" ref="A1:F4" totalsRowShown="0" headerRowDxfId="34" dataDxfId="33">
  <autoFilter ref="A1:F4" xr:uid="{067EF000-956E-4769-8A1E-E8A813FA6B69}"/>
  <tableColumns count="6">
    <tableColumn id="1" xr3:uid="{13E79588-0717-417E-83DB-F25AD02279C7}" name="Name" dataDxfId="32"/>
    <tableColumn id="2" xr3:uid="{16C5197D-1FE7-4E64-8640-7E30D278FCC2}" name="Native" dataDxfId="31"/>
    <tableColumn id="3" xr3:uid="{C8EF7C7B-5788-4CE4-9714-389FF889CB80}" name="Status" dataDxfId="30"/>
    <tableColumn id="4" xr3:uid="{8E333128-994A-4821-BBEE-04D30E5C133A}" name="Island" dataDxfId="29"/>
    <tableColumn id="5" xr3:uid="{5F0E33B2-941B-4918-9D6D-F9B4DC79731A}" name="Population" dataDxfId="28"/>
    <tableColumn id="6" xr3:uid="{EB51A911-BEEA-4A58-A23D-799480764B3D}" name="Column1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A6E1F5-57F7-4085-9085-8992F39795B9}" name="Table5" displayName="Table5" ref="A1:F5" totalsRowShown="0" headerRowDxfId="26" dataDxfId="25">
  <autoFilter ref="A1:F5" xr:uid="{F4A6E1F5-57F7-4085-9085-8992F39795B9}"/>
  <tableColumns count="6">
    <tableColumn id="1" xr3:uid="{E043C5C9-D379-4C99-97E3-6DB41BE64084}" name="Name" dataDxfId="24"/>
    <tableColumn id="2" xr3:uid="{672B010D-B9BC-40A3-92E0-0DDF0BB2CF2A}" name="Native" dataDxfId="23"/>
    <tableColumn id="3" xr3:uid="{C2E02400-99FE-4301-91D9-C45788E138AF}" name="Status" dataDxfId="22"/>
    <tableColumn id="4" xr3:uid="{2EA1B52C-87F8-4A7F-BBC6-8DB6C98E51A8}" name="District" dataDxfId="21"/>
    <tableColumn id="5" xr3:uid="{A8BC7176-9B50-449D-A778-6CBDCC2DA150}" name="Population" dataDxfId="20"/>
    <tableColumn id="6" xr3:uid="{824CA486-3301-48D8-9398-4792C6E35EF0}" name="Column1" dataDxfId="19">
      <calculatedColumnFormula>VLOOKUP(D2,'county-naming'!A$2:C$34,3,FALSE)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98475-28AE-47AC-B05F-D25E413C64E9}" name="Table6" displayName="Table6" ref="A1:O278" totalsRowShown="0">
  <autoFilter ref="A1:O278" xr:uid="{9B598475-28AE-47AC-B05F-D25E413C64E9}"/>
  <sortState xmlns:xlrd2="http://schemas.microsoft.com/office/spreadsheetml/2017/richdata2" ref="A2:N278">
    <sortCondition ref="A1:A278"/>
  </sortState>
  <tableColumns count="15">
    <tableColumn id="1" xr3:uid="{8C946191-1D55-4B1E-A9B4-2B95EA9F14FE}" name="Column1"/>
    <tableColumn id="10" xr3:uid="{E8656730-CC6D-4908-BB71-664F29B55708}" name="Column12" dataDxfId="0">
      <calculatedColumnFormula>IF(COUNTIF(A:A,A2)&gt;1,_xlfn.CONCAT(A2," (",M2,")"),A2)</calculatedColumnFormula>
    </tableColumn>
    <tableColumn id="2" xr3:uid="{7043A870-A29D-4D38-8472-24AF5BD86238}" name="Column2"/>
    <tableColumn id="3" xr3:uid="{4A7F5E3D-D968-4CFC-A2FE-9BE48E4C6E65}" name="Column3"/>
    <tableColumn id="4" xr3:uid="{CBEEFE37-5ACB-4395-AE27-11FA036A16B1}" name="Column4" dataDxfId="18">
      <calculatedColumnFormula>_xlfn.CONCAT(C2,", ",G2,", ",H2,", ","海南省")</calculatedColumnFormula>
    </tableColumn>
    <tableColumn id="5" xr3:uid="{8DA2460E-9D24-4A5B-964E-731010D557DE}" name="Column5"/>
    <tableColumn id="6" xr3:uid="{2B87FFDE-4E0E-44EE-A3F5-174919353FF0}" name="Column6"/>
    <tableColumn id="7" xr3:uid="{635DA099-785B-4E26-9D44-DC62422BDEEC}" name="Column7"/>
    <tableColumn id="8" xr3:uid="{063CCD6D-2B3D-46D5-B493-21CEE4BCD096}" name="Column8" dataDxfId="17">
      <calculatedColumnFormula>VLOOKUP(E2,[1]!china_towns_second__2[[Column1]:[Y]],3,FALSE)</calculatedColumnFormula>
    </tableColumn>
    <tableColumn id="9" xr3:uid="{FC19997C-CC05-4398-A590-7CC046702FF4}" name="Column9" dataDxfId="16">
      <calculatedColumnFormula>VLOOKUP(E2,[1]!china_towns_second__2[[Column1]:[Y]],2,FALSE)</calculatedColumnFormula>
    </tableColumn>
    <tableColumn id="11" xr3:uid="{247FD595-659F-4969-8F50-B80129B987F9}" name="Column10"/>
    <tableColumn id="12" xr3:uid="{EDEEB0E6-B9D9-4BC3-9FB7-147259E1248A}" name="Column11" dataDxfId="15">
      <calculatedColumnFormula>VLOOKUP(G2,CHOOSE({1,2},Table7[Native],Table7[Name]),2,0)</calculatedColumnFormula>
    </tableColumn>
    <tableColumn id="13" xr3:uid="{C253522E-58C7-4516-A2CE-63BD1EBB4B6E}" name="Column112" dataDxfId="14">
      <calculatedColumnFormula>VLOOKUP(H2,CHOOSE({1,2},Table7[Native],Table7[Name]),2,0)</calculatedColumnFormula>
    </tableColumn>
    <tableColumn id="14" xr3:uid="{2242EBC7-D0A5-47CA-BC80-A1855AC7B2B0}" name="Column113" dataDxfId="13">
      <calculatedColumnFormula>_xlfn.CONCAT(K2," (",M2,")")</calculatedColumnFormula>
    </tableColumn>
    <tableColumn id="15" xr3:uid="{5F2C7B0B-395B-49B4-81CD-2066407E6F5D}" name="Column114" dataDxfId="12">
      <calculatedColumnFormula>IF(COUNTIF(N:N,N2)&gt;1,_xlfn.CONCAT(K2," (",L2,")"),N2)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2E3E17-A66E-41C1-934D-C9557671E39C}" name="Table7" displayName="Table7" ref="A1:F34" totalsRowShown="0" tableBorderDxfId="11">
  <autoFilter ref="A1:F34" xr:uid="{F52E3E17-A66E-41C1-934D-C9557671E39C}"/>
  <tableColumns count="6">
    <tableColumn id="1" xr3:uid="{B688CB32-610D-4C0A-9AE9-09920437F985}" name="Name"/>
    <tableColumn id="2" xr3:uid="{0E4E18B6-0CAC-48D9-8904-B6D1C5F7C3DB}" name="Status" dataDxfId="10"/>
    <tableColumn id="3" xr3:uid="{74004A79-07B2-4C08-8A9B-36425FC6AE1E}" name="Native" dataDxfId="9"/>
    <tableColumn id="4" xr3:uid="{49E3DAF0-3C2F-468A-B6F9-76F98BFBA1B5}" name="Population" dataDxfId="8"/>
    <tableColumn id="5" xr3:uid="{76E1A3D2-ED0E-4336-B2B8-E9F4CEAE2870}" name="Population2" dataDxfId="7"/>
    <tableColumn id="6" xr3:uid="{D2C2E6F7-F4E9-44FF-B1EF-491636F62DAA}" name="Population3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1C44-2E3E-4507-8C91-E9708B3A3B06}">
  <dimension ref="A1:E19"/>
  <sheetViews>
    <sheetView workbookViewId="0"/>
  </sheetViews>
  <sheetFormatPr defaultRowHeight="15" x14ac:dyDescent="0.25"/>
  <cols>
    <col min="4" max="4" width="12.85546875" customWidth="1"/>
    <col min="5" max="5" width="11.28515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212</v>
      </c>
    </row>
    <row r="2" spans="1:5" ht="15.75" thickBot="1" x14ac:dyDescent="0.3">
      <c r="A2" t="s">
        <v>77</v>
      </c>
      <c r="B2" s="3" t="s">
        <v>78</v>
      </c>
      <c r="C2" s="3" t="s">
        <v>79</v>
      </c>
      <c r="D2" s="5">
        <v>59585</v>
      </c>
      <c r="E2" t="s">
        <v>6</v>
      </c>
    </row>
    <row r="3" spans="1:5" ht="15.75" thickBot="1" x14ac:dyDescent="0.3">
      <c r="A3" t="s">
        <v>80</v>
      </c>
      <c r="B3" s="3" t="s">
        <v>78</v>
      </c>
      <c r="C3" s="3" t="s">
        <v>81</v>
      </c>
      <c r="D3" s="5">
        <v>68774</v>
      </c>
      <c r="E3" t="s">
        <v>6</v>
      </c>
    </row>
    <row r="4" spans="1:5" ht="15.75" thickBot="1" x14ac:dyDescent="0.3">
      <c r="A4" t="s">
        <v>82</v>
      </c>
      <c r="B4" s="3" t="s">
        <v>78</v>
      </c>
      <c r="C4" s="3" t="s">
        <v>83</v>
      </c>
      <c r="D4" s="5">
        <v>49252</v>
      </c>
      <c r="E4" t="s">
        <v>6</v>
      </c>
    </row>
    <row r="5" spans="1:5" ht="15.75" thickBot="1" x14ac:dyDescent="0.3">
      <c r="A5" t="s">
        <v>84</v>
      </c>
      <c r="B5" s="3" t="s">
        <v>78</v>
      </c>
      <c r="C5" s="3" t="s">
        <v>85</v>
      </c>
      <c r="D5" s="5">
        <v>17317</v>
      </c>
      <c r="E5" t="s">
        <v>6</v>
      </c>
    </row>
    <row r="6" spans="1:5" ht="15.75" thickBot="1" x14ac:dyDescent="0.3">
      <c r="A6" t="s">
        <v>86</v>
      </c>
      <c r="B6" s="3" t="s">
        <v>78</v>
      </c>
      <c r="C6" s="3" t="s">
        <v>87</v>
      </c>
      <c r="D6" s="5">
        <v>27803</v>
      </c>
      <c r="E6" t="s">
        <v>6</v>
      </c>
    </row>
    <row r="7" spans="1:5" ht="15.75" thickBot="1" x14ac:dyDescent="0.3">
      <c r="A7" t="s">
        <v>88</v>
      </c>
      <c r="B7" s="3" t="s">
        <v>78</v>
      </c>
      <c r="C7" s="3" t="s">
        <v>89</v>
      </c>
      <c r="D7" s="5">
        <v>34648</v>
      </c>
      <c r="E7" t="s">
        <v>6</v>
      </c>
    </row>
    <row r="8" spans="1:5" ht="15.75" thickBot="1" x14ac:dyDescent="0.3">
      <c r="A8" t="s">
        <v>90</v>
      </c>
      <c r="B8" s="3" t="s">
        <v>78</v>
      </c>
      <c r="C8" s="3" t="s">
        <v>91</v>
      </c>
      <c r="D8" s="5">
        <v>20729</v>
      </c>
      <c r="E8" t="s">
        <v>6</v>
      </c>
    </row>
    <row r="9" spans="1:5" ht="15.75" thickBot="1" x14ac:dyDescent="0.3">
      <c r="A9" t="s">
        <v>92</v>
      </c>
      <c r="B9" s="3" t="s">
        <v>93</v>
      </c>
      <c r="C9" s="3" t="s">
        <v>94</v>
      </c>
      <c r="D9" s="5">
        <v>15846</v>
      </c>
      <c r="E9" t="s">
        <v>6</v>
      </c>
    </row>
    <row r="10" spans="1:5" ht="15.75" thickBot="1" x14ac:dyDescent="0.3">
      <c r="A10" t="s">
        <v>95</v>
      </c>
      <c r="B10" s="3" t="s">
        <v>78</v>
      </c>
      <c r="C10" s="3" t="s">
        <v>96</v>
      </c>
      <c r="D10" s="5">
        <v>23711</v>
      </c>
      <c r="E10" t="s">
        <v>6</v>
      </c>
    </row>
    <row r="11" spans="1:5" ht="15.75" thickBot="1" x14ac:dyDescent="0.3">
      <c r="A11" t="s">
        <v>97</v>
      </c>
      <c r="B11" s="3" t="s">
        <v>78</v>
      </c>
      <c r="C11" s="3" t="s">
        <v>98</v>
      </c>
      <c r="D11" s="5">
        <v>40373</v>
      </c>
      <c r="E11" t="s">
        <v>6</v>
      </c>
    </row>
    <row r="12" spans="1:5" ht="15.75" thickBot="1" x14ac:dyDescent="0.3">
      <c r="A12" t="s">
        <v>99</v>
      </c>
      <c r="B12" s="3" t="s">
        <v>78</v>
      </c>
      <c r="C12" s="3" t="s">
        <v>100</v>
      </c>
      <c r="D12" s="5">
        <v>256652</v>
      </c>
      <c r="E12" t="s">
        <v>6</v>
      </c>
    </row>
    <row r="13" spans="1:5" ht="15.75" thickBot="1" x14ac:dyDescent="0.3">
      <c r="A13" t="s">
        <v>101</v>
      </c>
      <c r="B13" s="3" t="s">
        <v>78</v>
      </c>
      <c r="C13" s="3" t="s">
        <v>102</v>
      </c>
      <c r="D13" s="5">
        <v>23669</v>
      </c>
      <c r="E13" t="s">
        <v>6</v>
      </c>
    </row>
    <row r="14" spans="1:5" ht="15.75" thickBot="1" x14ac:dyDescent="0.3">
      <c r="A14" t="s">
        <v>103</v>
      </c>
      <c r="B14" s="3" t="s">
        <v>78</v>
      </c>
      <c r="C14" s="3" t="s">
        <v>104</v>
      </c>
      <c r="D14" s="5">
        <v>17577</v>
      </c>
      <c r="E14" t="s">
        <v>6</v>
      </c>
    </row>
    <row r="15" spans="1:5" ht="15.75" thickBot="1" x14ac:dyDescent="0.3">
      <c r="A15" t="s">
        <v>105</v>
      </c>
      <c r="B15" s="3" t="s">
        <v>78</v>
      </c>
      <c r="C15" s="3" t="s">
        <v>106</v>
      </c>
      <c r="D15" s="5">
        <v>24274</v>
      </c>
      <c r="E15" t="s">
        <v>6</v>
      </c>
    </row>
    <row r="16" spans="1:5" ht="15.75" thickBot="1" x14ac:dyDescent="0.3">
      <c r="A16" t="s">
        <v>107</v>
      </c>
      <c r="B16" s="3" t="s">
        <v>78</v>
      </c>
      <c r="C16" s="3" t="s">
        <v>108</v>
      </c>
      <c r="D16" s="5">
        <v>67316</v>
      </c>
      <c r="E16" t="s">
        <v>6</v>
      </c>
    </row>
    <row r="17" spans="1:5" ht="15.75" thickBot="1" x14ac:dyDescent="0.3">
      <c r="A17" t="s">
        <v>109</v>
      </c>
      <c r="B17" s="3" t="s">
        <v>93</v>
      </c>
      <c r="C17" s="3" t="s">
        <v>110</v>
      </c>
      <c r="D17" s="5">
        <v>76757</v>
      </c>
      <c r="E17" t="s">
        <v>6</v>
      </c>
    </row>
    <row r="18" spans="1:5" ht="15.75" thickBot="1" x14ac:dyDescent="0.3">
      <c r="A18" t="s">
        <v>111</v>
      </c>
      <c r="B18" s="3" t="s">
        <v>78</v>
      </c>
      <c r="C18" s="3" t="s">
        <v>112</v>
      </c>
      <c r="D18" s="5">
        <v>76427</v>
      </c>
      <c r="E18" t="s">
        <v>6</v>
      </c>
    </row>
    <row r="19" spans="1:5" ht="15.75" thickBot="1" x14ac:dyDescent="0.3">
      <c r="A19" t="s">
        <v>113</v>
      </c>
      <c r="B19" s="3" t="s">
        <v>78</v>
      </c>
      <c r="C19" s="3" t="s">
        <v>114</v>
      </c>
      <c r="D19" s="5">
        <v>31646</v>
      </c>
      <c r="E19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FCA6-1F08-4926-9760-8199E375921C}">
  <dimension ref="A1:F49"/>
  <sheetViews>
    <sheetView workbookViewId="0">
      <selection activeCell="F3" sqref="E2:F49"/>
    </sheetView>
  </sheetViews>
  <sheetFormatPr defaultRowHeight="15" x14ac:dyDescent="0.25"/>
  <cols>
    <col min="4" max="4" width="9.85546875" customWidth="1"/>
    <col min="5" max="5" width="12.85546875" customWidth="1"/>
    <col min="6" max="6" width="11.2851562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212</v>
      </c>
    </row>
    <row r="2" spans="1:6" ht="15.75" thickBot="1" x14ac:dyDescent="0.3">
      <c r="A2" t="s">
        <v>115</v>
      </c>
      <c r="B2" s="3" t="s">
        <v>116</v>
      </c>
      <c r="C2" s="3" t="s">
        <v>117</v>
      </c>
      <c r="D2" s="3" t="s">
        <v>13</v>
      </c>
      <c r="E2" s="5">
        <v>63161</v>
      </c>
      <c r="F2" t="str">
        <f>VLOOKUP(D2,'county-naming'!A$2:C$34,3,FALSE)</f>
        <v>美兰区</v>
      </c>
    </row>
    <row r="3" spans="1:6" ht="15.75" thickBot="1" x14ac:dyDescent="0.3">
      <c r="A3" t="s">
        <v>118</v>
      </c>
      <c r="B3" s="3" t="s">
        <v>119</v>
      </c>
      <c r="C3" s="3" t="s">
        <v>117</v>
      </c>
      <c r="D3" s="3" t="s">
        <v>13</v>
      </c>
      <c r="E3" s="5">
        <v>36622</v>
      </c>
      <c r="F3" t="str">
        <f>VLOOKUP(D3,'county-naming'!A$2:C$34,3,FALSE)</f>
        <v>美兰区</v>
      </c>
    </row>
    <row r="4" spans="1:6" ht="15.75" thickBot="1" x14ac:dyDescent="0.3">
      <c r="A4" t="s">
        <v>120</v>
      </c>
      <c r="B4" s="3" t="s">
        <v>121</v>
      </c>
      <c r="C4" s="3" t="s">
        <v>117</v>
      </c>
      <c r="D4" s="3" t="s">
        <v>10</v>
      </c>
      <c r="E4" s="5">
        <v>69045</v>
      </c>
      <c r="F4" t="str">
        <f>VLOOKUP(D4,'county-naming'!A$2:C$34,3,FALSE)</f>
        <v>龙华区</v>
      </c>
    </row>
    <row r="5" spans="1:6" ht="15.75" thickBot="1" x14ac:dyDescent="0.3">
      <c r="A5" t="s">
        <v>122</v>
      </c>
      <c r="B5" s="3" t="s">
        <v>123</v>
      </c>
      <c r="C5" s="3" t="s">
        <v>117</v>
      </c>
      <c r="D5" s="3" t="s">
        <v>13</v>
      </c>
      <c r="E5" s="5">
        <v>44995</v>
      </c>
      <c r="F5" t="str">
        <f>VLOOKUP(D5,'county-naming'!A$2:C$34,3,FALSE)</f>
        <v>美兰区</v>
      </c>
    </row>
    <row r="6" spans="1:6" ht="15.75" thickBot="1" x14ac:dyDescent="0.3">
      <c r="A6" t="s">
        <v>124</v>
      </c>
      <c r="B6" s="3" t="s">
        <v>125</v>
      </c>
      <c r="C6" s="3" t="s">
        <v>78</v>
      </c>
      <c r="D6" s="3" t="s">
        <v>18</v>
      </c>
      <c r="E6" s="5">
        <v>39562</v>
      </c>
      <c r="F6" t="str">
        <f>VLOOKUP(D6,'county-naming'!A$2:C$34,3,FALSE)</f>
        <v>秀英区</v>
      </c>
    </row>
    <row r="7" spans="1:6" ht="15.75" thickBot="1" x14ac:dyDescent="0.3">
      <c r="A7" t="s">
        <v>126</v>
      </c>
      <c r="B7" s="3" t="s">
        <v>127</v>
      </c>
      <c r="C7" s="3" t="s">
        <v>78</v>
      </c>
      <c r="D7" s="3" t="s">
        <v>10</v>
      </c>
      <c r="E7" s="5">
        <v>77904</v>
      </c>
      <c r="F7" t="str">
        <f>VLOOKUP(D7,'county-naming'!A$2:C$34,3,FALSE)</f>
        <v>龙华区</v>
      </c>
    </row>
    <row r="8" spans="1:6" ht="15.75" thickBot="1" x14ac:dyDescent="0.3">
      <c r="A8" t="s">
        <v>128</v>
      </c>
      <c r="B8" s="3" t="s">
        <v>129</v>
      </c>
      <c r="C8" s="3" t="s">
        <v>78</v>
      </c>
      <c r="D8" s="3" t="s">
        <v>16</v>
      </c>
      <c r="E8" s="5">
        <v>10044</v>
      </c>
      <c r="F8" t="str">
        <f>VLOOKUP(D8,'county-naming'!A$2:C$34,3,FALSE)</f>
        <v>琼山区</v>
      </c>
    </row>
    <row r="9" spans="1:6" ht="15.75" thickBot="1" x14ac:dyDescent="0.3">
      <c r="A9" t="s">
        <v>130</v>
      </c>
      <c r="B9" s="3" t="s">
        <v>131</v>
      </c>
      <c r="C9" s="3" t="s">
        <v>117</v>
      </c>
      <c r="D9" s="3" t="s">
        <v>10</v>
      </c>
      <c r="E9" s="5">
        <v>69933</v>
      </c>
      <c r="F9" t="str">
        <f>VLOOKUP(D9,'county-naming'!A$2:C$34,3,FALSE)</f>
        <v>龙华区</v>
      </c>
    </row>
    <row r="10" spans="1:6" ht="15.75" thickBot="1" x14ac:dyDescent="0.3">
      <c r="A10" t="s">
        <v>132</v>
      </c>
      <c r="B10" s="3" t="s">
        <v>133</v>
      </c>
      <c r="C10" s="3" t="s">
        <v>78</v>
      </c>
      <c r="D10" s="3" t="s">
        <v>13</v>
      </c>
      <c r="E10" s="5">
        <v>26065</v>
      </c>
      <c r="F10" t="str">
        <f>VLOOKUP(D10,'county-naming'!A$2:C$34,3,FALSE)</f>
        <v>美兰区</v>
      </c>
    </row>
    <row r="11" spans="1:6" ht="15.75" thickBot="1" x14ac:dyDescent="0.3">
      <c r="A11" t="s">
        <v>134</v>
      </c>
      <c r="B11" s="3" t="s">
        <v>135</v>
      </c>
      <c r="C11" s="3" t="s">
        <v>78</v>
      </c>
      <c r="D11" s="3" t="s">
        <v>18</v>
      </c>
      <c r="E11" s="5">
        <v>68720</v>
      </c>
      <c r="F11" t="str">
        <f>VLOOKUP(D11,'county-naming'!A$2:C$34,3,FALSE)</f>
        <v>秀英区</v>
      </c>
    </row>
    <row r="12" spans="1:6" ht="15.75" thickBot="1" x14ac:dyDescent="0.3">
      <c r="A12" t="s">
        <v>136</v>
      </c>
      <c r="B12" s="3" t="s">
        <v>137</v>
      </c>
      <c r="C12" s="3" t="s">
        <v>117</v>
      </c>
      <c r="D12" s="3" t="s">
        <v>16</v>
      </c>
      <c r="E12" s="5">
        <v>240040</v>
      </c>
      <c r="F12" t="str">
        <f>VLOOKUP(D12,'county-naming'!A$2:C$34,3,FALSE)</f>
        <v>琼山区</v>
      </c>
    </row>
    <row r="13" spans="1:6" ht="15.75" thickBot="1" x14ac:dyDescent="0.3">
      <c r="A13" t="s">
        <v>138</v>
      </c>
      <c r="B13" s="3" t="s">
        <v>139</v>
      </c>
      <c r="C13" s="3" t="s">
        <v>117</v>
      </c>
      <c r="D13" s="3" t="s">
        <v>16</v>
      </c>
      <c r="E13" s="5">
        <v>62099</v>
      </c>
      <c r="F13" t="str">
        <f>VLOOKUP(D13,'county-naming'!A$2:C$34,3,FALSE)</f>
        <v>琼山区</v>
      </c>
    </row>
    <row r="14" spans="1:6" ht="15.75" thickBot="1" x14ac:dyDescent="0.3">
      <c r="A14" t="s">
        <v>140</v>
      </c>
      <c r="B14" s="3" t="s">
        <v>141</v>
      </c>
      <c r="C14" s="3" t="s">
        <v>93</v>
      </c>
      <c r="D14" s="3" t="s">
        <v>16</v>
      </c>
      <c r="E14" s="5">
        <v>10717</v>
      </c>
      <c r="F14" t="str">
        <f>VLOOKUP(D14,'county-naming'!A$2:C$34,3,FALSE)</f>
        <v>琼山区</v>
      </c>
    </row>
    <row r="15" spans="1:6" ht="15.75" thickBot="1" x14ac:dyDescent="0.3">
      <c r="A15" t="s">
        <v>142</v>
      </c>
      <c r="B15" s="3" t="s">
        <v>143</v>
      </c>
      <c r="C15" s="3" t="s">
        <v>93</v>
      </c>
      <c r="D15" s="3" t="s">
        <v>13</v>
      </c>
      <c r="E15" s="5">
        <v>39221</v>
      </c>
      <c r="F15" t="str">
        <f>VLOOKUP(D15,'county-naming'!A$2:C$34,3,FALSE)</f>
        <v>美兰区</v>
      </c>
    </row>
    <row r="16" spans="1:6" ht="15.75" thickBot="1" x14ac:dyDescent="0.3">
      <c r="A16" t="s">
        <v>144</v>
      </c>
      <c r="B16" s="3" t="s">
        <v>145</v>
      </c>
      <c r="C16" s="3" t="s">
        <v>93</v>
      </c>
      <c r="D16" s="3" t="s">
        <v>16</v>
      </c>
      <c r="E16" s="5">
        <v>17055</v>
      </c>
      <c r="F16" t="str">
        <f>VLOOKUP(D16,'county-naming'!A$2:C$34,3,FALSE)</f>
        <v>琼山区</v>
      </c>
    </row>
    <row r="17" spans="1:6" ht="15.75" thickBot="1" x14ac:dyDescent="0.3">
      <c r="A17" t="s">
        <v>146</v>
      </c>
      <c r="B17" s="3" t="s">
        <v>147</v>
      </c>
      <c r="C17" s="3" t="s">
        <v>93</v>
      </c>
      <c r="D17" s="3" t="s">
        <v>13</v>
      </c>
      <c r="E17" s="5">
        <v>9657</v>
      </c>
      <c r="F17" t="str">
        <f>VLOOKUP(D17,'county-naming'!A$2:C$34,3,FALSE)</f>
        <v>美兰区</v>
      </c>
    </row>
    <row r="18" spans="1:6" ht="15.75" thickBot="1" x14ac:dyDescent="0.3">
      <c r="A18" t="s">
        <v>148</v>
      </c>
      <c r="B18" s="3" t="s">
        <v>149</v>
      </c>
      <c r="C18" s="3" t="s">
        <v>117</v>
      </c>
      <c r="D18" s="3" t="s">
        <v>13</v>
      </c>
      <c r="E18" s="5">
        <v>52061</v>
      </c>
      <c r="F18" t="str">
        <f>VLOOKUP(D18,'county-naming'!A$2:C$34,3,FALSE)</f>
        <v>美兰区</v>
      </c>
    </row>
    <row r="19" spans="1:6" ht="15.75" thickBot="1" x14ac:dyDescent="0.3">
      <c r="A19" t="s">
        <v>150</v>
      </c>
      <c r="B19" s="3" t="s">
        <v>151</v>
      </c>
      <c r="C19" s="3" t="s">
        <v>117</v>
      </c>
      <c r="D19" s="3" t="s">
        <v>13</v>
      </c>
      <c r="E19" s="5">
        <v>79661</v>
      </c>
      <c r="F19" t="str">
        <f>VLOOKUP(D19,'county-naming'!A$2:C$34,3,FALSE)</f>
        <v>美兰区</v>
      </c>
    </row>
    <row r="20" spans="1:6" ht="15.75" thickBot="1" x14ac:dyDescent="0.3">
      <c r="A20" t="s">
        <v>152</v>
      </c>
      <c r="B20" s="3" t="s">
        <v>153</v>
      </c>
      <c r="C20" s="3" t="s">
        <v>117</v>
      </c>
      <c r="D20" s="3" t="s">
        <v>10</v>
      </c>
      <c r="E20" s="5">
        <v>91816</v>
      </c>
      <c r="F20" t="str">
        <f>VLOOKUP(D20,'county-naming'!A$2:C$34,3,FALSE)</f>
        <v>龙华区</v>
      </c>
    </row>
    <row r="21" spans="1:6" ht="15.75" thickBot="1" x14ac:dyDescent="0.3">
      <c r="A21" t="s">
        <v>154</v>
      </c>
      <c r="B21" s="3" t="s">
        <v>155</v>
      </c>
      <c r="C21" s="3" t="s">
        <v>117</v>
      </c>
      <c r="D21" s="3" t="s">
        <v>18</v>
      </c>
      <c r="E21" s="5">
        <v>50476</v>
      </c>
      <c r="F21" t="str">
        <f>VLOOKUP(D21,'county-naming'!A$2:C$34,3,FALSE)</f>
        <v>秀英区</v>
      </c>
    </row>
    <row r="22" spans="1:6" ht="15.75" thickBot="1" x14ac:dyDescent="0.3">
      <c r="A22" t="s">
        <v>156</v>
      </c>
      <c r="B22" s="3" t="s">
        <v>157</v>
      </c>
      <c r="C22" s="3" t="s">
        <v>78</v>
      </c>
      <c r="D22" s="3" t="s">
        <v>18</v>
      </c>
      <c r="E22" s="5">
        <v>36950</v>
      </c>
      <c r="F22" t="str">
        <f>VLOOKUP(D22,'county-naming'!A$2:C$34,3,FALSE)</f>
        <v>秀英区</v>
      </c>
    </row>
    <row r="23" spans="1:6" ht="15.75" thickBot="1" x14ac:dyDescent="0.3">
      <c r="A23" t="s">
        <v>158</v>
      </c>
      <c r="B23" s="3" t="s">
        <v>159</v>
      </c>
      <c r="C23" s="3" t="s">
        <v>117</v>
      </c>
      <c r="D23" s="3" t="s">
        <v>13</v>
      </c>
      <c r="E23" s="5">
        <v>31336</v>
      </c>
      <c r="F23" t="str">
        <f>VLOOKUP(D23,'county-naming'!A$2:C$34,3,FALSE)</f>
        <v>美兰区</v>
      </c>
    </row>
    <row r="24" spans="1:6" ht="15.75" thickBot="1" x14ac:dyDescent="0.3">
      <c r="A24" t="s">
        <v>160</v>
      </c>
      <c r="B24" s="3" t="s">
        <v>161</v>
      </c>
      <c r="C24" s="3" t="s">
        <v>78</v>
      </c>
      <c r="D24" s="3" t="s">
        <v>16</v>
      </c>
      <c r="E24" s="5">
        <v>21706</v>
      </c>
      <c r="F24" t="str">
        <f>VLOOKUP(D24,'county-naming'!A$2:C$34,3,FALSE)</f>
        <v>琼山区</v>
      </c>
    </row>
    <row r="25" spans="1:6" ht="15.75" thickBot="1" x14ac:dyDescent="0.3">
      <c r="A25" t="s">
        <v>162</v>
      </c>
      <c r="B25" s="3" t="s">
        <v>163</v>
      </c>
      <c r="C25" s="3" t="s">
        <v>78</v>
      </c>
      <c r="D25" s="3" t="s">
        <v>16</v>
      </c>
      <c r="E25" s="5">
        <v>22273</v>
      </c>
      <c r="F25" t="str">
        <f>VLOOKUP(D25,'county-naming'!A$2:C$34,3,FALSE)</f>
        <v>琼山区</v>
      </c>
    </row>
    <row r="26" spans="1:6" ht="15.75" thickBot="1" x14ac:dyDescent="0.3">
      <c r="A26" t="s">
        <v>164</v>
      </c>
      <c r="B26" s="3" t="s">
        <v>165</v>
      </c>
      <c r="C26" s="3" t="s">
        <v>117</v>
      </c>
      <c r="D26" s="3" t="s">
        <v>10</v>
      </c>
      <c r="E26" s="5">
        <v>63531</v>
      </c>
      <c r="F26" t="str">
        <f>VLOOKUP(D26,'county-naming'!A$2:C$34,3,FALSE)</f>
        <v>龙华区</v>
      </c>
    </row>
    <row r="27" spans="1:6" ht="15.75" thickBot="1" x14ac:dyDescent="0.3">
      <c r="A27" t="s">
        <v>166</v>
      </c>
      <c r="B27" s="3" t="s">
        <v>167</v>
      </c>
      <c r="C27" s="3" t="s">
        <v>117</v>
      </c>
      <c r="D27" s="3" t="s">
        <v>10</v>
      </c>
      <c r="E27" s="5">
        <v>91352</v>
      </c>
      <c r="F27" t="str">
        <f>VLOOKUP(D27,'county-naming'!A$2:C$34,3,FALSE)</f>
        <v>龙华区</v>
      </c>
    </row>
    <row r="28" spans="1:6" ht="15.75" thickBot="1" x14ac:dyDescent="0.3">
      <c r="A28" t="s">
        <v>168</v>
      </c>
      <c r="B28" s="3" t="s">
        <v>169</v>
      </c>
      <c r="C28" s="3" t="s">
        <v>78</v>
      </c>
      <c r="D28" s="3" t="s">
        <v>16</v>
      </c>
      <c r="E28" s="5">
        <v>23243</v>
      </c>
      <c r="F28" t="str">
        <f>VLOOKUP(D28,'county-naming'!A$2:C$34,3,FALSE)</f>
        <v>琼山区</v>
      </c>
    </row>
    <row r="29" spans="1:6" ht="15.75" thickBot="1" x14ac:dyDescent="0.3">
      <c r="A29" t="s">
        <v>170</v>
      </c>
      <c r="B29" s="3" t="s">
        <v>171</v>
      </c>
      <c r="C29" s="3" t="s">
        <v>117</v>
      </c>
      <c r="D29" s="3" t="s">
        <v>13</v>
      </c>
      <c r="E29" s="5">
        <v>34407</v>
      </c>
      <c r="F29" t="str">
        <f>VLOOKUP(D29,'county-naming'!A$2:C$34,3,FALSE)</f>
        <v>美兰区</v>
      </c>
    </row>
    <row r="30" spans="1:6" ht="15.75" thickBot="1" x14ac:dyDescent="0.3">
      <c r="A30" t="s">
        <v>172</v>
      </c>
      <c r="B30" s="3" t="s">
        <v>173</v>
      </c>
      <c r="C30" s="3" t="s">
        <v>78</v>
      </c>
      <c r="D30" s="3" t="s">
        <v>13</v>
      </c>
      <c r="E30" s="5">
        <v>75128</v>
      </c>
      <c r="F30" t="str">
        <f>VLOOKUP(D30,'county-naming'!A$2:C$34,3,FALSE)</f>
        <v>美兰区</v>
      </c>
    </row>
    <row r="31" spans="1:6" ht="15.75" thickBot="1" x14ac:dyDescent="0.3">
      <c r="A31" t="s">
        <v>174</v>
      </c>
      <c r="B31" s="3" t="s">
        <v>175</v>
      </c>
      <c r="C31" s="3" t="s">
        <v>78</v>
      </c>
      <c r="D31" s="3" t="s">
        <v>10</v>
      </c>
      <c r="E31" s="5">
        <v>15856</v>
      </c>
      <c r="F31" t="str">
        <f>VLOOKUP(D31,'county-naming'!A$2:C$34,3,FALSE)</f>
        <v>龙华区</v>
      </c>
    </row>
    <row r="32" spans="1:6" ht="15.75" thickBot="1" x14ac:dyDescent="0.3">
      <c r="A32" t="s">
        <v>176</v>
      </c>
      <c r="B32" s="3" t="s">
        <v>177</v>
      </c>
      <c r="C32" s="3" t="s">
        <v>78</v>
      </c>
      <c r="D32" s="3" t="s">
        <v>10</v>
      </c>
      <c r="E32" s="5">
        <v>33497</v>
      </c>
      <c r="F32" t="str">
        <f>VLOOKUP(D32,'county-naming'!A$2:C$34,3,FALSE)</f>
        <v>龙华区</v>
      </c>
    </row>
    <row r="33" spans="1:6" ht="15.75" thickBot="1" x14ac:dyDescent="0.3">
      <c r="A33" t="s">
        <v>178</v>
      </c>
      <c r="B33" s="3" t="s">
        <v>179</v>
      </c>
      <c r="C33" s="3" t="s">
        <v>78</v>
      </c>
      <c r="D33" s="3" t="s">
        <v>16</v>
      </c>
      <c r="E33" s="5">
        <v>29530</v>
      </c>
      <c r="F33" t="str">
        <f>VLOOKUP(D33,'county-naming'!A$2:C$34,3,FALSE)</f>
        <v>琼山区</v>
      </c>
    </row>
    <row r="34" spans="1:6" ht="15.75" thickBot="1" x14ac:dyDescent="0.3">
      <c r="A34" t="s">
        <v>180</v>
      </c>
      <c r="B34" s="3" t="s">
        <v>181</v>
      </c>
      <c r="C34" s="3" t="s">
        <v>93</v>
      </c>
      <c r="D34" s="3" t="s">
        <v>13</v>
      </c>
      <c r="E34" s="5">
        <v>937</v>
      </c>
      <c r="F34" t="str">
        <f>VLOOKUP(D34,'county-naming'!A$2:C$34,3,FALSE)</f>
        <v>美兰区</v>
      </c>
    </row>
    <row r="35" spans="1:6" ht="15.75" thickBot="1" x14ac:dyDescent="0.3">
      <c r="A35" t="s">
        <v>182</v>
      </c>
      <c r="B35" s="3" t="s">
        <v>183</v>
      </c>
      <c r="C35" s="3" t="s">
        <v>117</v>
      </c>
      <c r="D35" s="3" t="s">
        <v>13</v>
      </c>
      <c r="E35" s="5">
        <v>81678</v>
      </c>
      <c r="F35" t="str">
        <f>VLOOKUP(D35,'county-naming'!A$2:C$34,3,FALSE)</f>
        <v>美兰区</v>
      </c>
    </row>
    <row r="36" spans="1:6" ht="15.75" thickBot="1" x14ac:dyDescent="0.3">
      <c r="A36" t="s">
        <v>184</v>
      </c>
      <c r="B36" s="3" t="s">
        <v>185</v>
      </c>
      <c r="C36" s="3" t="s">
        <v>78</v>
      </c>
      <c r="D36" s="3" t="s">
        <v>13</v>
      </c>
      <c r="E36" s="5">
        <v>14147</v>
      </c>
      <c r="F36" t="str">
        <f>VLOOKUP(D36,'county-naming'!A$2:C$34,3,FALSE)</f>
        <v>美兰区</v>
      </c>
    </row>
    <row r="37" spans="1:6" ht="15.75" thickBot="1" x14ac:dyDescent="0.3">
      <c r="A37" t="s">
        <v>186</v>
      </c>
      <c r="B37" s="3" t="s">
        <v>187</v>
      </c>
      <c r="C37" s="3" t="s">
        <v>78</v>
      </c>
      <c r="D37" s="3" t="s">
        <v>16</v>
      </c>
      <c r="E37" s="5">
        <v>21828</v>
      </c>
      <c r="F37" t="str">
        <f>VLOOKUP(D37,'county-naming'!A$2:C$34,3,FALSE)</f>
        <v>琼山区</v>
      </c>
    </row>
    <row r="38" spans="1:6" ht="15.75" thickBot="1" x14ac:dyDescent="0.3">
      <c r="A38" t="s">
        <v>188</v>
      </c>
      <c r="B38" s="3" t="s">
        <v>189</v>
      </c>
      <c r="C38" s="3" t="s">
        <v>93</v>
      </c>
      <c r="D38" s="3" t="s">
        <v>16</v>
      </c>
      <c r="E38" s="5">
        <v>3650</v>
      </c>
      <c r="F38" t="str">
        <f>VLOOKUP(D38,'county-naming'!A$2:C$34,3,FALSE)</f>
        <v>琼山区</v>
      </c>
    </row>
    <row r="39" spans="1:6" ht="15.75" thickBot="1" x14ac:dyDescent="0.3">
      <c r="A39" t="s">
        <v>190</v>
      </c>
      <c r="B39" s="3" t="s">
        <v>191</v>
      </c>
      <c r="C39" s="3" t="s">
        <v>93</v>
      </c>
      <c r="D39" s="3" t="s">
        <v>16</v>
      </c>
      <c r="E39" s="5">
        <v>1224</v>
      </c>
      <c r="F39" t="str">
        <f>VLOOKUP(D39,'county-naming'!A$2:C$34,3,FALSE)</f>
        <v>琼山区</v>
      </c>
    </row>
    <row r="40" spans="1:6" ht="15.75" thickBot="1" x14ac:dyDescent="0.3">
      <c r="A40" t="s">
        <v>192</v>
      </c>
      <c r="B40" s="3" t="s">
        <v>193</v>
      </c>
      <c r="C40" s="3" t="s">
        <v>78</v>
      </c>
      <c r="D40" s="3" t="s">
        <v>18</v>
      </c>
      <c r="E40" s="5">
        <v>33649</v>
      </c>
      <c r="F40" t="str">
        <f>VLOOKUP(D40,'county-naming'!A$2:C$34,3,FALSE)</f>
        <v>秀英区</v>
      </c>
    </row>
    <row r="41" spans="1:6" ht="15.75" thickBot="1" x14ac:dyDescent="0.3">
      <c r="A41" t="s">
        <v>194</v>
      </c>
      <c r="B41" s="3" t="s">
        <v>195</v>
      </c>
      <c r="C41" s="3" t="s">
        <v>117</v>
      </c>
      <c r="D41" s="3" t="s">
        <v>13</v>
      </c>
      <c r="E41" s="5">
        <v>13597</v>
      </c>
      <c r="F41" t="str">
        <f>VLOOKUP(D41,'county-naming'!A$2:C$34,3,FALSE)</f>
        <v>美兰区</v>
      </c>
    </row>
    <row r="42" spans="1:6" ht="15.75" thickBot="1" x14ac:dyDescent="0.3">
      <c r="A42" t="s">
        <v>196</v>
      </c>
      <c r="B42" s="3" t="s">
        <v>197</v>
      </c>
      <c r="C42" s="3" t="s">
        <v>78</v>
      </c>
      <c r="D42" s="3" t="s">
        <v>10</v>
      </c>
      <c r="E42" s="5">
        <v>30318</v>
      </c>
      <c r="F42" t="str">
        <f>VLOOKUP(D42,'county-naming'!A$2:C$34,3,FALSE)</f>
        <v>龙华区</v>
      </c>
    </row>
    <row r="43" spans="1:6" ht="15.75" thickBot="1" x14ac:dyDescent="0.3">
      <c r="A43" t="s">
        <v>198</v>
      </c>
      <c r="B43" s="3" t="s">
        <v>199</v>
      </c>
      <c r="C43" s="3" t="s">
        <v>117</v>
      </c>
      <c r="D43" s="3" t="s">
        <v>18</v>
      </c>
      <c r="E43" s="5">
        <v>55203</v>
      </c>
      <c r="F43" t="str">
        <f>VLOOKUP(D43,'county-naming'!A$2:C$34,3,FALSE)</f>
        <v>秀英区</v>
      </c>
    </row>
    <row r="44" spans="1:6" ht="15.75" thickBot="1" x14ac:dyDescent="0.3">
      <c r="A44" t="s">
        <v>200</v>
      </c>
      <c r="B44" s="3" t="s">
        <v>201</v>
      </c>
      <c r="C44" s="3" t="s">
        <v>78</v>
      </c>
      <c r="D44" s="3" t="s">
        <v>18</v>
      </c>
      <c r="E44" s="5">
        <v>36425</v>
      </c>
      <c r="F44" t="str">
        <f>VLOOKUP(D44,'county-naming'!A$2:C$34,3,FALSE)</f>
        <v>秀英区</v>
      </c>
    </row>
    <row r="45" spans="1:6" ht="15.75" thickBot="1" x14ac:dyDescent="0.3">
      <c r="A45" t="s">
        <v>202</v>
      </c>
      <c r="B45" s="3" t="s">
        <v>203</v>
      </c>
      <c r="C45" s="3" t="s">
        <v>78</v>
      </c>
      <c r="D45" s="3" t="s">
        <v>13</v>
      </c>
      <c r="E45" s="5">
        <v>20980</v>
      </c>
      <c r="F45" t="str">
        <f>VLOOKUP(D45,'county-naming'!A$2:C$34,3,FALSE)</f>
        <v>美兰区</v>
      </c>
    </row>
    <row r="46" spans="1:6" ht="15.75" thickBot="1" x14ac:dyDescent="0.3">
      <c r="A46" t="s">
        <v>204</v>
      </c>
      <c r="B46" s="3" t="s">
        <v>205</v>
      </c>
      <c r="C46" s="3" t="s">
        <v>78</v>
      </c>
      <c r="D46" s="3" t="s">
        <v>18</v>
      </c>
      <c r="E46" s="5">
        <v>28556</v>
      </c>
      <c r="F46" t="str">
        <f>VLOOKUP(D46,'county-naming'!A$2:C$34,3,FALSE)</f>
        <v>秀英区</v>
      </c>
    </row>
    <row r="47" spans="1:6" ht="15.75" thickBot="1" x14ac:dyDescent="0.3">
      <c r="A47" t="s">
        <v>206</v>
      </c>
      <c r="B47" s="3" t="s">
        <v>207</v>
      </c>
      <c r="C47" s="3" t="s">
        <v>78</v>
      </c>
      <c r="D47" s="3" t="s">
        <v>16</v>
      </c>
      <c r="E47" s="5">
        <v>16549</v>
      </c>
      <c r="F47" t="str">
        <f>VLOOKUP(D47,'county-naming'!A$2:C$34,3,FALSE)</f>
        <v>琼山区</v>
      </c>
    </row>
    <row r="48" spans="1:6" ht="15.75" thickBot="1" x14ac:dyDescent="0.3">
      <c r="A48" t="s">
        <v>208</v>
      </c>
      <c r="B48" s="3" t="s">
        <v>209</v>
      </c>
      <c r="C48" s="3" t="s">
        <v>117</v>
      </c>
      <c r="D48" s="3" t="s">
        <v>10</v>
      </c>
      <c r="E48" s="5">
        <v>27846</v>
      </c>
      <c r="F48" t="str">
        <f>VLOOKUP(D48,'county-naming'!A$2:C$34,3,FALSE)</f>
        <v>龙华区</v>
      </c>
    </row>
    <row r="49" spans="1:6" ht="15.75" thickBot="1" x14ac:dyDescent="0.3">
      <c r="A49" t="s">
        <v>210</v>
      </c>
      <c r="B49" s="3" t="s">
        <v>211</v>
      </c>
      <c r="C49" s="3" t="s">
        <v>78</v>
      </c>
      <c r="D49" s="3" t="s">
        <v>10</v>
      </c>
      <c r="E49" s="5">
        <v>21920</v>
      </c>
      <c r="F49" t="str">
        <f>VLOOKUP(D49,'county-naming'!A$2:C$34,3,FALSE)</f>
        <v>龙华区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CCA0-C8F0-4A6B-B432-051308281AF7}">
  <dimension ref="A1:F205"/>
  <sheetViews>
    <sheetView workbookViewId="0">
      <selection activeCell="F3" sqref="E2:F20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213</v>
      </c>
      <c r="E1" t="s">
        <v>3</v>
      </c>
      <c r="F1" t="s">
        <v>212</v>
      </c>
    </row>
    <row r="2" spans="1:6" ht="15.75" thickBot="1" x14ac:dyDescent="0.3">
      <c r="A2" t="s">
        <v>214</v>
      </c>
      <c r="B2" s="3" t="s">
        <v>215</v>
      </c>
      <c r="C2" s="3" t="s">
        <v>78</v>
      </c>
      <c r="D2" s="3" t="s">
        <v>23</v>
      </c>
      <c r="E2" s="5">
        <v>11110</v>
      </c>
      <c r="F2" s="7" t="str">
        <f>VLOOKUP(D2,'county-naming'!A$2:C$34,3,FALSE)</f>
        <v>白沙黎族自治县</v>
      </c>
    </row>
    <row r="3" spans="1:6" ht="15.75" thickBot="1" x14ac:dyDescent="0.3">
      <c r="A3" t="s">
        <v>216</v>
      </c>
      <c r="B3" s="3" t="s">
        <v>217</v>
      </c>
      <c r="C3" s="3" t="s">
        <v>78</v>
      </c>
      <c r="D3" s="3" t="s">
        <v>35</v>
      </c>
      <c r="E3" s="5">
        <v>32713</v>
      </c>
      <c r="F3" s="3" t="str">
        <f>VLOOKUP(D3,'county-naming'!A$2:C$34,3,FALSE)</f>
        <v>东方市</v>
      </c>
    </row>
    <row r="4" spans="1:6" ht="15.75" thickBot="1" x14ac:dyDescent="0.3">
      <c r="A4" t="s">
        <v>218</v>
      </c>
      <c r="B4" s="3" t="s">
        <v>219</v>
      </c>
      <c r="C4" s="3" t="s">
        <v>78</v>
      </c>
      <c r="D4" s="3" t="s">
        <v>26</v>
      </c>
      <c r="E4" s="5">
        <v>33138</v>
      </c>
      <c r="F4" s="3" t="str">
        <f>VLOOKUP(D4,'county-naming'!A$2:C$34,3,FALSE)</f>
        <v>保亭黎族苗族自治县</v>
      </c>
    </row>
    <row r="5" spans="1:6" ht="15.75" thickBot="1" x14ac:dyDescent="0.3">
      <c r="A5" t="s">
        <v>220</v>
      </c>
      <c r="B5" s="3" t="s">
        <v>221</v>
      </c>
      <c r="C5" s="3" t="s">
        <v>78</v>
      </c>
      <c r="D5" s="3" t="s">
        <v>51</v>
      </c>
      <c r="E5" s="5">
        <v>12893</v>
      </c>
      <c r="F5" s="3" t="str">
        <f>VLOOKUP(D5,'county-naming'!A$2:C$34,3,FALSE)</f>
        <v>文昌市</v>
      </c>
    </row>
    <row r="6" spans="1:6" ht="15.75" thickBot="1" x14ac:dyDescent="0.3">
      <c r="A6" t="s">
        <v>222</v>
      </c>
      <c r="B6" s="3" t="s">
        <v>223</v>
      </c>
      <c r="C6" s="3" t="s">
        <v>78</v>
      </c>
      <c r="D6" s="3" t="s">
        <v>37</v>
      </c>
      <c r="E6" s="5">
        <v>58011</v>
      </c>
      <c r="F6" s="3" t="str">
        <f>VLOOKUP(D6,'county-naming'!A$2:C$34,3,FALSE)</f>
        <v>乐东黎族自治县</v>
      </c>
    </row>
    <row r="7" spans="1:6" ht="15.75" thickBot="1" x14ac:dyDescent="0.3">
      <c r="A7" t="s">
        <v>224</v>
      </c>
      <c r="B7" s="3" t="s">
        <v>225</v>
      </c>
      <c r="C7" s="3" t="s">
        <v>78</v>
      </c>
      <c r="D7" s="3" t="s">
        <v>35</v>
      </c>
      <c r="E7" s="5">
        <v>167636</v>
      </c>
      <c r="F7" s="3" t="str">
        <f>VLOOKUP(D7,'county-naming'!A$2:C$34,3,FALSE)</f>
        <v>东方市</v>
      </c>
    </row>
    <row r="8" spans="1:6" ht="15.75" thickBot="1" x14ac:dyDescent="0.3">
      <c r="A8" t="s">
        <v>226</v>
      </c>
      <c r="B8" s="3" t="s">
        <v>227</v>
      </c>
      <c r="C8" s="3" t="s">
        <v>78</v>
      </c>
      <c r="D8" s="3" t="s">
        <v>49</v>
      </c>
      <c r="E8" s="5">
        <v>19856</v>
      </c>
      <c r="F8" s="3" t="str">
        <f>VLOOKUP(D8,'county-naming'!A$2:C$34,3,FALSE)</f>
        <v>万宁市</v>
      </c>
    </row>
    <row r="9" spans="1:6" ht="15.75" thickBot="1" x14ac:dyDescent="0.3">
      <c r="A9" t="s">
        <v>228</v>
      </c>
      <c r="B9" s="3" t="s">
        <v>229</v>
      </c>
      <c r="C9" s="3" t="s">
        <v>78</v>
      </c>
      <c r="D9" s="3" t="s">
        <v>41</v>
      </c>
      <c r="E9" s="5">
        <v>29295</v>
      </c>
      <c r="F9" s="3" t="str">
        <f>VLOOKUP(D9,'county-naming'!A$2:C$34,3,FALSE)</f>
        <v>陵水黎族自治县</v>
      </c>
    </row>
    <row r="10" spans="1:6" ht="15.75" thickBot="1" x14ac:dyDescent="0.3">
      <c r="A10" t="s">
        <v>230</v>
      </c>
      <c r="B10" s="3" t="s">
        <v>231</v>
      </c>
      <c r="C10" s="3" t="s">
        <v>93</v>
      </c>
      <c r="D10" s="3" t="s">
        <v>43</v>
      </c>
      <c r="E10" s="5">
        <v>5913</v>
      </c>
      <c r="F10" s="3" t="str">
        <f>VLOOKUP(D10,'county-naming'!A$2:C$34,3,FALSE)</f>
        <v>琼海市</v>
      </c>
    </row>
    <row r="11" spans="1:6" ht="15.75" thickBot="1" x14ac:dyDescent="0.3">
      <c r="A11" t="s">
        <v>232</v>
      </c>
      <c r="B11" s="3" t="s">
        <v>233</v>
      </c>
      <c r="C11" s="3" t="s">
        <v>78</v>
      </c>
      <c r="D11" s="3" t="s">
        <v>43</v>
      </c>
      <c r="E11" s="5">
        <v>27155</v>
      </c>
      <c r="F11" s="3" t="str">
        <f>VLOOKUP(D11,'county-naming'!A$2:C$34,3,FALSE)</f>
        <v>琼海市</v>
      </c>
    </row>
    <row r="12" spans="1:6" ht="15.75" thickBot="1" x14ac:dyDescent="0.3">
      <c r="A12" t="s">
        <v>234</v>
      </c>
      <c r="B12" s="3" t="s">
        <v>235</v>
      </c>
      <c r="C12" s="3" t="s">
        <v>78</v>
      </c>
      <c r="D12" s="3" t="s">
        <v>39</v>
      </c>
      <c r="E12" s="5">
        <v>34487</v>
      </c>
      <c r="F12" s="3" t="str">
        <f>VLOOKUP(D12,'county-naming'!A$2:C$34,3,FALSE)</f>
        <v>临高县</v>
      </c>
    </row>
    <row r="13" spans="1:6" ht="15.75" thickBot="1" x14ac:dyDescent="0.3">
      <c r="A13" t="s">
        <v>236</v>
      </c>
      <c r="B13" s="3" t="s">
        <v>237</v>
      </c>
      <c r="C13" s="3" t="s">
        <v>78</v>
      </c>
      <c r="D13" s="3" t="s">
        <v>39</v>
      </c>
      <c r="E13" s="5">
        <v>26712</v>
      </c>
      <c r="F13" s="3" t="str">
        <f>VLOOKUP(D13,'county-naming'!A$2:C$34,3,FALSE)</f>
        <v>临高县</v>
      </c>
    </row>
    <row r="14" spans="1:6" ht="15.75" thickBot="1" x14ac:dyDescent="0.3">
      <c r="A14" t="s">
        <v>238</v>
      </c>
      <c r="B14" s="3" t="s">
        <v>239</v>
      </c>
      <c r="C14" s="3" t="s">
        <v>78</v>
      </c>
      <c r="D14" s="3" t="s">
        <v>28</v>
      </c>
      <c r="E14" s="5">
        <v>11965</v>
      </c>
      <c r="F14" s="3" t="str">
        <f>VLOOKUP(D14,'county-naming'!A$2:C$34,3,FALSE)</f>
        <v>昌江黎族自治县</v>
      </c>
    </row>
    <row r="15" spans="1:6" ht="15.75" thickBot="1" x14ac:dyDescent="0.3">
      <c r="A15" t="s">
        <v>240</v>
      </c>
      <c r="B15" s="3" t="s">
        <v>241</v>
      </c>
      <c r="C15" s="3" t="s">
        <v>78</v>
      </c>
      <c r="D15" s="3" t="s">
        <v>49</v>
      </c>
      <c r="E15" s="5">
        <v>30248</v>
      </c>
      <c r="F15" s="3" t="str">
        <f>VLOOKUP(D15,'county-naming'!A$2:C$34,3,FALSE)</f>
        <v>万宁市</v>
      </c>
    </row>
    <row r="16" spans="1:6" ht="15.75" thickBot="1" x14ac:dyDescent="0.3">
      <c r="A16" t="s">
        <v>242</v>
      </c>
      <c r="B16" s="3" t="s">
        <v>243</v>
      </c>
      <c r="C16" s="3" t="s">
        <v>244</v>
      </c>
      <c r="D16" s="3" t="s">
        <v>53</v>
      </c>
      <c r="E16" s="5">
        <v>5130</v>
      </c>
      <c r="F16" s="3" t="str">
        <f>VLOOKUP(D16,'county-naming'!A$2:C$34,3,FALSE)</f>
        <v>五指山市</v>
      </c>
    </row>
    <row r="17" spans="1:6" ht="15.75" thickBot="1" x14ac:dyDescent="0.3">
      <c r="A17" t="s">
        <v>245</v>
      </c>
      <c r="B17" s="3" t="s">
        <v>246</v>
      </c>
      <c r="C17" s="3" t="s">
        <v>78</v>
      </c>
      <c r="D17" s="3" t="s">
        <v>28</v>
      </c>
      <c r="E17" s="5">
        <v>21011</v>
      </c>
      <c r="F17" s="3" t="str">
        <f>VLOOKUP(D17,'county-naming'!A$2:C$34,3,FALSE)</f>
        <v>昌江黎族自治县</v>
      </c>
    </row>
    <row r="18" spans="1:6" ht="15.75" thickBot="1" x14ac:dyDescent="0.3">
      <c r="A18" t="s">
        <v>247</v>
      </c>
      <c r="B18" s="3" t="s">
        <v>248</v>
      </c>
      <c r="C18" s="3" t="s">
        <v>78</v>
      </c>
      <c r="D18" s="3" t="s">
        <v>43</v>
      </c>
      <c r="E18" s="5">
        <v>44326</v>
      </c>
      <c r="F18" s="3" t="str">
        <f>VLOOKUP(D18,'county-naming'!A$2:C$34,3,FALSE)</f>
        <v>琼海市</v>
      </c>
    </row>
    <row r="19" spans="1:6" ht="15.75" thickBot="1" x14ac:dyDescent="0.3">
      <c r="A19" t="s">
        <v>249</v>
      </c>
      <c r="B19" s="3" t="s">
        <v>250</v>
      </c>
      <c r="C19" s="3" t="s">
        <v>78</v>
      </c>
      <c r="D19" s="3" t="s">
        <v>51</v>
      </c>
      <c r="E19" s="5">
        <v>15980</v>
      </c>
      <c r="F19" s="3" t="str">
        <f>VLOOKUP(D19,'county-naming'!A$2:C$34,3,FALSE)</f>
        <v>文昌市</v>
      </c>
    </row>
    <row r="20" spans="1:6" ht="15.75" thickBot="1" x14ac:dyDescent="0.3">
      <c r="A20" t="s">
        <v>251</v>
      </c>
      <c r="B20" s="3" t="s">
        <v>252</v>
      </c>
      <c r="C20" s="3" t="s">
        <v>78</v>
      </c>
      <c r="D20" s="3" t="s">
        <v>45</v>
      </c>
      <c r="E20" s="5">
        <v>6966</v>
      </c>
      <c r="F20" s="3" t="str">
        <f>VLOOKUP(D20,'county-naming'!A$2:C$34,3,FALSE)</f>
        <v>琼中黎族苗族自治县</v>
      </c>
    </row>
    <row r="21" spans="1:6" ht="15.75" thickBot="1" x14ac:dyDescent="0.3">
      <c r="A21" t="s">
        <v>253</v>
      </c>
      <c r="B21" s="3" t="s">
        <v>254</v>
      </c>
      <c r="C21" s="3" t="s">
        <v>78</v>
      </c>
      <c r="D21" s="3" t="s">
        <v>51</v>
      </c>
      <c r="E21" s="5">
        <v>26974</v>
      </c>
      <c r="F21" s="3" t="str">
        <f>VLOOKUP(D21,'county-naming'!A$2:C$34,3,FALSE)</f>
        <v>文昌市</v>
      </c>
    </row>
    <row r="22" spans="1:6" ht="15.75" thickBot="1" x14ac:dyDescent="0.3">
      <c r="A22" t="s">
        <v>255</v>
      </c>
      <c r="B22" s="3" t="s">
        <v>256</v>
      </c>
      <c r="C22" s="3" t="s">
        <v>78</v>
      </c>
      <c r="D22" s="3" t="s">
        <v>23</v>
      </c>
      <c r="E22" s="5">
        <v>13574</v>
      </c>
      <c r="F22" s="3" t="str">
        <f>VLOOKUP(D22,'county-naming'!A$2:C$34,3,FALSE)</f>
        <v>白沙黎族自治县</v>
      </c>
    </row>
    <row r="23" spans="1:6" ht="15.75" thickBot="1" x14ac:dyDescent="0.3">
      <c r="A23" t="s">
        <v>257</v>
      </c>
      <c r="B23" s="3" t="s">
        <v>258</v>
      </c>
      <c r="C23" s="3" t="s">
        <v>78</v>
      </c>
      <c r="D23" s="3" t="s">
        <v>37</v>
      </c>
      <c r="E23" s="5">
        <v>25239</v>
      </c>
      <c r="F23" s="3" t="str">
        <f>VLOOKUP(D23,'county-naming'!A$2:C$34,3,FALSE)</f>
        <v>乐东黎族自治县</v>
      </c>
    </row>
    <row r="24" spans="1:6" ht="15.75" thickBot="1" x14ac:dyDescent="0.3">
      <c r="A24" t="s">
        <v>259</v>
      </c>
      <c r="B24" s="3" t="s">
        <v>260</v>
      </c>
      <c r="C24" s="3" t="s">
        <v>78</v>
      </c>
      <c r="D24" s="3" t="s">
        <v>30</v>
      </c>
      <c r="E24" s="5">
        <v>13470</v>
      </c>
      <c r="F24" s="3" t="str">
        <f>VLOOKUP(D24,'county-naming'!A$2:C$34,3,FALSE)</f>
        <v>澄迈县</v>
      </c>
    </row>
    <row r="25" spans="1:6" ht="15.75" thickBot="1" x14ac:dyDescent="0.3">
      <c r="A25" t="s">
        <v>261</v>
      </c>
      <c r="B25" s="3" t="s">
        <v>262</v>
      </c>
      <c r="C25" s="3" t="s">
        <v>78</v>
      </c>
      <c r="D25" s="3" t="s">
        <v>43</v>
      </c>
      <c r="E25" s="5">
        <v>24923</v>
      </c>
      <c r="F25" s="3" t="str">
        <f>VLOOKUP(D25,'county-naming'!A$2:C$34,3,FALSE)</f>
        <v>琼海市</v>
      </c>
    </row>
    <row r="26" spans="1:6" ht="15.75" thickBot="1" x14ac:dyDescent="0.3">
      <c r="A26" t="s">
        <v>263</v>
      </c>
      <c r="B26" s="3" t="s">
        <v>264</v>
      </c>
      <c r="C26" s="3" t="s">
        <v>78</v>
      </c>
      <c r="D26" s="3" t="s">
        <v>49</v>
      </c>
      <c r="E26" s="5">
        <v>25309</v>
      </c>
      <c r="F26" s="3" t="str">
        <f>VLOOKUP(D26,'county-naming'!A$2:C$34,3,FALSE)</f>
        <v>万宁市</v>
      </c>
    </row>
    <row r="27" spans="1:6" ht="15.75" thickBot="1" x14ac:dyDescent="0.3">
      <c r="A27" t="s">
        <v>265</v>
      </c>
      <c r="B27" s="3" t="s">
        <v>266</v>
      </c>
      <c r="C27" s="3" t="s">
        <v>78</v>
      </c>
      <c r="D27" s="3" t="s">
        <v>35</v>
      </c>
      <c r="E27" s="5">
        <v>26743</v>
      </c>
      <c r="F27" s="3" t="str">
        <f>VLOOKUP(D27,'county-naming'!A$2:C$34,3,FALSE)</f>
        <v>东方市</v>
      </c>
    </row>
    <row r="28" spans="1:6" ht="15.75" thickBot="1" x14ac:dyDescent="0.3">
      <c r="A28" t="s">
        <v>267</v>
      </c>
      <c r="B28" s="3" t="s">
        <v>268</v>
      </c>
      <c r="C28" s="3" t="s">
        <v>78</v>
      </c>
      <c r="D28" s="3" t="s">
        <v>39</v>
      </c>
      <c r="E28" s="5">
        <v>48992</v>
      </c>
      <c r="F28" s="3" t="str">
        <f>VLOOKUP(D28,'county-naming'!A$2:C$34,3,FALSE)</f>
        <v>临高县</v>
      </c>
    </row>
    <row r="29" spans="1:6" ht="15.75" thickBot="1" x14ac:dyDescent="0.3">
      <c r="A29" t="s">
        <v>269</v>
      </c>
      <c r="B29" s="3" t="s">
        <v>270</v>
      </c>
      <c r="C29" s="3" t="s">
        <v>244</v>
      </c>
      <c r="D29" s="3" t="s">
        <v>45</v>
      </c>
      <c r="E29" s="5">
        <v>5665</v>
      </c>
      <c r="F29" s="3" t="str">
        <f>VLOOKUP(D29,'county-naming'!A$2:C$34,3,FALSE)</f>
        <v>琼中黎族苗族自治县</v>
      </c>
    </row>
    <row r="30" spans="1:6" ht="15.75" thickBot="1" x14ac:dyDescent="0.3">
      <c r="A30" t="s">
        <v>271</v>
      </c>
      <c r="B30" s="3" t="s">
        <v>272</v>
      </c>
      <c r="C30" s="3" t="s">
        <v>78</v>
      </c>
      <c r="D30" s="3" t="s">
        <v>33</v>
      </c>
      <c r="E30" s="5">
        <v>86367</v>
      </c>
      <c r="F30" s="3" t="str">
        <f>VLOOKUP(D30,'county-naming'!A$2:C$34,3,FALSE)</f>
        <v>定安县</v>
      </c>
    </row>
    <row r="31" spans="1:6" ht="15.75" thickBot="1" x14ac:dyDescent="0.3">
      <c r="A31" t="s">
        <v>273</v>
      </c>
      <c r="B31" s="3" t="s">
        <v>274</v>
      </c>
      <c r="C31" s="3" t="s">
        <v>78</v>
      </c>
      <c r="D31" s="3" t="s">
        <v>49</v>
      </c>
      <c r="E31" s="5">
        <v>36401</v>
      </c>
      <c r="F31" s="3" t="str">
        <f>VLOOKUP(D31,'county-naming'!A$2:C$34,3,FALSE)</f>
        <v>万宁市</v>
      </c>
    </row>
    <row r="32" spans="1:6" ht="15.75" thickBot="1" x14ac:dyDescent="0.3">
      <c r="A32" t="s">
        <v>275</v>
      </c>
      <c r="B32" s="3" t="s">
        <v>276</v>
      </c>
      <c r="C32" s="3" t="s">
        <v>93</v>
      </c>
      <c r="D32" s="3" t="s">
        <v>35</v>
      </c>
      <c r="E32" s="5">
        <v>8025</v>
      </c>
      <c r="F32" s="3" t="str">
        <f>VLOOKUP(D32,'county-naming'!A$2:C$34,3,FALSE)</f>
        <v>东方市</v>
      </c>
    </row>
    <row r="33" spans="1:6" ht="15.75" thickBot="1" x14ac:dyDescent="0.3">
      <c r="A33" t="s">
        <v>277</v>
      </c>
      <c r="B33" s="3" t="s">
        <v>278</v>
      </c>
      <c r="C33" s="3" t="s">
        <v>78</v>
      </c>
      <c r="D33" s="3" t="s">
        <v>51</v>
      </c>
      <c r="E33" s="5">
        <v>20393</v>
      </c>
      <c r="F33" s="3" t="str">
        <f>VLOOKUP(D33,'county-naming'!A$2:C$34,3,FALSE)</f>
        <v>文昌市</v>
      </c>
    </row>
    <row r="34" spans="1:6" ht="15.75" thickBot="1" x14ac:dyDescent="0.3">
      <c r="A34" t="s">
        <v>279</v>
      </c>
      <c r="B34" s="3" t="s">
        <v>280</v>
      </c>
      <c r="C34" s="3" t="s">
        <v>78</v>
      </c>
      <c r="D34" s="3" t="s">
        <v>35</v>
      </c>
      <c r="E34" s="5">
        <v>21732</v>
      </c>
      <c r="F34" s="3" t="str">
        <f>VLOOKUP(D34,'county-naming'!A$2:C$34,3,FALSE)</f>
        <v>东方市</v>
      </c>
    </row>
    <row r="35" spans="1:6" ht="15.75" thickBot="1" x14ac:dyDescent="0.3">
      <c r="A35" t="s">
        <v>281</v>
      </c>
      <c r="B35" s="3" t="s">
        <v>282</v>
      </c>
      <c r="C35" s="3" t="s">
        <v>78</v>
      </c>
      <c r="D35" s="3" t="s">
        <v>51</v>
      </c>
      <c r="E35" s="5">
        <v>39850</v>
      </c>
      <c r="F35" s="3" t="str">
        <f>VLOOKUP(D35,'county-naming'!A$2:C$34,3,FALSE)</f>
        <v>文昌市</v>
      </c>
    </row>
    <row r="36" spans="1:6" ht="15.75" thickBot="1" x14ac:dyDescent="0.3">
      <c r="A36" t="s">
        <v>283</v>
      </c>
      <c r="B36" s="3" t="s">
        <v>284</v>
      </c>
      <c r="C36" s="3" t="s">
        <v>78</v>
      </c>
      <c r="D36" s="3" t="s">
        <v>51</v>
      </c>
      <c r="E36" s="5">
        <v>20874</v>
      </c>
      <c r="F36" s="3" t="str">
        <f>VLOOKUP(D36,'county-naming'!A$2:C$34,3,FALSE)</f>
        <v>文昌市</v>
      </c>
    </row>
    <row r="37" spans="1:6" ht="15.75" thickBot="1" x14ac:dyDescent="0.3">
      <c r="A37" t="s">
        <v>285</v>
      </c>
      <c r="B37" s="3" t="s">
        <v>286</v>
      </c>
      <c r="C37" s="3" t="s">
        <v>78</v>
      </c>
      <c r="D37" s="3" t="s">
        <v>39</v>
      </c>
      <c r="E37" s="5">
        <v>22804</v>
      </c>
      <c r="F37" s="3" t="str">
        <f>VLOOKUP(D37,'county-naming'!A$2:C$34,3,FALSE)</f>
        <v>临高县</v>
      </c>
    </row>
    <row r="38" spans="1:6" ht="15.75" thickBot="1" x14ac:dyDescent="0.3">
      <c r="A38" t="s">
        <v>287</v>
      </c>
      <c r="B38" s="3" t="s">
        <v>288</v>
      </c>
      <c r="C38" s="3" t="s">
        <v>78</v>
      </c>
      <c r="D38" s="3" t="s">
        <v>39</v>
      </c>
      <c r="E38" s="5">
        <v>19733</v>
      </c>
      <c r="F38" s="3" t="str">
        <f>VLOOKUP(D38,'county-naming'!A$2:C$34,3,FALSE)</f>
        <v>临高县</v>
      </c>
    </row>
    <row r="39" spans="1:6" ht="15.75" thickBot="1" x14ac:dyDescent="0.3">
      <c r="A39" t="s">
        <v>289</v>
      </c>
      <c r="B39" s="3" t="s">
        <v>290</v>
      </c>
      <c r="C39" s="3" t="s">
        <v>78</v>
      </c>
      <c r="D39" s="3" t="s">
        <v>53</v>
      </c>
      <c r="E39" s="5">
        <v>8228</v>
      </c>
      <c r="F39" s="3" t="str">
        <f>VLOOKUP(D39,'county-naming'!A$2:C$34,3,FALSE)</f>
        <v>五指山市</v>
      </c>
    </row>
    <row r="40" spans="1:6" ht="15.75" thickBot="1" x14ac:dyDescent="0.3">
      <c r="A40" t="s">
        <v>291</v>
      </c>
      <c r="B40" s="3" t="s">
        <v>292</v>
      </c>
      <c r="C40" s="3" t="s">
        <v>78</v>
      </c>
      <c r="D40" s="3" t="s">
        <v>47</v>
      </c>
      <c r="E40" s="5">
        <v>13452</v>
      </c>
      <c r="F40" s="3" t="str">
        <f>VLOOKUP(D40,'county-naming'!A$2:C$34,3,FALSE)</f>
        <v>屯昌县</v>
      </c>
    </row>
    <row r="41" spans="1:6" ht="15.75" thickBot="1" x14ac:dyDescent="0.3">
      <c r="A41" t="s">
        <v>293</v>
      </c>
      <c r="B41" s="3" t="s">
        <v>294</v>
      </c>
      <c r="C41" s="3" t="s">
        <v>78</v>
      </c>
      <c r="D41" s="3" t="s">
        <v>51</v>
      </c>
      <c r="E41" s="5">
        <v>11747</v>
      </c>
      <c r="F41" s="3" t="str">
        <f>VLOOKUP(D41,'county-naming'!A$2:C$34,3,FALSE)</f>
        <v>文昌市</v>
      </c>
    </row>
    <row r="42" spans="1:6" ht="15.75" thickBot="1" x14ac:dyDescent="0.3">
      <c r="A42" t="s">
        <v>295</v>
      </c>
      <c r="B42" s="3" t="s">
        <v>296</v>
      </c>
      <c r="C42" s="3" t="s">
        <v>78</v>
      </c>
      <c r="D42" s="3" t="s">
        <v>37</v>
      </c>
      <c r="E42" s="5">
        <v>33844</v>
      </c>
      <c r="F42" s="3" t="str">
        <f>VLOOKUP(D42,'county-naming'!A$2:C$34,3,FALSE)</f>
        <v>乐东黎族自治县</v>
      </c>
    </row>
    <row r="43" spans="1:6" ht="15.75" thickBot="1" x14ac:dyDescent="0.3">
      <c r="A43" t="s">
        <v>297</v>
      </c>
      <c r="B43" s="3" t="s">
        <v>298</v>
      </c>
      <c r="C43" s="3" t="s">
        <v>244</v>
      </c>
      <c r="D43" s="3" t="s">
        <v>23</v>
      </c>
      <c r="E43" s="5">
        <v>4926</v>
      </c>
      <c r="F43" s="3" t="str">
        <f>VLOOKUP(D43,'county-naming'!A$2:C$34,3,FALSE)</f>
        <v>白沙黎族自治县</v>
      </c>
    </row>
    <row r="44" spans="1:6" ht="15.75" thickBot="1" x14ac:dyDescent="0.3">
      <c r="A44" t="s">
        <v>299</v>
      </c>
      <c r="B44" s="3" t="s">
        <v>300</v>
      </c>
      <c r="C44" s="3" t="s">
        <v>78</v>
      </c>
      <c r="D44" s="3" t="s">
        <v>30</v>
      </c>
      <c r="E44" s="5">
        <v>17008</v>
      </c>
      <c r="F44" s="3" t="str">
        <f>VLOOKUP(D44,'county-naming'!A$2:C$34,3,FALSE)</f>
        <v>澄迈县</v>
      </c>
    </row>
    <row r="45" spans="1:6" ht="15.75" thickBot="1" x14ac:dyDescent="0.3">
      <c r="A45" t="s">
        <v>301</v>
      </c>
      <c r="B45" s="3" t="s">
        <v>302</v>
      </c>
      <c r="C45" s="3" t="s">
        <v>78</v>
      </c>
      <c r="D45" s="3" t="s">
        <v>33</v>
      </c>
      <c r="E45" s="5">
        <v>13841</v>
      </c>
      <c r="F45" s="3" t="str">
        <f>VLOOKUP(D45,'county-naming'!A$2:C$34,3,FALSE)</f>
        <v>定安县</v>
      </c>
    </row>
    <row r="46" spans="1:6" ht="15.75" thickBot="1" x14ac:dyDescent="0.3">
      <c r="A46" t="s">
        <v>303</v>
      </c>
      <c r="B46" s="3" t="s">
        <v>304</v>
      </c>
      <c r="C46" s="3" t="s">
        <v>78</v>
      </c>
      <c r="D46" s="3" t="s">
        <v>35</v>
      </c>
      <c r="E46" s="5">
        <v>45365</v>
      </c>
      <c r="F46" s="3" t="str">
        <f>VLOOKUP(D46,'county-naming'!A$2:C$34,3,FALSE)</f>
        <v>东方市</v>
      </c>
    </row>
    <row r="47" spans="1:6" ht="15.75" thickBot="1" x14ac:dyDescent="0.3">
      <c r="A47" t="s">
        <v>305</v>
      </c>
      <c r="B47" s="3" t="s">
        <v>306</v>
      </c>
      <c r="C47" s="3" t="s">
        <v>78</v>
      </c>
      <c r="D47" s="3" t="s">
        <v>51</v>
      </c>
      <c r="E47" s="5">
        <v>9906</v>
      </c>
      <c r="F47" s="3" t="str">
        <f>VLOOKUP(D47,'county-naming'!A$2:C$34,3,FALSE)</f>
        <v>文昌市</v>
      </c>
    </row>
    <row r="48" spans="1:6" ht="15.75" thickBot="1" x14ac:dyDescent="0.3">
      <c r="A48" t="s">
        <v>307</v>
      </c>
      <c r="B48" s="3" t="s">
        <v>308</v>
      </c>
      <c r="C48" s="3" t="s">
        <v>78</v>
      </c>
      <c r="D48" s="3" t="s">
        <v>41</v>
      </c>
      <c r="E48" s="5">
        <v>22456</v>
      </c>
      <c r="F48" s="3" t="str">
        <f>VLOOKUP(D48,'county-naming'!A$2:C$34,3,FALSE)</f>
        <v>陵水黎族自治县</v>
      </c>
    </row>
    <row r="49" spans="1:6" ht="15.75" thickBot="1" x14ac:dyDescent="0.3">
      <c r="A49" t="s">
        <v>309</v>
      </c>
      <c r="B49" s="3" t="s">
        <v>310</v>
      </c>
      <c r="C49" s="3" t="s">
        <v>93</v>
      </c>
      <c r="D49" s="3" t="s">
        <v>23</v>
      </c>
      <c r="E49" s="5">
        <v>7616</v>
      </c>
      <c r="F49" s="3" t="str">
        <f>VLOOKUP(D49,'county-naming'!A$2:C$34,3,FALSE)</f>
        <v>白沙黎族自治县</v>
      </c>
    </row>
    <row r="50" spans="1:6" ht="15.75" thickBot="1" x14ac:dyDescent="0.3">
      <c r="A50" t="s">
        <v>311</v>
      </c>
      <c r="B50" s="3" t="s">
        <v>312</v>
      </c>
      <c r="C50" s="3" t="s">
        <v>93</v>
      </c>
      <c r="D50" s="3" t="s">
        <v>23</v>
      </c>
      <c r="E50" s="5">
        <v>10397</v>
      </c>
      <c r="F50" s="3" t="str">
        <f>VLOOKUP(D50,'county-naming'!A$2:C$34,3,FALSE)</f>
        <v>白沙黎族自治县</v>
      </c>
    </row>
    <row r="51" spans="1:6" ht="15.75" thickBot="1" x14ac:dyDescent="0.3">
      <c r="A51" t="s">
        <v>313</v>
      </c>
      <c r="B51" s="3" t="s">
        <v>314</v>
      </c>
      <c r="C51" s="3" t="s">
        <v>93</v>
      </c>
      <c r="D51" s="3" t="s">
        <v>37</v>
      </c>
      <c r="E51" s="5">
        <v>14873</v>
      </c>
      <c r="F51" s="3" t="str">
        <f>VLOOKUP(D51,'county-naming'!A$2:C$34,3,FALSE)</f>
        <v>乐东黎族自治县</v>
      </c>
    </row>
    <row r="52" spans="1:6" ht="15.75" thickBot="1" x14ac:dyDescent="0.3">
      <c r="A52" t="s">
        <v>315</v>
      </c>
      <c r="B52" s="3" t="s">
        <v>316</v>
      </c>
      <c r="C52" s="3" t="s">
        <v>93</v>
      </c>
      <c r="D52" s="3" t="s">
        <v>28</v>
      </c>
      <c r="E52" s="5">
        <v>1818</v>
      </c>
      <c r="F52" s="3" t="str">
        <f>VLOOKUP(D52,'county-naming'!A$2:C$34,3,FALSE)</f>
        <v>昌江黎族自治县</v>
      </c>
    </row>
    <row r="53" spans="1:6" ht="15.75" thickBot="1" x14ac:dyDescent="0.3">
      <c r="A53" t="s">
        <v>317</v>
      </c>
      <c r="B53" s="3" t="s">
        <v>318</v>
      </c>
      <c r="C53" s="3" t="s">
        <v>93</v>
      </c>
      <c r="D53" s="3" t="s">
        <v>53</v>
      </c>
      <c r="E53" s="5">
        <v>7082</v>
      </c>
      <c r="F53" s="3" t="str">
        <f>VLOOKUP(D53,'county-naming'!A$2:C$34,3,FALSE)</f>
        <v>五指山市</v>
      </c>
    </row>
    <row r="54" spans="1:6" ht="15.75" thickBot="1" x14ac:dyDescent="0.3">
      <c r="A54" t="s">
        <v>319</v>
      </c>
      <c r="B54" s="3" t="s">
        <v>320</v>
      </c>
      <c r="C54" s="3" t="s">
        <v>93</v>
      </c>
      <c r="D54" s="3" t="s">
        <v>45</v>
      </c>
      <c r="E54" s="5">
        <v>7771</v>
      </c>
      <c r="F54" s="3" t="str">
        <f>VLOOKUP(D54,'county-naming'!A$2:C$34,3,FALSE)</f>
        <v>琼中黎族苗族自治县</v>
      </c>
    </row>
    <row r="55" spans="1:6" ht="15.75" thickBot="1" x14ac:dyDescent="0.3">
      <c r="A55" t="s">
        <v>321</v>
      </c>
      <c r="B55" s="3" t="s">
        <v>322</v>
      </c>
      <c r="C55" s="3" t="s">
        <v>93</v>
      </c>
      <c r="D55" s="3" t="s">
        <v>41</v>
      </c>
      <c r="E55" s="5">
        <v>1706</v>
      </c>
      <c r="F55" s="3" t="str">
        <f>VLOOKUP(D55,'county-naming'!A$2:C$34,3,FALSE)</f>
        <v>陵水黎族自治县</v>
      </c>
    </row>
    <row r="56" spans="1:6" ht="15.75" thickBot="1" x14ac:dyDescent="0.3">
      <c r="A56" t="s">
        <v>323</v>
      </c>
      <c r="B56" s="3" t="s">
        <v>324</v>
      </c>
      <c r="C56" s="3" t="s">
        <v>93</v>
      </c>
      <c r="D56" s="3" t="s">
        <v>49</v>
      </c>
      <c r="E56" s="5">
        <v>13043</v>
      </c>
      <c r="F56" s="3" t="str">
        <f>VLOOKUP(D56,'county-naming'!A$2:C$34,3,FALSE)</f>
        <v>万宁市</v>
      </c>
    </row>
    <row r="57" spans="1:6" ht="15.75" thickBot="1" x14ac:dyDescent="0.3">
      <c r="A57" t="s">
        <v>325</v>
      </c>
      <c r="B57" s="3" t="s">
        <v>326</v>
      </c>
      <c r="C57" s="3" t="s">
        <v>93</v>
      </c>
      <c r="D57" s="3" t="s">
        <v>43</v>
      </c>
      <c r="E57" s="5">
        <v>9718</v>
      </c>
      <c r="F57" s="3" t="str">
        <f>VLOOKUP(D57,'county-naming'!A$2:C$34,3,FALSE)</f>
        <v>琼海市</v>
      </c>
    </row>
    <row r="58" spans="1:6" ht="15.75" thickBot="1" x14ac:dyDescent="0.3">
      <c r="A58" t="s">
        <v>327</v>
      </c>
      <c r="B58" s="3" t="s">
        <v>328</v>
      </c>
      <c r="C58" s="3" t="s">
        <v>93</v>
      </c>
      <c r="D58" s="3" t="s">
        <v>51</v>
      </c>
      <c r="E58" s="5">
        <v>4170</v>
      </c>
      <c r="F58" s="3" t="str">
        <f>VLOOKUP(D58,'county-naming'!A$2:C$34,3,FALSE)</f>
        <v>文昌市</v>
      </c>
    </row>
    <row r="59" spans="1:6" ht="15.75" thickBot="1" x14ac:dyDescent="0.3">
      <c r="A59" t="s">
        <v>329</v>
      </c>
      <c r="B59" s="3" t="s">
        <v>330</v>
      </c>
      <c r="C59" s="3" t="s">
        <v>93</v>
      </c>
      <c r="D59" s="3" t="s">
        <v>43</v>
      </c>
      <c r="E59" s="5">
        <v>5543</v>
      </c>
      <c r="F59" s="3" t="str">
        <f>VLOOKUP(D59,'county-naming'!A$2:C$34,3,FALSE)</f>
        <v>琼海市</v>
      </c>
    </row>
    <row r="60" spans="1:6" ht="15.75" thickBot="1" x14ac:dyDescent="0.3">
      <c r="A60" t="s">
        <v>331</v>
      </c>
      <c r="B60" s="3" t="s">
        <v>332</v>
      </c>
      <c r="C60" s="3" t="s">
        <v>93</v>
      </c>
      <c r="D60" s="3" t="s">
        <v>43</v>
      </c>
      <c r="E60" s="5">
        <v>24860</v>
      </c>
      <c r="F60" s="3" t="str">
        <f>VLOOKUP(D60,'county-naming'!A$2:C$34,3,FALSE)</f>
        <v>琼海市</v>
      </c>
    </row>
    <row r="61" spans="1:6" ht="15.75" thickBot="1" x14ac:dyDescent="0.3">
      <c r="A61" t="s">
        <v>333</v>
      </c>
      <c r="B61" s="3" t="s">
        <v>334</v>
      </c>
      <c r="C61" s="3" t="s">
        <v>93</v>
      </c>
      <c r="D61" s="3" t="s">
        <v>49</v>
      </c>
      <c r="E61" s="5">
        <v>21880</v>
      </c>
      <c r="F61" s="3" t="str">
        <f>VLOOKUP(D61,'county-naming'!A$2:C$34,3,FALSE)</f>
        <v>万宁市</v>
      </c>
    </row>
    <row r="62" spans="1:6" ht="15.75" thickBot="1" x14ac:dyDescent="0.3">
      <c r="A62" t="s">
        <v>335</v>
      </c>
      <c r="B62" s="3" t="s">
        <v>336</v>
      </c>
      <c r="C62" s="3" t="s">
        <v>93</v>
      </c>
      <c r="D62" s="3" t="s">
        <v>35</v>
      </c>
      <c r="E62" s="5">
        <v>15777</v>
      </c>
      <c r="F62" s="3" t="str">
        <f>VLOOKUP(D62,'county-naming'!A$2:C$34,3,FALSE)</f>
        <v>东方市</v>
      </c>
    </row>
    <row r="63" spans="1:6" ht="15.75" thickBot="1" x14ac:dyDescent="0.3">
      <c r="A63" t="s">
        <v>337</v>
      </c>
      <c r="B63" s="3" t="s">
        <v>338</v>
      </c>
      <c r="C63" s="3" t="s">
        <v>93</v>
      </c>
      <c r="D63" s="3" t="s">
        <v>30</v>
      </c>
      <c r="E63" s="5">
        <v>20987</v>
      </c>
      <c r="F63" s="3" t="str">
        <f>VLOOKUP(D63,'county-naming'!A$2:C$34,3,FALSE)</f>
        <v>澄迈县</v>
      </c>
    </row>
    <row r="64" spans="1:6" ht="15.75" thickBot="1" x14ac:dyDescent="0.3">
      <c r="A64" t="s">
        <v>339</v>
      </c>
      <c r="B64" s="3" t="s">
        <v>340</v>
      </c>
      <c r="C64" s="3" t="s">
        <v>93</v>
      </c>
      <c r="D64" s="3" t="s">
        <v>39</v>
      </c>
      <c r="E64" s="5">
        <v>24768</v>
      </c>
      <c r="F64" s="3" t="str">
        <f>VLOOKUP(D64,'county-naming'!A$2:C$34,3,FALSE)</f>
        <v>临高县</v>
      </c>
    </row>
    <row r="65" spans="1:6" ht="15.75" thickBot="1" x14ac:dyDescent="0.3">
      <c r="A65" t="s">
        <v>341</v>
      </c>
      <c r="B65" s="3" t="s">
        <v>342</v>
      </c>
      <c r="C65" s="3" t="s">
        <v>93</v>
      </c>
      <c r="D65" s="3" t="s">
        <v>28</v>
      </c>
      <c r="E65" s="5">
        <v>11969</v>
      </c>
      <c r="F65" s="3" t="str">
        <f>VLOOKUP(D65,'county-naming'!A$2:C$34,3,FALSE)</f>
        <v>昌江黎族自治县</v>
      </c>
    </row>
    <row r="66" spans="1:6" ht="15.75" thickBot="1" x14ac:dyDescent="0.3">
      <c r="A66" t="s">
        <v>343</v>
      </c>
      <c r="B66" s="3" t="s">
        <v>344</v>
      </c>
      <c r="C66" s="3" t="s">
        <v>93</v>
      </c>
      <c r="D66" s="3" t="s">
        <v>45</v>
      </c>
      <c r="E66" s="5">
        <v>6027</v>
      </c>
      <c r="F66" s="3" t="str">
        <f>VLOOKUP(D66,'county-naming'!A$2:C$34,3,FALSE)</f>
        <v>琼中黎族苗族自治县</v>
      </c>
    </row>
    <row r="67" spans="1:6" ht="15.75" thickBot="1" x14ac:dyDescent="0.3">
      <c r="A67" t="s">
        <v>345</v>
      </c>
      <c r="B67" s="3" t="s">
        <v>346</v>
      </c>
      <c r="C67" s="3" t="s">
        <v>93</v>
      </c>
      <c r="D67" s="3" t="s">
        <v>39</v>
      </c>
      <c r="E67" s="5">
        <v>29445</v>
      </c>
      <c r="F67" s="3" t="str">
        <f>VLOOKUP(D67,'county-naming'!A$2:C$34,3,FALSE)</f>
        <v>临高县</v>
      </c>
    </row>
    <row r="68" spans="1:6" ht="15.75" thickBot="1" x14ac:dyDescent="0.3">
      <c r="A68" t="s">
        <v>347</v>
      </c>
      <c r="B68" s="3" t="s">
        <v>348</v>
      </c>
      <c r="C68" s="3" t="s">
        <v>93</v>
      </c>
      <c r="D68" s="3" t="s">
        <v>37</v>
      </c>
      <c r="E68" s="5">
        <v>5846</v>
      </c>
      <c r="F68" s="3" t="str">
        <f>VLOOKUP(D68,'county-naming'!A$2:C$34,3,FALSE)</f>
        <v>乐东黎族自治县</v>
      </c>
    </row>
    <row r="69" spans="1:6" ht="15.75" thickBot="1" x14ac:dyDescent="0.3">
      <c r="A69" t="s">
        <v>349</v>
      </c>
      <c r="B69" s="3" t="s">
        <v>350</v>
      </c>
      <c r="C69" s="3" t="s">
        <v>93</v>
      </c>
      <c r="D69" s="3" t="s">
        <v>30</v>
      </c>
      <c r="E69" s="5">
        <v>9508</v>
      </c>
      <c r="F69" s="3" t="str">
        <f>VLOOKUP(D69,'county-naming'!A$2:C$34,3,FALSE)</f>
        <v>澄迈县</v>
      </c>
    </row>
    <row r="70" spans="1:6" ht="15.75" thickBot="1" x14ac:dyDescent="0.3">
      <c r="A70" t="s">
        <v>351</v>
      </c>
      <c r="B70" s="3" t="s">
        <v>352</v>
      </c>
      <c r="C70" s="3" t="s">
        <v>93</v>
      </c>
      <c r="D70" s="3" t="s">
        <v>26</v>
      </c>
      <c r="E70" s="5">
        <v>21732</v>
      </c>
      <c r="F70" s="3" t="str">
        <f>VLOOKUP(D70,'county-naming'!A$2:C$34,3,FALSE)</f>
        <v>保亭黎族苗族自治县</v>
      </c>
    </row>
    <row r="71" spans="1:6" ht="15.75" thickBot="1" x14ac:dyDescent="0.3">
      <c r="A71" t="s">
        <v>353</v>
      </c>
      <c r="B71" s="3" t="s">
        <v>354</v>
      </c>
      <c r="C71" s="3" t="s">
        <v>93</v>
      </c>
      <c r="D71" s="3" t="s">
        <v>33</v>
      </c>
      <c r="E71" s="5">
        <v>5289</v>
      </c>
      <c r="F71" s="3" t="str">
        <f>VLOOKUP(D71,'county-naming'!A$2:C$34,3,FALSE)</f>
        <v>定安县</v>
      </c>
    </row>
    <row r="72" spans="1:6" ht="15.75" thickBot="1" x14ac:dyDescent="0.3">
      <c r="A72" t="s">
        <v>355</v>
      </c>
      <c r="B72" s="3" t="s">
        <v>356</v>
      </c>
      <c r="C72" s="3" t="s">
        <v>93</v>
      </c>
      <c r="D72" s="3" t="s">
        <v>37</v>
      </c>
      <c r="E72" s="5">
        <v>14635</v>
      </c>
      <c r="F72" s="3" t="str">
        <f>VLOOKUP(D72,'county-naming'!A$2:C$34,3,FALSE)</f>
        <v>乐东黎族自治县</v>
      </c>
    </row>
    <row r="73" spans="1:6" ht="15.75" thickBot="1" x14ac:dyDescent="0.3">
      <c r="A73" t="s">
        <v>357</v>
      </c>
      <c r="B73" s="3" t="s">
        <v>358</v>
      </c>
      <c r="C73" s="3" t="s">
        <v>93</v>
      </c>
      <c r="D73" s="3" t="s">
        <v>45</v>
      </c>
      <c r="E73" s="5">
        <v>672</v>
      </c>
      <c r="F73" s="3" t="str">
        <f>VLOOKUP(D73,'county-naming'!A$2:C$34,3,FALSE)</f>
        <v>琼中黎族苗族自治县</v>
      </c>
    </row>
    <row r="74" spans="1:6" ht="15.75" thickBot="1" x14ac:dyDescent="0.3">
      <c r="A74" t="s">
        <v>359</v>
      </c>
      <c r="B74" s="3" t="s">
        <v>360</v>
      </c>
      <c r="C74" s="3" t="s">
        <v>93</v>
      </c>
      <c r="D74" s="3" t="s">
        <v>41</v>
      </c>
      <c r="E74" s="5">
        <v>12874</v>
      </c>
      <c r="F74" s="3" t="str">
        <f>VLOOKUP(D74,'county-naming'!A$2:C$34,3,FALSE)</f>
        <v>陵水黎族自治县</v>
      </c>
    </row>
    <row r="75" spans="1:6" ht="15.75" thickBot="1" x14ac:dyDescent="0.3">
      <c r="A75" t="s">
        <v>361</v>
      </c>
      <c r="B75" s="3" t="s">
        <v>362</v>
      </c>
      <c r="C75" s="3" t="s">
        <v>93</v>
      </c>
      <c r="D75" s="3" t="s">
        <v>23</v>
      </c>
      <c r="E75" s="5">
        <v>25373</v>
      </c>
      <c r="F75" s="3" t="str">
        <f>VLOOKUP(D75,'county-naming'!A$2:C$34,3,FALSE)</f>
        <v>白沙黎族自治县</v>
      </c>
    </row>
    <row r="76" spans="1:6" ht="15.75" thickBot="1" x14ac:dyDescent="0.3">
      <c r="A76" t="s">
        <v>363</v>
      </c>
      <c r="B76" s="3" t="s">
        <v>364</v>
      </c>
      <c r="C76" s="3" t="s">
        <v>93</v>
      </c>
      <c r="D76" s="3" t="s">
        <v>51</v>
      </c>
      <c r="E76" s="5">
        <v>11852</v>
      </c>
      <c r="F76" s="3" t="str">
        <f>VLOOKUP(D76,'county-naming'!A$2:C$34,3,FALSE)</f>
        <v>文昌市</v>
      </c>
    </row>
    <row r="77" spans="1:6" ht="15.75" thickBot="1" x14ac:dyDescent="0.3">
      <c r="A77" t="s">
        <v>365</v>
      </c>
      <c r="B77" s="3" t="s">
        <v>366</v>
      </c>
      <c r="C77" s="3" t="s">
        <v>93</v>
      </c>
      <c r="D77" s="3" t="s">
        <v>33</v>
      </c>
      <c r="E77" s="5">
        <v>19169</v>
      </c>
      <c r="F77" s="3" t="str">
        <f>VLOOKUP(D77,'county-naming'!A$2:C$34,3,FALSE)</f>
        <v>定安县</v>
      </c>
    </row>
    <row r="78" spans="1:6" ht="15.75" thickBot="1" x14ac:dyDescent="0.3">
      <c r="A78" t="s">
        <v>367</v>
      </c>
      <c r="B78" s="3" t="s">
        <v>368</v>
      </c>
      <c r="C78" s="3" t="s">
        <v>93</v>
      </c>
      <c r="D78" s="3" t="s">
        <v>41</v>
      </c>
      <c r="E78" s="5">
        <v>12532</v>
      </c>
      <c r="F78" s="3" t="str">
        <f>VLOOKUP(D78,'county-naming'!A$2:C$34,3,FALSE)</f>
        <v>陵水黎族自治县</v>
      </c>
    </row>
    <row r="79" spans="1:6" ht="15.75" thickBot="1" x14ac:dyDescent="0.3">
      <c r="A79" t="s">
        <v>369</v>
      </c>
      <c r="B79" s="3" t="s">
        <v>370</v>
      </c>
      <c r="C79" s="3" t="s">
        <v>93</v>
      </c>
      <c r="D79" s="3" t="s">
        <v>51</v>
      </c>
      <c r="E79" s="5">
        <v>4333</v>
      </c>
      <c r="F79" s="3" t="str">
        <f>VLOOKUP(D79,'county-naming'!A$2:C$34,3,FALSE)</f>
        <v>文昌市</v>
      </c>
    </row>
    <row r="80" spans="1:6" ht="15.75" thickBot="1" x14ac:dyDescent="0.3">
      <c r="A80" t="s">
        <v>371</v>
      </c>
      <c r="B80" s="3" t="s">
        <v>372</v>
      </c>
      <c r="C80" s="3" t="s">
        <v>93</v>
      </c>
      <c r="D80" s="3" t="s">
        <v>26</v>
      </c>
      <c r="E80" s="5">
        <v>6645</v>
      </c>
      <c r="F80" s="3" t="str">
        <f>VLOOKUP(D80,'county-naming'!A$2:C$34,3,FALSE)</f>
        <v>保亭黎族苗族自治县</v>
      </c>
    </row>
    <row r="81" spans="1:6" ht="15.75" thickBot="1" x14ac:dyDescent="0.3">
      <c r="A81" t="s">
        <v>373</v>
      </c>
      <c r="B81" s="3" t="s">
        <v>374</v>
      </c>
      <c r="C81" s="3" t="s">
        <v>93</v>
      </c>
      <c r="D81" s="3" t="s">
        <v>37</v>
      </c>
      <c r="E81" s="5">
        <v>9331</v>
      </c>
      <c r="F81" s="3" t="str">
        <f>VLOOKUP(D81,'county-naming'!A$2:C$34,3,FALSE)</f>
        <v>乐东黎族自治县</v>
      </c>
    </row>
    <row r="82" spans="1:6" ht="15.75" thickBot="1" x14ac:dyDescent="0.3">
      <c r="A82" t="s">
        <v>375</v>
      </c>
      <c r="B82" s="3" t="s">
        <v>376</v>
      </c>
      <c r="C82" s="3" t="s">
        <v>93</v>
      </c>
      <c r="D82" s="3" t="s">
        <v>45</v>
      </c>
      <c r="E82" s="5">
        <v>14287</v>
      </c>
      <c r="F82" s="3" t="str">
        <f>VLOOKUP(D82,'county-naming'!A$2:C$34,3,FALSE)</f>
        <v>琼中黎族苗族自治县</v>
      </c>
    </row>
    <row r="83" spans="1:6" ht="15.75" thickBot="1" x14ac:dyDescent="0.3">
      <c r="A83" t="s">
        <v>377</v>
      </c>
      <c r="B83" s="3" t="s">
        <v>378</v>
      </c>
      <c r="C83" s="3" t="s">
        <v>93</v>
      </c>
      <c r="D83" s="3" t="s">
        <v>30</v>
      </c>
      <c r="E83" s="5">
        <v>53122</v>
      </c>
      <c r="F83" s="3" t="str">
        <f>VLOOKUP(D83,'county-naming'!A$2:C$34,3,FALSE)</f>
        <v>澄迈县</v>
      </c>
    </row>
    <row r="84" spans="1:6" ht="15.75" thickBot="1" x14ac:dyDescent="0.3">
      <c r="A84" t="s">
        <v>379</v>
      </c>
      <c r="B84" s="3" t="s">
        <v>380</v>
      </c>
      <c r="C84" s="3" t="s">
        <v>93</v>
      </c>
      <c r="D84" s="3" t="s">
        <v>26</v>
      </c>
      <c r="E84" s="5">
        <v>13158</v>
      </c>
      <c r="F84" s="3" t="str">
        <f>VLOOKUP(D84,'county-naming'!A$2:C$34,3,FALSE)</f>
        <v>保亭黎族苗族自治县</v>
      </c>
    </row>
    <row r="85" spans="1:6" ht="15.75" thickBot="1" x14ac:dyDescent="0.3">
      <c r="A85" t="s">
        <v>381</v>
      </c>
      <c r="B85" s="3" t="s">
        <v>382</v>
      </c>
      <c r="C85" s="3" t="s">
        <v>93</v>
      </c>
      <c r="D85" s="3" t="s">
        <v>49</v>
      </c>
      <c r="E85" s="5">
        <v>27642</v>
      </c>
      <c r="F85" s="3" t="str">
        <f>VLOOKUP(D85,'county-naming'!A$2:C$34,3,FALSE)</f>
        <v>万宁市</v>
      </c>
    </row>
    <row r="86" spans="1:6" ht="15.75" thickBot="1" x14ac:dyDescent="0.3">
      <c r="A86" t="s">
        <v>383</v>
      </c>
      <c r="B86" s="3" t="s">
        <v>384</v>
      </c>
      <c r="C86" s="3" t="s">
        <v>93</v>
      </c>
      <c r="D86" s="3" t="s">
        <v>45</v>
      </c>
      <c r="E86" s="5">
        <v>19584</v>
      </c>
      <c r="F86" s="3" t="str">
        <f>VLOOKUP(D86,'county-naming'!A$2:C$34,3,FALSE)</f>
        <v>琼中黎族苗族自治县</v>
      </c>
    </row>
    <row r="87" spans="1:6" ht="15.75" thickBot="1" x14ac:dyDescent="0.3">
      <c r="A87" t="s">
        <v>385</v>
      </c>
      <c r="B87" s="3" t="s">
        <v>386</v>
      </c>
      <c r="C87" s="3" t="s">
        <v>93</v>
      </c>
      <c r="D87" s="3" t="s">
        <v>37</v>
      </c>
      <c r="E87" s="5">
        <v>3554</v>
      </c>
      <c r="F87" s="3" t="str">
        <f>VLOOKUP(D87,'county-naming'!A$2:C$34,3,FALSE)</f>
        <v>乐东黎族自治县</v>
      </c>
    </row>
    <row r="88" spans="1:6" ht="15.75" thickBot="1" x14ac:dyDescent="0.3">
      <c r="A88" t="s">
        <v>387</v>
      </c>
      <c r="B88" s="3" t="s">
        <v>388</v>
      </c>
      <c r="C88" s="3" t="s">
        <v>93</v>
      </c>
      <c r="D88" s="3" t="s">
        <v>47</v>
      </c>
      <c r="E88" s="5">
        <v>20831</v>
      </c>
      <c r="F88" s="3" t="str">
        <f>VLOOKUP(D88,'county-naming'!A$2:C$34,3,FALSE)</f>
        <v>屯昌县</v>
      </c>
    </row>
    <row r="89" spans="1:6" ht="15.75" thickBot="1" x14ac:dyDescent="0.3">
      <c r="A89" t="s">
        <v>389</v>
      </c>
      <c r="B89" s="3" t="s">
        <v>390</v>
      </c>
      <c r="C89" s="3" t="s">
        <v>93</v>
      </c>
      <c r="D89" s="3" t="s">
        <v>47</v>
      </c>
      <c r="E89" s="5">
        <v>24894</v>
      </c>
      <c r="F89" s="3" t="str">
        <f>VLOOKUP(D89,'county-naming'!A$2:C$34,3,FALSE)</f>
        <v>屯昌县</v>
      </c>
    </row>
    <row r="90" spans="1:6" ht="15.75" thickBot="1" x14ac:dyDescent="0.3">
      <c r="A90" t="s">
        <v>391</v>
      </c>
      <c r="B90" s="3" t="s">
        <v>392</v>
      </c>
      <c r="C90" s="3" t="s">
        <v>93</v>
      </c>
      <c r="D90" s="3" t="s">
        <v>33</v>
      </c>
      <c r="E90" s="5">
        <v>8970</v>
      </c>
      <c r="F90" s="3" t="str">
        <f>VLOOKUP(D90,'county-naming'!A$2:C$34,3,FALSE)</f>
        <v>定安县</v>
      </c>
    </row>
    <row r="91" spans="1:6" ht="15.75" thickBot="1" x14ac:dyDescent="0.3">
      <c r="A91" t="s">
        <v>393</v>
      </c>
      <c r="B91" s="3" t="s">
        <v>394</v>
      </c>
      <c r="C91" s="3" t="s">
        <v>93</v>
      </c>
      <c r="D91" s="3" t="s">
        <v>28</v>
      </c>
      <c r="E91" s="5">
        <v>27783</v>
      </c>
      <c r="F91" s="3" t="str">
        <f>VLOOKUP(D91,'county-naming'!A$2:C$34,3,FALSE)</f>
        <v>昌江黎族自治县</v>
      </c>
    </row>
    <row r="92" spans="1:6" ht="15.75" thickBot="1" x14ac:dyDescent="0.3">
      <c r="A92" t="s">
        <v>395</v>
      </c>
      <c r="B92" s="3" t="s">
        <v>396</v>
      </c>
      <c r="C92" s="3" t="s">
        <v>78</v>
      </c>
      <c r="D92" s="3" t="s">
        <v>28</v>
      </c>
      <c r="E92" s="5">
        <v>25568</v>
      </c>
      <c r="F92" s="3" t="str">
        <f>VLOOKUP(D92,'county-naming'!A$2:C$34,3,FALSE)</f>
        <v>昌江黎族自治县</v>
      </c>
    </row>
    <row r="93" spans="1:6" ht="15.75" thickBot="1" x14ac:dyDescent="0.3">
      <c r="A93" t="s">
        <v>397</v>
      </c>
      <c r="B93" s="3" t="s">
        <v>398</v>
      </c>
      <c r="C93" s="3" t="s">
        <v>78</v>
      </c>
      <c r="D93" s="3" t="s">
        <v>33</v>
      </c>
      <c r="E93" s="5">
        <v>14692</v>
      </c>
      <c r="F93" s="3" t="str">
        <f>VLOOKUP(D93,'county-naming'!A$2:C$34,3,FALSE)</f>
        <v>定安县</v>
      </c>
    </row>
    <row r="94" spans="1:6" ht="15.75" thickBot="1" x14ac:dyDescent="0.3">
      <c r="A94" t="s">
        <v>399</v>
      </c>
      <c r="B94" s="3" t="s">
        <v>400</v>
      </c>
      <c r="C94" s="3" t="s">
        <v>78</v>
      </c>
      <c r="D94" s="3" t="s">
        <v>49</v>
      </c>
      <c r="E94" s="5">
        <v>57165</v>
      </c>
      <c r="F94" s="3" t="str">
        <f>VLOOKUP(D94,'county-naming'!A$2:C$34,3,FALSE)</f>
        <v>万宁市</v>
      </c>
    </row>
    <row r="95" spans="1:6" ht="15.75" thickBot="1" x14ac:dyDescent="0.3">
      <c r="A95" t="s">
        <v>401</v>
      </c>
      <c r="B95" s="3" t="s">
        <v>402</v>
      </c>
      <c r="C95" s="3" t="s">
        <v>78</v>
      </c>
      <c r="D95" s="3" t="s">
        <v>45</v>
      </c>
      <c r="E95" s="5">
        <v>8452</v>
      </c>
      <c r="F95" s="3" t="str">
        <f>VLOOKUP(D95,'county-naming'!A$2:C$34,3,FALSE)</f>
        <v>琼中黎族苗族自治县</v>
      </c>
    </row>
    <row r="96" spans="1:6" ht="15.75" thickBot="1" x14ac:dyDescent="0.3">
      <c r="A96" t="s">
        <v>403</v>
      </c>
      <c r="B96" s="3" t="s">
        <v>404</v>
      </c>
      <c r="C96" s="3" t="s">
        <v>78</v>
      </c>
      <c r="D96" s="3" t="s">
        <v>39</v>
      </c>
      <c r="E96" s="5">
        <v>23366</v>
      </c>
      <c r="F96" s="3" t="str">
        <f>VLOOKUP(D96,'county-naming'!A$2:C$34,3,FALSE)</f>
        <v>临高县</v>
      </c>
    </row>
    <row r="97" spans="1:6" ht="15.75" thickBot="1" x14ac:dyDescent="0.3">
      <c r="A97" t="s">
        <v>405</v>
      </c>
      <c r="B97" s="3" t="s">
        <v>406</v>
      </c>
      <c r="C97" s="3" t="s">
        <v>78</v>
      </c>
      <c r="D97" s="3" t="s">
        <v>45</v>
      </c>
      <c r="E97" s="5">
        <v>8153</v>
      </c>
      <c r="F97" s="3" t="str">
        <f>VLOOKUP(D97,'county-naming'!A$2:C$34,3,FALSE)</f>
        <v>琼中黎族苗族自治县</v>
      </c>
    </row>
    <row r="98" spans="1:6" ht="15.75" thickBot="1" x14ac:dyDescent="0.3">
      <c r="A98" t="s">
        <v>407</v>
      </c>
      <c r="B98" s="3" t="s">
        <v>408</v>
      </c>
      <c r="C98" s="3" t="s">
        <v>78</v>
      </c>
      <c r="D98" s="3" t="s">
        <v>49</v>
      </c>
      <c r="E98" s="5">
        <v>43845</v>
      </c>
      <c r="F98" s="3" t="str">
        <f>VLOOKUP(D98,'county-naming'!A$2:C$34,3,FALSE)</f>
        <v>万宁市</v>
      </c>
    </row>
    <row r="99" spans="1:6" ht="15.75" thickBot="1" x14ac:dyDescent="0.3">
      <c r="A99" t="s">
        <v>409</v>
      </c>
      <c r="B99" s="3" t="s">
        <v>410</v>
      </c>
      <c r="C99" s="3" t="s">
        <v>78</v>
      </c>
      <c r="D99" s="3" t="s">
        <v>37</v>
      </c>
      <c r="E99" s="5">
        <v>58628</v>
      </c>
      <c r="F99" s="3" t="str">
        <f>VLOOKUP(D99,'county-naming'!A$2:C$34,3,FALSE)</f>
        <v>乐东黎族自治县</v>
      </c>
    </row>
    <row r="100" spans="1:6" ht="15.75" thickBot="1" x14ac:dyDescent="0.3">
      <c r="A100" t="s">
        <v>411</v>
      </c>
      <c r="B100" s="3" t="s">
        <v>412</v>
      </c>
      <c r="C100" s="3" t="s">
        <v>78</v>
      </c>
      <c r="D100" s="3" t="s">
        <v>39</v>
      </c>
      <c r="E100" s="5">
        <v>19753</v>
      </c>
      <c r="F100" s="3" t="str">
        <f>VLOOKUP(D100,'county-naming'!A$2:C$34,3,FALSE)</f>
        <v>临高县</v>
      </c>
    </row>
    <row r="101" spans="1:6" ht="15.75" thickBot="1" x14ac:dyDescent="0.3">
      <c r="A101" t="s">
        <v>413</v>
      </c>
      <c r="B101" s="3" t="s">
        <v>414</v>
      </c>
      <c r="C101" s="3" t="s">
        <v>78</v>
      </c>
      <c r="D101" s="3" t="s">
        <v>33</v>
      </c>
      <c r="E101" s="5">
        <v>10317</v>
      </c>
      <c r="F101" s="3" t="str">
        <f>VLOOKUP(D101,'county-naming'!A$2:C$34,3,FALSE)</f>
        <v>定安县</v>
      </c>
    </row>
    <row r="102" spans="1:6" ht="15.75" thickBot="1" x14ac:dyDescent="0.3">
      <c r="A102" t="s">
        <v>415</v>
      </c>
      <c r="B102" s="3" t="s">
        <v>416</v>
      </c>
      <c r="C102" s="3" t="s">
        <v>78</v>
      </c>
      <c r="D102" s="3" t="s">
        <v>43</v>
      </c>
      <c r="E102" s="5">
        <v>8281</v>
      </c>
      <c r="F102" s="3" t="str">
        <f>VLOOKUP(D102,'county-naming'!A$2:C$34,3,FALSE)</f>
        <v>琼海市</v>
      </c>
    </row>
    <row r="103" spans="1:6" ht="15.75" thickBot="1" x14ac:dyDescent="0.3">
      <c r="A103" t="s">
        <v>417</v>
      </c>
      <c r="B103" s="3" t="s">
        <v>418</v>
      </c>
      <c r="C103" s="3" t="s">
        <v>78</v>
      </c>
      <c r="D103" s="3" t="s">
        <v>51</v>
      </c>
      <c r="E103" s="5">
        <v>30644</v>
      </c>
      <c r="F103" s="3" t="str">
        <f>VLOOKUP(D103,'county-naming'!A$2:C$34,3,FALSE)</f>
        <v>文昌市</v>
      </c>
    </row>
    <row r="104" spans="1:6" ht="15.75" thickBot="1" x14ac:dyDescent="0.3">
      <c r="A104" t="s">
        <v>419</v>
      </c>
      <c r="B104" s="3" t="s">
        <v>420</v>
      </c>
      <c r="C104" s="3" t="s">
        <v>78</v>
      </c>
      <c r="D104" s="3" t="s">
        <v>43</v>
      </c>
      <c r="E104" s="5">
        <v>165920</v>
      </c>
      <c r="F104" s="3" t="str">
        <f>VLOOKUP(D104,'county-naming'!A$2:C$34,3,FALSE)</f>
        <v>琼海市</v>
      </c>
    </row>
    <row r="105" spans="1:6" ht="15.75" thickBot="1" x14ac:dyDescent="0.3">
      <c r="A105" t="s">
        <v>421</v>
      </c>
      <c r="B105" s="3" t="s">
        <v>422</v>
      </c>
      <c r="C105" s="3" t="s">
        <v>78</v>
      </c>
      <c r="D105" s="3" t="s">
        <v>30</v>
      </c>
      <c r="E105" s="5">
        <v>20016</v>
      </c>
      <c r="F105" s="3" t="str">
        <f>VLOOKUP(D105,'county-naming'!A$2:C$34,3,FALSE)</f>
        <v>澄迈县</v>
      </c>
    </row>
    <row r="106" spans="1:6" ht="15.75" thickBot="1" x14ac:dyDescent="0.3">
      <c r="A106" t="s">
        <v>423</v>
      </c>
      <c r="B106" s="3" t="s">
        <v>424</v>
      </c>
      <c r="C106" s="3" t="s">
        <v>78</v>
      </c>
      <c r="D106" s="3" t="s">
        <v>26</v>
      </c>
      <c r="E106" s="5">
        <v>8842</v>
      </c>
      <c r="F106" s="3" t="str">
        <f>VLOOKUP(D106,'county-naming'!A$2:C$34,3,FALSE)</f>
        <v>保亭黎族苗族自治县</v>
      </c>
    </row>
    <row r="107" spans="1:6" ht="15.75" thickBot="1" x14ac:dyDescent="0.3">
      <c r="A107" t="s">
        <v>425</v>
      </c>
      <c r="B107" s="3" t="s">
        <v>426</v>
      </c>
      <c r="C107" s="3" t="s">
        <v>78</v>
      </c>
      <c r="D107" s="3" t="s">
        <v>37</v>
      </c>
      <c r="E107" s="5">
        <v>22034</v>
      </c>
      <c r="F107" s="3" t="str">
        <f>VLOOKUP(D107,'county-naming'!A$2:C$34,3,FALSE)</f>
        <v>乐东黎族自治县</v>
      </c>
    </row>
    <row r="108" spans="1:6" ht="15.75" thickBot="1" x14ac:dyDescent="0.3">
      <c r="A108" t="s">
        <v>427</v>
      </c>
      <c r="B108" s="3" t="s">
        <v>428</v>
      </c>
      <c r="C108" s="3" t="s">
        <v>244</v>
      </c>
      <c r="D108" s="3" t="s">
        <v>35</v>
      </c>
      <c r="E108" s="5">
        <v>6234</v>
      </c>
      <c r="F108" s="3" t="str">
        <f>VLOOKUP(D108,'county-naming'!A$2:C$34,3,FALSE)</f>
        <v>东方市</v>
      </c>
    </row>
    <row r="109" spans="1:6" ht="15.75" thickBot="1" x14ac:dyDescent="0.3">
      <c r="A109" t="s">
        <v>429</v>
      </c>
      <c r="B109" s="3" t="s">
        <v>430</v>
      </c>
      <c r="C109" s="3" t="s">
        <v>244</v>
      </c>
      <c r="D109" s="3" t="s">
        <v>23</v>
      </c>
      <c r="E109" s="5">
        <v>4015</v>
      </c>
      <c r="F109" s="3" t="str">
        <f>VLOOKUP(D109,'county-naming'!A$2:C$34,3,FALSE)</f>
        <v>白沙黎族自治县</v>
      </c>
    </row>
    <row r="110" spans="1:6" ht="15.75" thickBot="1" x14ac:dyDescent="0.3">
      <c r="A110" t="s">
        <v>431</v>
      </c>
      <c r="B110" s="3" t="s">
        <v>432</v>
      </c>
      <c r="C110" s="3" t="s">
        <v>78</v>
      </c>
      <c r="D110" s="3" t="s">
        <v>30</v>
      </c>
      <c r="E110" s="5">
        <v>142948</v>
      </c>
      <c r="F110" s="3" t="str">
        <f>VLOOKUP(D110,'county-naming'!A$2:C$34,3,FALSE)</f>
        <v>澄迈县</v>
      </c>
    </row>
    <row r="111" spans="1:6" ht="15.75" thickBot="1" x14ac:dyDescent="0.3">
      <c r="A111" t="s">
        <v>433</v>
      </c>
      <c r="B111" s="3" t="s">
        <v>434</v>
      </c>
      <c r="C111" s="3" t="s">
        <v>78</v>
      </c>
      <c r="D111" s="3" t="s">
        <v>51</v>
      </c>
      <c r="E111" s="5">
        <v>35100</v>
      </c>
      <c r="F111" s="3" t="str">
        <f>VLOOKUP(D111,'county-naming'!A$2:C$34,3,FALSE)</f>
        <v>文昌市</v>
      </c>
    </row>
    <row r="112" spans="1:6" ht="15.75" thickBot="1" x14ac:dyDescent="0.3">
      <c r="A112" t="s">
        <v>435</v>
      </c>
      <c r="B112" s="3" t="s">
        <v>436</v>
      </c>
      <c r="C112" s="3" t="s">
        <v>78</v>
      </c>
      <c r="D112" s="3" t="s">
        <v>37</v>
      </c>
      <c r="E112" s="5">
        <v>74141</v>
      </c>
      <c r="F112" s="3" t="str">
        <f>VLOOKUP(D112,'county-naming'!A$2:C$34,3,FALSE)</f>
        <v>乐东黎族自治县</v>
      </c>
    </row>
    <row r="113" spans="1:6" ht="15.75" thickBot="1" x14ac:dyDescent="0.3">
      <c r="A113" t="s">
        <v>437</v>
      </c>
      <c r="B113" s="3" t="s">
        <v>438</v>
      </c>
      <c r="C113" s="3" t="s">
        <v>78</v>
      </c>
      <c r="D113" s="3" t="s">
        <v>30</v>
      </c>
      <c r="E113" s="5">
        <v>59156</v>
      </c>
      <c r="F113" s="3" t="str">
        <f>VLOOKUP(D113,'county-naming'!A$2:C$34,3,FALSE)</f>
        <v>澄迈县</v>
      </c>
    </row>
    <row r="114" spans="1:6" ht="15.75" thickBot="1" x14ac:dyDescent="0.3">
      <c r="A114" t="s">
        <v>439</v>
      </c>
      <c r="B114" s="3" t="s">
        <v>440</v>
      </c>
      <c r="C114" s="3" t="s">
        <v>78</v>
      </c>
      <c r="D114" s="3" t="s">
        <v>33</v>
      </c>
      <c r="E114" s="5">
        <v>25200</v>
      </c>
      <c r="F114" s="3" t="str">
        <f>VLOOKUP(D114,'county-naming'!A$2:C$34,3,FALSE)</f>
        <v>定安县</v>
      </c>
    </row>
    <row r="115" spans="1:6" ht="15.75" thickBot="1" x14ac:dyDescent="0.3">
      <c r="A115" t="s">
        <v>441</v>
      </c>
      <c r="B115" s="3" t="s">
        <v>442</v>
      </c>
      <c r="C115" s="3" t="s">
        <v>78</v>
      </c>
      <c r="D115" s="3" t="s">
        <v>41</v>
      </c>
      <c r="E115" s="5">
        <v>16257</v>
      </c>
      <c r="F115" s="3" t="str">
        <f>VLOOKUP(D115,'county-naming'!A$2:C$34,3,FALSE)</f>
        <v>陵水黎族自治县</v>
      </c>
    </row>
    <row r="116" spans="1:6" ht="15.75" thickBot="1" x14ac:dyDescent="0.3">
      <c r="A116" t="s">
        <v>443</v>
      </c>
      <c r="B116" s="3" t="s">
        <v>444</v>
      </c>
      <c r="C116" s="3" t="s">
        <v>78</v>
      </c>
      <c r="D116" s="3" t="s">
        <v>37</v>
      </c>
      <c r="E116" s="5">
        <v>45366</v>
      </c>
      <c r="F116" s="3" t="str">
        <f>VLOOKUP(D116,'county-naming'!A$2:C$34,3,FALSE)</f>
        <v>乐东黎族自治县</v>
      </c>
    </row>
    <row r="117" spans="1:6" ht="15.75" thickBot="1" x14ac:dyDescent="0.3">
      <c r="A117" t="s">
        <v>445</v>
      </c>
      <c r="B117" s="3" t="s">
        <v>446</v>
      </c>
      <c r="C117" s="3" t="s">
        <v>78</v>
      </c>
      <c r="D117" s="3" t="s">
        <v>49</v>
      </c>
      <c r="E117" s="5">
        <v>38919</v>
      </c>
      <c r="F117" s="3" t="str">
        <f>VLOOKUP(D117,'county-naming'!A$2:C$34,3,FALSE)</f>
        <v>万宁市</v>
      </c>
    </row>
    <row r="118" spans="1:6" ht="15.75" thickBot="1" x14ac:dyDescent="0.3">
      <c r="A118" t="s">
        <v>447</v>
      </c>
      <c r="B118" s="3" t="s">
        <v>448</v>
      </c>
      <c r="C118" s="3" t="s">
        <v>78</v>
      </c>
      <c r="D118" s="3" t="s">
        <v>45</v>
      </c>
      <c r="E118" s="5">
        <v>16645</v>
      </c>
      <c r="F118" s="3" t="str">
        <f>VLOOKUP(D118,'county-naming'!A$2:C$34,3,FALSE)</f>
        <v>琼中黎族苗族自治县</v>
      </c>
    </row>
    <row r="119" spans="1:6" ht="15.75" thickBot="1" x14ac:dyDescent="0.3">
      <c r="A119" t="s">
        <v>449</v>
      </c>
      <c r="B119" s="3" t="s">
        <v>450</v>
      </c>
      <c r="C119" s="3" t="s">
        <v>78</v>
      </c>
      <c r="D119" s="3" t="s">
        <v>39</v>
      </c>
      <c r="E119" s="5">
        <v>112640</v>
      </c>
      <c r="F119" s="3" t="str">
        <f>VLOOKUP(D119,'county-naming'!A$2:C$34,3,FALSE)</f>
        <v>临高县</v>
      </c>
    </row>
    <row r="120" spans="1:6" ht="15.75" thickBot="1" x14ac:dyDescent="0.3">
      <c r="A120" t="s">
        <v>451</v>
      </c>
      <c r="B120" s="3" t="s">
        <v>452</v>
      </c>
      <c r="C120" s="3" t="s">
        <v>78</v>
      </c>
      <c r="D120" s="3" t="s">
        <v>33</v>
      </c>
      <c r="E120" s="5">
        <v>21293</v>
      </c>
      <c r="F120" s="3" t="str">
        <f>VLOOKUP(D120,'county-naming'!A$2:C$34,3,FALSE)</f>
        <v>定安县</v>
      </c>
    </row>
    <row r="121" spans="1:6" ht="15.75" thickBot="1" x14ac:dyDescent="0.3">
      <c r="A121" t="s">
        <v>453</v>
      </c>
      <c r="B121" s="3" t="s">
        <v>454</v>
      </c>
      <c r="C121" s="3" t="s">
        <v>244</v>
      </c>
      <c r="D121" s="3" t="s">
        <v>26</v>
      </c>
      <c r="E121" s="5">
        <v>6399</v>
      </c>
      <c r="F121" s="3" t="str">
        <f>VLOOKUP(D121,'county-naming'!A$2:C$34,3,FALSE)</f>
        <v>保亭黎族苗族自治县</v>
      </c>
    </row>
    <row r="122" spans="1:6" ht="15.75" thickBot="1" x14ac:dyDescent="0.3">
      <c r="A122" t="s">
        <v>455</v>
      </c>
      <c r="B122" s="3" t="s">
        <v>456</v>
      </c>
      <c r="C122" s="3" t="s">
        <v>93</v>
      </c>
      <c r="D122" s="3" t="s">
        <v>49</v>
      </c>
      <c r="E122" s="5">
        <v>455</v>
      </c>
      <c r="F122" s="3" t="str">
        <f>VLOOKUP(D122,'county-naming'!A$2:C$34,3,FALSE)</f>
        <v>万宁市</v>
      </c>
    </row>
    <row r="123" spans="1:6" ht="15.75" thickBot="1" x14ac:dyDescent="0.3">
      <c r="A123" t="s">
        <v>457</v>
      </c>
      <c r="B123" s="3" t="s">
        <v>458</v>
      </c>
      <c r="C123" s="3" t="s">
        <v>78</v>
      </c>
      <c r="D123" s="3" t="s">
        <v>41</v>
      </c>
      <c r="E123" s="5">
        <v>19240</v>
      </c>
      <c r="F123" s="3" t="str">
        <f>VLOOKUP(D123,'county-naming'!A$2:C$34,3,FALSE)</f>
        <v>陵水黎族自治县</v>
      </c>
    </row>
    <row r="124" spans="1:6" ht="15.75" thickBot="1" x14ac:dyDescent="0.3">
      <c r="A124" t="s">
        <v>459</v>
      </c>
      <c r="B124" s="3" t="s">
        <v>460</v>
      </c>
      <c r="C124" s="3" t="s">
        <v>78</v>
      </c>
      <c r="D124" s="3" t="s">
        <v>49</v>
      </c>
      <c r="E124" s="5">
        <v>22075</v>
      </c>
      <c r="F124" s="3" t="str">
        <f>VLOOKUP(D124,'county-naming'!A$2:C$34,3,FALSE)</f>
        <v>万宁市</v>
      </c>
    </row>
    <row r="125" spans="1:6" ht="15.75" thickBot="1" x14ac:dyDescent="0.3">
      <c r="A125" t="s">
        <v>461</v>
      </c>
      <c r="B125" s="3" t="s">
        <v>462</v>
      </c>
      <c r="C125" s="3" t="s">
        <v>78</v>
      </c>
      <c r="D125" s="3" t="s">
        <v>33</v>
      </c>
      <c r="E125" s="5">
        <v>26198</v>
      </c>
      <c r="F125" s="3" t="str">
        <f>VLOOKUP(D125,'county-naming'!A$2:C$34,3,FALSE)</f>
        <v>定安县</v>
      </c>
    </row>
    <row r="126" spans="1:6" ht="15.75" thickBot="1" x14ac:dyDescent="0.3">
      <c r="A126" t="s">
        <v>463</v>
      </c>
      <c r="B126" s="3" t="s">
        <v>464</v>
      </c>
      <c r="C126" s="3" t="s">
        <v>78</v>
      </c>
      <c r="D126" s="3" t="s">
        <v>33</v>
      </c>
      <c r="E126" s="5">
        <v>17601</v>
      </c>
      <c r="F126" s="3" t="str">
        <f>VLOOKUP(D126,'county-naming'!A$2:C$34,3,FALSE)</f>
        <v>定安县</v>
      </c>
    </row>
    <row r="127" spans="1:6" ht="15.75" thickBot="1" x14ac:dyDescent="0.3">
      <c r="A127" t="s">
        <v>465</v>
      </c>
      <c r="B127" s="3" t="s">
        <v>466</v>
      </c>
      <c r="C127" s="3" t="s">
        <v>78</v>
      </c>
      <c r="D127" s="3" t="s">
        <v>43</v>
      </c>
      <c r="E127" s="5">
        <v>18385</v>
      </c>
      <c r="F127" s="3" t="str">
        <f>VLOOKUP(D127,'county-naming'!A$2:C$34,3,FALSE)</f>
        <v>琼海市</v>
      </c>
    </row>
    <row r="128" spans="1:6" ht="15.75" thickBot="1" x14ac:dyDescent="0.3">
      <c r="A128" t="s">
        <v>467</v>
      </c>
      <c r="B128" s="3" t="s">
        <v>468</v>
      </c>
      <c r="C128" s="3" t="s">
        <v>78</v>
      </c>
      <c r="D128" s="3" t="s">
        <v>51</v>
      </c>
      <c r="E128" s="5">
        <v>20427</v>
      </c>
      <c r="F128" s="3" t="str">
        <f>VLOOKUP(D128,'county-naming'!A$2:C$34,3,FALSE)</f>
        <v>文昌市</v>
      </c>
    </row>
    <row r="129" spans="1:6" ht="15.75" thickBot="1" x14ac:dyDescent="0.3">
      <c r="A129" t="s">
        <v>469</v>
      </c>
      <c r="B129" s="3" t="s">
        <v>470</v>
      </c>
      <c r="C129" s="3" t="s">
        <v>78</v>
      </c>
      <c r="D129" s="3" t="s">
        <v>33</v>
      </c>
      <c r="E129" s="5">
        <v>19814</v>
      </c>
      <c r="F129" s="3" t="str">
        <f>VLOOKUP(D129,'county-naming'!A$2:C$34,3,FALSE)</f>
        <v>定安县</v>
      </c>
    </row>
    <row r="130" spans="1:6" ht="15.75" thickBot="1" x14ac:dyDescent="0.3">
      <c r="A130" t="s">
        <v>471</v>
      </c>
      <c r="B130" s="3" t="s">
        <v>472</v>
      </c>
      <c r="C130" s="3" t="s">
        <v>244</v>
      </c>
      <c r="D130" s="3" t="s">
        <v>53</v>
      </c>
      <c r="E130" s="5">
        <v>4802</v>
      </c>
      <c r="F130" s="3" t="str">
        <f>VLOOKUP(D130,'county-naming'!A$2:C$34,3,FALSE)</f>
        <v>五指山市</v>
      </c>
    </row>
    <row r="131" spans="1:6" ht="15.75" thickBot="1" x14ac:dyDescent="0.3">
      <c r="A131" t="s">
        <v>473</v>
      </c>
      <c r="B131" s="3" t="s">
        <v>474</v>
      </c>
      <c r="C131" s="3" t="s">
        <v>244</v>
      </c>
      <c r="D131" s="3" t="s">
        <v>26</v>
      </c>
      <c r="E131" s="5">
        <v>3412</v>
      </c>
      <c r="F131" s="3" t="str">
        <f>VLOOKUP(D131,'county-naming'!A$2:C$34,3,FALSE)</f>
        <v>保亭黎族苗族自治县</v>
      </c>
    </row>
    <row r="132" spans="1:6" ht="15.75" thickBot="1" x14ac:dyDescent="0.3">
      <c r="A132" t="s">
        <v>475</v>
      </c>
      <c r="B132" s="3" t="s">
        <v>476</v>
      </c>
      <c r="C132" s="3" t="s">
        <v>78</v>
      </c>
      <c r="D132" s="3" t="s">
        <v>53</v>
      </c>
      <c r="E132" s="5">
        <v>12723</v>
      </c>
      <c r="F132" s="3" t="str">
        <f>VLOOKUP(D132,'county-naming'!A$2:C$34,3,FALSE)</f>
        <v>五指山市</v>
      </c>
    </row>
    <row r="133" spans="1:6" ht="15.75" thickBot="1" x14ac:dyDescent="0.3">
      <c r="A133" t="s">
        <v>477</v>
      </c>
      <c r="B133" s="3" t="s">
        <v>478</v>
      </c>
      <c r="C133" s="3" t="s">
        <v>78</v>
      </c>
      <c r="D133" s="3" t="s">
        <v>39</v>
      </c>
      <c r="E133" s="5">
        <v>13157</v>
      </c>
      <c r="F133" s="3" t="str">
        <f>VLOOKUP(D133,'county-naming'!A$2:C$34,3,FALSE)</f>
        <v>临高县</v>
      </c>
    </row>
    <row r="134" spans="1:6" ht="15.75" thickBot="1" x14ac:dyDescent="0.3">
      <c r="A134" t="s">
        <v>479</v>
      </c>
      <c r="B134" s="3" t="s">
        <v>480</v>
      </c>
      <c r="C134" s="3" t="s">
        <v>244</v>
      </c>
      <c r="D134" s="3" t="s">
        <v>23</v>
      </c>
      <c r="E134" s="5">
        <v>4583</v>
      </c>
      <c r="F134" s="3" t="str">
        <f>VLOOKUP(D134,'county-naming'!A$2:C$34,3,FALSE)</f>
        <v>白沙黎族自治县</v>
      </c>
    </row>
    <row r="135" spans="1:6" ht="15.75" thickBot="1" x14ac:dyDescent="0.3">
      <c r="A135" t="s">
        <v>481</v>
      </c>
      <c r="B135" s="3" t="s">
        <v>482</v>
      </c>
      <c r="C135" s="3" t="s">
        <v>78</v>
      </c>
      <c r="D135" s="3" t="s">
        <v>47</v>
      </c>
      <c r="E135" s="5">
        <v>29847</v>
      </c>
      <c r="F135" s="3" t="str">
        <f>VLOOKUP(D135,'county-naming'!A$2:C$34,3,FALSE)</f>
        <v>屯昌县</v>
      </c>
    </row>
    <row r="136" spans="1:6" ht="15.75" thickBot="1" x14ac:dyDescent="0.3">
      <c r="A136" t="s">
        <v>483</v>
      </c>
      <c r="B136" s="3" t="s">
        <v>484</v>
      </c>
      <c r="C136" s="3" t="s">
        <v>244</v>
      </c>
      <c r="D136" s="3" t="s">
        <v>26</v>
      </c>
      <c r="E136" s="5">
        <v>4619</v>
      </c>
      <c r="F136" s="3" t="str">
        <f>VLOOKUP(D136,'county-naming'!A$2:C$34,3,FALSE)</f>
        <v>保亭黎族苗族自治县</v>
      </c>
    </row>
    <row r="137" spans="1:6" ht="15.75" thickBot="1" x14ac:dyDescent="0.3">
      <c r="A137" t="s">
        <v>485</v>
      </c>
      <c r="B137" s="3" t="s">
        <v>486</v>
      </c>
      <c r="C137" s="3" t="s">
        <v>78</v>
      </c>
      <c r="D137" s="3" t="s">
        <v>47</v>
      </c>
      <c r="E137" s="5">
        <v>24706</v>
      </c>
      <c r="F137" s="3" t="str">
        <f>VLOOKUP(D137,'county-naming'!A$2:C$34,3,FALSE)</f>
        <v>屯昌县</v>
      </c>
    </row>
    <row r="138" spans="1:6" ht="15.75" thickBot="1" x14ac:dyDescent="0.3">
      <c r="A138" t="s">
        <v>487</v>
      </c>
      <c r="B138" s="3" t="s">
        <v>488</v>
      </c>
      <c r="C138" s="3" t="s">
        <v>78</v>
      </c>
      <c r="D138" s="3" t="s">
        <v>49</v>
      </c>
      <c r="E138" s="5">
        <v>10582</v>
      </c>
      <c r="F138" s="3" t="str">
        <f>VLOOKUP(D138,'county-naming'!A$2:C$34,3,FALSE)</f>
        <v>万宁市</v>
      </c>
    </row>
    <row r="139" spans="1:6" ht="15.75" thickBot="1" x14ac:dyDescent="0.3">
      <c r="A139" t="s">
        <v>489</v>
      </c>
      <c r="B139" s="3" t="s">
        <v>490</v>
      </c>
      <c r="C139" s="3" t="s">
        <v>78</v>
      </c>
      <c r="D139" s="3" t="s">
        <v>53</v>
      </c>
      <c r="E139" s="5">
        <v>8277</v>
      </c>
      <c r="F139" s="3" t="str">
        <f>VLOOKUP(D139,'county-naming'!A$2:C$34,3,FALSE)</f>
        <v>五指山市</v>
      </c>
    </row>
    <row r="140" spans="1:6" ht="15.75" thickBot="1" x14ac:dyDescent="0.3">
      <c r="A140" t="s">
        <v>491</v>
      </c>
      <c r="B140" s="3" t="s">
        <v>492</v>
      </c>
      <c r="C140" s="3" t="s">
        <v>78</v>
      </c>
      <c r="D140" s="3" t="s">
        <v>51</v>
      </c>
      <c r="E140" s="5">
        <v>15100</v>
      </c>
      <c r="F140" s="3" t="str">
        <f>VLOOKUP(D140,'county-naming'!A$2:C$34,3,FALSE)</f>
        <v>文昌市</v>
      </c>
    </row>
    <row r="141" spans="1:6" ht="15.75" thickBot="1" x14ac:dyDescent="0.3">
      <c r="A141" t="s">
        <v>493</v>
      </c>
      <c r="B141" s="3" t="s">
        <v>494</v>
      </c>
      <c r="C141" s="3" t="s">
        <v>78</v>
      </c>
      <c r="D141" s="3" t="s">
        <v>47</v>
      </c>
      <c r="E141" s="5">
        <v>10274</v>
      </c>
      <c r="F141" s="3" t="str">
        <f>VLOOKUP(D141,'county-naming'!A$2:C$34,3,FALSE)</f>
        <v>屯昌县</v>
      </c>
    </row>
    <row r="142" spans="1:6" ht="15.75" thickBot="1" x14ac:dyDescent="0.3">
      <c r="A142" t="s">
        <v>495</v>
      </c>
      <c r="B142" s="3" t="s">
        <v>496</v>
      </c>
      <c r="C142" s="3" t="s">
        <v>78</v>
      </c>
      <c r="D142" s="3" t="s">
        <v>51</v>
      </c>
      <c r="E142" s="5">
        <v>34027</v>
      </c>
      <c r="F142" s="3" t="str">
        <f>VLOOKUP(D142,'county-naming'!A$2:C$34,3,FALSE)</f>
        <v>文昌市</v>
      </c>
    </row>
    <row r="143" spans="1:6" ht="15.75" thickBot="1" x14ac:dyDescent="0.3">
      <c r="A143" t="s">
        <v>497</v>
      </c>
      <c r="B143" s="3" t="s">
        <v>498</v>
      </c>
      <c r="C143" s="3" t="s">
        <v>78</v>
      </c>
      <c r="D143" s="3" t="s">
        <v>37</v>
      </c>
      <c r="E143" s="5">
        <v>26719</v>
      </c>
      <c r="F143" s="3" t="str">
        <f>VLOOKUP(D143,'county-naming'!A$2:C$34,3,FALSE)</f>
        <v>乐东黎族自治县</v>
      </c>
    </row>
    <row r="144" spans="1:6" ht="15.75" thickBot="1" x14ac:dyDescent="0.3">
      <c r="A144" t="s">
        <v>499</v>
      </c>
      <c r="B144" s="3" t="s">
        <v>500</v>
      </c>
      <c r="C144" s="3" t="s">
        <v>78</v>
      </c>
      <c r="D144" s="3" t="s">
        <v>30</v>
      </c>
      <c r="E144" s="5">
        <v>19171</v>
      </c>
      <c r="F144" s="3" t="str">
        <f>VLOOKUP(D144,'county-naming'!A$2:C$34,3,FALSE)</f>
        <v>澄迈县</v>
      </c>
    </row>
    <row r="145" spans="1:6" ht="15.75" thickBot="1" x14ac:dyDescent="0.3">
      <c r="A145" t="s">
        <v>501</v>
      </c>
      <c r="B145" s="3" t="s">
        <v>502</v>
      </c>
      <c r="C145" s="3" t="s">
        <v>78</v>
      </c>
      <c r="D145" s="3" t="s">
        <v>28</v>
      </c>
      <c r="E145" s="5">
        <v>14937</v>
      </c>
      <c r="F145" s="3" t="str">
        <f>VLOOKUP(D145,'county-naming'!A$2:C$34,3,FALSE)</f>
        <v>昌江黎族自治县</v>
      </c>
    </row>
    <row r="146" spans="1:6" ht="15.75" thickBot="1" x14ac:dyDescent="0.3">
      <c r="A146" t="s">
        <v>503</v>
      </c>
      <c r="B146" s="3" t="s">
        <v>504</v>
      </c>
      <c r="C146" s="3" t="s">
        <v>78</v>
      </c>
      <c r="D146" s="3" t="s">
        <v>23</v>
      </c>
      <c r="E146" s="5">
        <v>22415</v>
      </c>
      <c r="F146" s="3" t="str">
        <f>VLOOKUP(D146,'county-naming'!A$2:C$34,3,FALSE)</f>
        <v>白沙黎族自治县</v>
      </c>
    </row>
    <row r="147" spans="1:6" ht="15.75" thickBot="1" x14ac:dyDescent="0.3">
      <c r="A147" t="s">
        <v>505</v>
      </c>
      <c r="B147" s="3" t="s">
        <v>506</v>
      </c>
      <c r="C147" s="3" t="s">
        <v>244</v>
      </c>
      <c r="D147" s="3" t="s">
        <v>23</v>
      </c>
      <c r="E147" s="5">
        <v>8277</v>
      </c>
      <c r="F147" s="3" t="str">
        <f>VLOOKUP(D147,'county-naming'!A$2:C$34,3,FALSE)</f>
        <v>白沙黎族自治县</v>
      </c>
    </row>
    <row r="148" spans="1:6" ht="15.75" thickBot="1" x14ac:dyDescent="0.3">
      <c r="A148" t="s">
        <v>507</v>
      </c>
      <c r="B148" s="3" t="s">
        <v>508</v>
      </c>
      <c r="C148" s="3" t="s">
        <v>244</v>
      </c>
      <c r="D148" s="3" t="s">
        <v>41</v>
      </c>
      <c r="E148" s="5">
        <v>6154</v>
      </c>
      <c r="F148" s="3" t="str">
        <f>VLOOKUP(D148,'county-naming'!A$2:C$34,3,FALSE)</f>
        <v>陵水黎族自治县</v>
      </c>
    </row>
    <row r="149" spans="1:6" ht="15.75" thickBot="1" x14ac:dyDescent="0.3">
      <c r="A149" t="s">
        <v>509</v>
      </c>
      <c r="B149" s="3" t="s">
        <v>510</v>
      </c>
      <c r="C149" s="3" t="s">
        <v>78</v>
      </c>
      <c r="D149" s="3" t="s">
        <v>30</v>
      </c>
      <c r="E149" s="5">
        <v>7906</v>
      </c>
      <c r="F149" s="3" t="str">
        <f>VLOOKUP(D149,'county-naming'!A$2:C$34,3,FALSE)</f>
        <v>澄迈县</v>
      </c>
    </row>
    <row r="150" spans="1:6" ht="15.75" thickBot="1" x14ac:dyDescent="0.3">
      <c r="A150" t="s">
        <v>511</v>
      </c>
      <c r="B150" s="3" t="s">
        <v>512</v>
      </c>
      <c r="C150" s="3" t="s">
        <v>244</v>
      </c>
      <c r="D150" s="3" t="s">
        <v>23</v>
      </c>
      <c r="E150" s="5">
        <v>6034</v>
      </c>
      <c r="F150" s="3" t="str">
        <f>VLOOKUP(D150,'county-naming'!A$2:C$34,3,FALSE)</f>
        <v>白沙黎族自治县</v>
      </c>
    </row>
    <row r="151" spans="1:6" ht="15.75" thickBot="1" x14ac:dyDescent="0.3">
      <c r="A151" t="s">
        <v>513</v>
      </c>
      <c r="B151" s="3" t="s">
        <v>514</v>
      </c>
      <c r="C151" s="3" t="s">
        <v>78</v>
      </c>
      <c r="D151" s="3" t="s">
        <v>30</v>
      </c>
      <c r="E151" s="5">
        <v>26359</v>
      </c>
      <c r="F151" s="3" t="str">
        <f>VLOOKUP(D151,'county-naming'!A$2:C$34,3,FALSE)</f>
        <v>澄迈县</v>
      </c>
    </row>
    <row r="152" spans="1:6" ht="15.75" thickBot="1" x14ac:dyDescent="0.3">
      <c r="A152" t="s">
        <v>515</v>
      </c>
      <c r="B152" s="3" t="s">
        <v>516</v>
      </c>
      <c r="C152" s="3" t="s">
        <v>78</v>
      </c>
      <c r="D152" s="3" t="s">
        <v>41</v>
      </c>
      <c r="E152" s="5">
        <v>12105</v>
      </c>
      <c r="F152" s="3" t="str">
        <f>VLOOKUP(D152,'county-naming'!A$2:C$34,3,FALSE)</f>
        <v>陵水黎族自治县</v>
      </c>
    </row>
    <row r="153" spans="1:6" ht="15.75" thickBot="1" x14ac:dyDescent="0.3">
      <c r="A153" t="s">
        <v>517</v>
      </c>
      <c r="B153" s="3" t="s">
        <v>518</v>
      </c>
      <c r="C153" s="3" t="s">
        <v>78</v>
      </c>
      <c r="D153" s="3" t="s">
        <v>26</v>
      </c>
      <c r="E153" s="5">
        <v>10358</v>
      </c>
      <c r="F153" s="3" t="str">
        <f>VLOOKUP(D153,'county-naming'!A$2:C$34,3,FALSE)</f>
        <v>保亭黎族苗族自治县</v>
      </c>
    </row>
    <row r="154" spans="1:6" ht="15.75" thickBot="1" x14ac:dyDescent="0.3">
      <c r="A154" t="s">
        <v>519</v>
      </c>
      <c r="B154" s="3" t="s">
        <v>520</v>
      </c>
      <c r="C154" s="3" t="s">
        <v>78</v>
      </c>
      <c r="D154" s="3" t="s">
        <v>49</v>
      </c>
      <c r="E154" s="5">
        <v>9901</v>
      </c>
      <c r="F154" s="3" t="str">
        <f>VLOOKUP(D154,'county-naming'!A$2:C$34,3,FALSE)</f>
        <v>万宁市</v>
      </c>
    </row>
    <row r="155" spans="1:6" ht="15.75" thickBot="1" x14ac:dyDescent="0.3">
      <c r="A155" t="s">
        <v>521</v>
      </c>
      <c r="B155" s="3" t="s">
        <v>522</v>
      </c>
      <c r="C155" s="3" t="s">
        <v>78</v>
      </c>
      <c r="D155" s="3" t="s">
        <v>35</v>
      </c>
      <c r="E155" s="5">
        <v>27948</v>
      </c>
      <c r="F155" s="3" t="str">
        <f>VLOOKUP(D155,'county-naming'!A$2:C$34,3,FALSE)</f>
        <v>东方市</v>
      </c>
    </row>
    <row r="156" spans="1:6" ht="15.75" thickBot="1" x14ac:dyDescent="0.3">
      <c r="A156" t="s">
        <v>523</v>
      </c>
      <c r="B156" s="3" t="s">
        <v>524</v>
      </c>
      <c r="C156" s="3" t="s">
        <v>244</v>
      </c>
      <c r="D156" s="3" t="s">
        <v>45</v>
      </c>
      <c r="E156" s="5">
        <v>6113</v>
      </c>
      <c r="F156" s="3" t="str">
        <f>VLOOKUP(D156,'county-naming'!A$2:C$34,3,FALSE)</f>
        <v>琼中黎族苗族自治县</v>
      </c>
    </row>
    <row r="157" spans="1:6" ht="15.75" thickBot="1" x14ac:dyDescent="0.3">
      <c r="A157" t="s">
        <v>525</v>
      </c>
      <c r="B157" s="3" t="s">
        <v>526</v>
      </c>
      <c r="C157" s="3" t="s">
        <v>78</v>
      </c>
      <c r="D157" s="3" t="s">
        <v>49</v>
      </c>
      <c r="E157" s="5">
        <v>11691</v>
      </c>
      <c r="F157" s="3" t="str">
        <f>VLOOKUP(D157,'county-naming'!A$2:C$34,3,FALSE)</f>
        <v>万宁市</v>
      </c>
    </row>
    <row r="158" spans="1:6" ht="15.75" thickBot="1" x14ac:dyDescent="0.3">
      <c r="A158" t="s">
        <v>527</v>
      </c>
      <c r="B158" s="3" t="s">
        <v>528</v>
      </c>
      <c r="C158" s="3" t="s">
        <v>78</v>
      </c>
      <c r="D158" s="3" t="s">
        <v>43</v>
      </c>
      <c r="E158" s="5">
        <v>14702</v>
      </c>
      <c r="F158" s="3" t="str">
        <f>VLOOKUP(D158,'county-naming'!A$2:C$34,3,FALSE)</f>
        <v>琼海市</v>
      </c>
    </row>
    <row r="159" spans="1:6" ht="15.75" thickBot="1" x14ac:dyDescent="0.3">
      <c r="A159" t="s">
        <v>529</v>
      </c>
      <c r="B159" s="3" t="s">
        <v>530</v>
      </c>
      <c r="C159" s="3" t="s">
        <v>78</v>
      </c>
      <c r="D159" s="3" t="s">
        <v>26</v>
      </c>
      <c r="E159" s="5">
        <v>13284</v>
      </c>
      <c r="F159" s="3" t="str">
        <f>VLOOKUP(D159,'county-naming'!A$2:C$34,3,FALSE)</f>
        <v>保亭黎族苗族自治县</v>
      </c>
    </row>
    <row r="160" spans="1:6" ht="15.75" thickBot="1" x14ac:dyDescent="0.3">
      <c r="A160" t="s">
        <v>531</v>
      </c>
      <c r="B160" s="3" t="s">
        <v>532</v>
      </c>
      <c r="C160" s="3" t="s">
        <v>78</v>
      </c>
      <c r="D160" s="3" t="s">
        <v>28</v>
      </c>
      <c r="E160" s="5">
        <v>61258</v>
      </c>
      <c r="F160" s="3" t="str">
        <f>VLOOKUP(D160,'county-naming'!A$2:C$34,3,FALSE)</f>
        <v>昌江黎族自治县</v>
      </c>
    </row>
    <row r="161" spans="1:6" ht="15.75" thickBot="1" x14ac:dyDescent="0.3">
      <c r="A161" t="s">
        <v>533</v>
      </c>
      <c r="B161" s="3" t="s">
        <v>534</v>
      </c>
      <c r="C161" s="3" t="s">
        <v>78</v>
      </c>
      <c r="D161" s="3" t="s">
        <v>28</v>
      </c>
      <c r="E161" s="5">
        <v>20384</v>
      </c>
      <c r="F161" s="3" t="str">
        <f>VLOOKUP(D161,'county-naming'!A$2:C$34,3,FALSE)</f>
        <v>昌江黎族自治县</v>
      </c>
    </row>
    <row r="162" spans="1:6" ht="15.75" thickBot="1" x14ac:dyDescent="0.3">
      <c r="A162" t="s">
        <v>535</v>
      </c>
      <c r="B162" s="3" t="s">
        <v>536</v>
      </c>
      <c r="C162" s="3" t="s">
        <v>244</v>
      </c>
      <c r="D162" s="3" t="s">
        <v>45</v>
      </c>
      <c r="E162" s="5">
        <v>4900</v>
      </c>
      <c r="F162" s="3" t="str">
        <f>VLOOKUP(D162,'county-naming'!A$2:C$34,3,FALSE)</f>
        <v>琼中黎族苗族自治县</v>
      </c>
    </row>
    <row r="163" spans="1:6" ht="15.75" thickBot="1" x14ac:dyDescent="0.3">
      <c r="A163" t="s">
        <v>537</v>
      </c>
      <c r="B163" s="3" t="s">
        <v>538</v>
      </c>
      <c r="C163" s="3" t="s">
        <v>244</v>
      </c>
      <c r="D163" s="3" t="s">
        <v>53</v>
      </c>
      <c r="E163" s="5">
        <v>3831</v>
      </c>
      <c r="F163" s="3" t="str">
        <f>VLOOKUP(D163,'county-naming'!A$2:C$34,3,FALSE)</f>
        <v>五指山市</v>
      </c>
    </row>
    <row r="164" spans="1:6" ht="15.75" thickBot="1" x14ac:dyDescent="0.3">
      <c r="A164" t="s">
        <v>539</v>
      </c>
      <c r="B164" s="3" t="s">
        <v>540</v>
      </c>
      <c r="C164" s="3" t="s">
        <v>78</v>
      </c>
      <c r="D164" s="3" t="s">
        <v>35</v>
      </c>
      <c r="E164" s="5">
        <v>26952</v>
      </c>
      <c r="F164" s="3" t="str">
        <f>VLOOKUP(D164,'county-naming'!A$2:C$34,3,FALSE)</f>
        <v>东方市</v>
      </c>
    </row>
    <row r="165" spans="1:6" ht="15.75" thickBot="1" x14ac:dyDescent="0.3">
      <c r="A165" t="s">
        <v>541</v>
      </c>
      <c r="B165" s="3" t="s">
        <v>542</v>
      </c>
      <c r="C165" s="3" t="s">
        <v>78</v>
      </c>
      <c r="D165" s="3" t="s">
        <v>43</v>
      </c>
      <c r="E165" s="5">
        <v>31322</v>
      </c>
      <c r="F165" s="3" t="str">
        <f>VLOOKUP(D165,'county-naming'!A$2:C$34,3,FALSE)</f>
        <v>琼海市</v>
      </c>
    </row>
    <row r="166" spans="1:6" ht="15.75" thickBot="1" x14ac:dyDescent="0.3">
      <c r="A166" t="s">
        <v>543</v>
      </c>
      <c r="B166" s="3" t="s">
        <v>544</v>
      </c>
      <c r="C166" s="3" t="s">
        <v>78</v>
      </c>
      <c r="D166" s="3" t="s">
        <v>51</v>
      </c>
      <c r="E166" s="5">
        <v>32763</v>
      </c>
      <c r="F166" s="3" t="str">
        <f>VLOOKUP(D166,'county-naming'!A$2:C$34,3,FALSE)</f>
        <v>文昌市</v>
      </c>
    </row>
    <row r="167" spans="1:6" ht="15.75" thickBot="1" x14ac:dyDescent="0.3">
      <c r="A167" t="s">
        <v>545</v>
      </c>
      <c r="B167" s="3" t="s">
        <v>546</v>
      </c>
      <c r="C167" s="3" t="s">
        <v>78</v>
      </c>
      <c r="D167" s="3" t="s">
        <v>43</v>
      </c>
      <c r="E167" s="5">
        <v>25256</v>
      </c>
      <c r="F167" s="3" t="str">
        <f>VLOOKUP(D167,'county-naming'!A$2:C$34,3,FALSE)</f>
        <v>琼海市</v>
      </c>
    </row>
    <row r="168" spans="1:6" ht="15.75" thickBot="1" x14ac:dyDescent="0.3">
      <c r="A168" t="s">
        <v>547</v>
      </c>
      <c r="B168" s="3" t="s">
        <v>548</v>
      </c>
      <c r="C168" s="3" t="s">
        <v>244</v>
      </c>
      <c r="D168" s="3" t="s">
        <v>35</v>
      </c>
      <c r="E168" s="5">
        <v>12137</v>
      </c>
      <c r="F168" s="3" t="str">
        <f>VLOOKUP(D168,'county-naming'!A$2:C$34,3,FALSE)</f>
        <v>东方市</v>
      </c>
    </row>
    <row r="169" spans="1:6" ht="15.75" thickBot="1" x14ac:dyDescent="0.3">
      <c r="A169" t="s">
        <v>549</v>
      </c>
      <c r="B169" s="3" t="s">
        <v>550</v>
      </c>
      <c r="C169" s="3" t="s">
        <v>244</v>
      </c>
      <c r="D169" s="3" t="s">
        <v>41</v>
      </c>
      <c r="E169" s="5">
        <v>16154</v>
      </c>
      <c r="F169" s="3" t="str">
        <f>VLOOKUP(D169,'county-naming'!A$2:C$34,3,FALSE)</f>
        <v>陵水黎族自治县</v>
      </c>
    </row>
    <row r="170" spans="1:6" ht="15.75" thickBot="1" x14ac:dyDescent="0.3">
      <c r="A170" t="s">
        <v>551</v>
      </c>
      <c r="B170" s="3" t="s">
        <v>552</v>
      </c>
      <c r="C170" s="3" t="s">
        <v>78</v>
      </c>
      <c r="D170" s="3" t="s">
        <v>53</v>
      </c>
      <c r="E170" s="5">
        <v>54046</v>
      </c>
      <c r="F170" s="3" t="str">
        <f>VLOOKUP(D170,'county-naming'!A$2:C$34,3,FALSE)</f>
        <v>五指山市</v>
      </c>
    </row>
    <row r="171" spans="1:6" ht="15.75" thickBot="1" x14ac:dyDescent="0.3">
      <c r="A171" t="s">
        <v>553</v>
      </c>
      <c r="B171" s="3" t="s">
        <v>554</v>
      </c>
      <c r="C171" s="3" t="s">
        <v>78</v>
      </c>
      <c r="D171" s="3" t="s">
        <v>47</v>
      </c>
      <c r="E171" s="5">
        <v>86474</v>
      </c>
      <c r="F171" s="3" t="str">
        <f>VLOOKUP(D171,'county-naming'!A$2:C$34,3,FALSE)</f>
        <v>屯昌县</v>
      </c>
    </row>
    <row r="172" spans="1:6" ht="15.75" thickBot="1" x14ac:dyDescent="0.3">
      <c r="A172" t="s">
        <v>555</v>
      </c>
      <c r="B172" s="3" t="s">
        <v>556</v>
      </c>
      <c r="C172" s="3" t="s">
        <v>78</v>
      </c>
      <c r="D172" s="3" t="s">
        <v>49</v>
      </c>
      <c r="E172" s="5">
        <v>140015</v>
      </c>
      <c r="F172" s="3" t="str">
        <f>VLOOKUP(D172,'county-naming'!A$2:C$34,3,FALSE)</f>
        <v>万宁市</v>
      </c>
    </row>
    <row r="173" spans="1:6" ht="15.75" thickBot="1" x14ac:dyDescent="0.3">
      <c r="A173" t="s">
        <v>557</v>
      </c>
      <c r="B173" s="3" t="s">
        <v>558</v>
      </c>
      <c r="C173" s="3" t="s">
        <v>78</v>
      </c>
      <c r="D173" s="3" t="s">
        <v>37</v>
      </c>
      <c r="E173" s="5">
        <v>24081</v>
      </c>
      <c r="F173" s="3" t="str">
        <f>VLOOKUP(D173,'county-naming'!A$2:C$34,3,FALSE)</f>
        <v>乐东黎族自治县</v>
      </c>
    </row>
    <row r="174" spans="1:6" ht="15.75" thickBot="1" x14ac:dyDescent="0.3">
      <c r="A174" t="s">
        <v>559</v>
      </c>
      <c r="B174" s="3" t="s">
        <v>560</v>
      </c>
      <c r="C174" s="3" t="s">
        <v>244</v>
      </c>
      <c r="D174" s="3" t="s">
        <v>28</v>
      </c>
      <c r="E174" s="5">
        <v>2942</v>
      </c>
      <c r="F174" s="3" t="str">
        <f>VLOOKUP(D174,'county-naming'!A$2:C$34,3,FALSE)</f>
        <v>昌江黎族自治县</v>
      </c>
    </row>
    <row r="175" spans="1:6" ht="15.75" thickBot="1" x14ac:dyDescent="0.3">
      <c r="A175" t="s">
        <v>561</v>
      </c>
      <c r="B175" s="3" t="s">
        <v>562</v>
      </c>
      <c r="C175" s="3" t="s">
        <v>78</v>
      </c>
      <c r="D175" s="3" t="s">
        <v>45</v>
      </c>
      <c r="E175" s="5">
        <v>19208</v>
      </c>
      <c r="F175" s="3" t="str">
        <f>VLOOKUP(D175,'county-naming'!A$2:C$34,3,FALSE)</f>
        <v>琼中黎族苗族自治县</v>
      </c>
    </row>
    <row r="176" spans="1:6" ht="15.75" thickBot="1" x14ac:dyDescent="0.3">
      <c r="A176" t="s">
        <v>563</v>
      </c>
      <c r="B176" s="3" t="s">
        <v>564</v>
      </c>
      <c r="C176" s="3" t="s">
        <v>78</v>
      </c>
      <c r="D176" s="3" t="s">
        <v>43</v>
      </c>
      <c r="E176" s="5">
        <v>26235</v>
      </c>
      <c r="F176" s="3" t="str">
        <f>VLOOKUP(D176,'county-naming'!A$2:C$34,3,FALSE)</f>
        <v>琼海市</v>
      </c>
    </row>
    <row r="177" spans="1:6" ht="15.75" thickBot="1" x14ac:dyDescent="0.3">
      <c r="A177" t="s">
        <v>565</v>
      </c>
      <c r="B177" s="3" t="s">
        <v>566</v>
      </c>
      <c r="C177" s="3" t="s">
        <v>78</v>
      </c>
      <c r="D177" s="3" t="s">
        <v>51</v>
      </c>
      <c r="E177" s="5">
        <v>143759</v>
      </c>
      <c r="F177" s="3" t="str">
        <f>VLOOKUP(D177,'county-naming'!A$2:C$34,3,FALSE)</f>
        <v>文昌市</v>
      </c>
    </row>
    <row r="178" spans="1:6" ht="15.75" thickBot="1" x14ac:dyDescent="0.3">
      <c r="A178" t="s">
        <v>567</v>
      </c>
      <c r="B178" s="3" t="s">
        <v>568</v>
      </c>
      <c r="C178" s="3" t="s">
        <v>78</v>
      </c>
      <c r="D178" s="3" t="s">
        <v>51</v>
      </c>
      <c r="E178" s="5">
        <v>27569</v>
      </c>
      <c r="F178" s="3" t="str">
        <f>VLOOKUP(D178,'county-naming'!A$2:C$34,3,FALSE)</f>
        <v>文昌市</v>
      </c>
    </row>
    <row r="179" spans="1:6" ht="15.75" thickBot="1" x14ac:dyDescent="0.3">
      <c r="A179" t="s">
        <v>569</v>
      </c>
      <c r="B179" s="3" t="s">
        <v>570</v>
      </c>
      <c r="C179" s="3" t="s">
        <v>78</v>
      </c>
      <c r="D179" s="3" t="s">
        <v>51</v>
      </c>
      <c r="E179" s="5">
        <v>19065</v>
      </c>
      <c r="F179" s="3" t="str">
        <f>VLOOKUP(D179,'county-naming'!A$2:C$34,3,FALSE)</f>
        <v>文昌市</v>
      </c>
    </row>
    <row r="180" spans="1:6" ht="15.75" thickBot="1" x14ac:dyDescent="0.3">
      <c r="A180" t="s">
        <v>571</v>
      </c>
      <c r="B180" s="3" t="s">
        <v>572</v>
      </c>
      <c r="C180" s="3" t="s">
        <v>78</v>
      </c>
      <c r="D180" s="3" t="s">
        <v>41</v>
      </c>
      <c r="E180" s="5">
        <v>13481</v>
      </c>
      <c r="F180" s="3" t="str">
        <f>VLOOKUP(D180,'county-naming'!A$2:C$34,3,FALSE)</f>
        <v>陵水黎族自治县</v>
      </c>
    </row>
    <row r="181" spans="1:6" ht="15.75" thickBot="1" x14ac:dyDescent="0.3">
      <c r="A181" t="s">
        <v>573</v>
      </c>
      <c r="B181" s="3" t="s">
        <v>574</v>
      </c>
      <c r="C181" s="3" t="s">
        <v>78</v>
      </c>
      <c r="D181" s="3" t="s">
        <v>30</v>
      </c>
      <c r="E181" s="5">
        <v>23393</v>
      </c>
      <c r="F181" s="3" t="str">
        <f>VLOOKUP(D181,'county-naming'!A$2:C$34,3,FALSE)</f>
        <v>澄迈县</v>
      </c>
    </row>
    <row r="182" spans="1:6" ht="15.75" thickBot="1" x14ac:dyDescent="0.3">
      <c r="A182" t="s">
        <v>575</v>
      </c>
      <c r="B182" s="3" t="s">
        <v>576</v>
      </c>
      <c r="C182" s="3" t="s">
        <v>78</v>
      </c>
      <c r="D182" s="3" t="s">
        <v>28</v>
      </c>
      <c r="E182" s="5">
        <v>24204</v>
      </c>
      <c r="F182" s="3" t="str">
        <f>VLOOKUP(D182,'county-naming'!A$2:C$34,3,FALSE)</f>
        <v>昌江黎族自治县</v>
      </c>
    </row>
    <row r="183" spans="1:6" ht="15.75" thickBot="1" x14ac:dyDescent="0.3">
      <c r="A183" t="s">
        <v>577</v>
      </c>
      <c r="B183" s="3" t="s">
        <v>578</v>
      </c>
      <c r="C183" s="3" t="s">
        <v>78</v>
      </c>
      <c r="D183" s="3" t="s">
        <v>47</v>
      </c>
      <c r="E183" s="5">
        <v>16967</v>
      </c>
      <c r="F183" s="3" t="str">
        <f>VLOOKUP(D183,'county-naming'!A$2:C$34,3,FALSE)</f>
        <v>屯昌县</v>
      </c>
    </row>
    <row r="184" spans="1:6" ht="15.75" thickBot="1" x14ac:dyDescent="0.3">
      <c r="A184" t="s">
        <v>579</v>
      </c>
      <c r="B184" s="3" t="s">
        <v>580</v>
      </c>
      <c r="C184" s="3" t="s">
        <v>78</v>
      </c>
      <c r="D184" s="3" t="s">
        <v>26</v>
      </c>
      <c r="E184" s="5">
        <v>11915</v>
      </c>
      <c r="F184" s="3" t="str">
        <f>VLOOKUP(D184,'county-naming'!A$2:C$34,3,FALSE)</f>
        <v>保亭黎族苗族自治县</v>
      </c>
    </row>
    <row r="185" spans="1:6" ht="15.75" thickBot="1" x14ac:dyDescent="0.3">
      <c r="A185" t="s">
        <v>581</v>
      </c>
      <c r="B185" s="3" t="s">
        <v>582</v>
      </c>
      <c r="C185" s="3" t="s">
        <v>78</v>
      </c>
      <c r="D185" s="3" t="s">
        <v>47</v>
      </c>
      <c r="E185" s="5">
        <v>7584</v>
      </c>
      <c r="F185" s="3" t="str">
        <f>VLOOKUP(D185,'county-naming'!A$2:C$34,3,FALSE)</f>
        <v>屯昌县</v>
      </c>
    </row>
    <row r="186" spans="1:6" ht="15.75" thickBot="1" x14ac:dyDescent="0.3">
      <c r="A186" t="s">
        <v>583</v>
      </c>
      <c r="B186" s="3" t="s">
        <v>584</v>
      </c>
      <c r="C186" s="3" t="s">
        <v>78</v>
      </c>
      <c r="D186" s="3" t="s">
        <v>41</v>
      </c>
      <c r="E186" s="5">
        <v>26574</v>
      </c>
      <c r="F186" s="3" t="str">
        <f>VLOOKUP(D186,'county-naming'!A$2:C$34,3,FALSE)</f>
        <v>陵水黎族自治县</v>
      </c>
    </row>
    <row r="187" spans="1:6" ht="15.75" thickBot="1" x14ac:dyDescent="0.3">
      <c r="A187" t="s">
        <v>585</v>
      </c>
      <c r="B187" s="3" t="s">
        <v>586</v>
      </c>
      <c r="C187" s="3" t="s">
        <v>93</v>
      </c>
      <c r="D187" s="3" t="s">
        <v>49</v>
      </c>
      <c r="E187" s="5">
        <v>36570</v>
      </c>
      <c r="F187" s="3" t="str">
        <f>VLOOKUP(D187,'county-naming'!A$2:C$34,3,FALSE)</f>
        <v>万宁市</v>
      </c>
    </row>
    <row r="188" spans="1:6" ht="15.75" thickBot="1" x14ac:dyDescent="0.3">
      <c r="A188" t="s">
        <v>587</v>
      </c>
      <c r="B188" s="3" t="s">
        <v>588</v>
      </c>
      <c r="C188" s="3" t="s">
        <v>78</v>
      </c>
      <c r="D188" s="3" t="s">
        <v>35</v>
      </c>
      <c r="E188" s="5">
        <v>17047</v>
      </c>
      <c r="F188" s="3" t="str">
        <f>VLOOKUP(D188,'county-naming'!A$2:C$34,3,FALSE)</f>
        <v>东方市</v>
      </c>
    </row>
    <row r="189" spans="1:6" ht="15.75" thickBot="1" x14ac:dyDescent="0.3">
      <c r="A189" t="s">
        <v>589</v>
      </c>
      <c r="B189" s="3" t="s">
        <v>590</v>
      </c>
      <c r="C189" s="3" t="s">
        <v>78</v>
      </c>
      <c r="D189" s="3" t="s">
        <v>47</v>
      </c>
      <c r="E189" s="5">
        <v>21902</v>
      </c>
      <c r="F189" s="3" t="str">
        <f>VLOOKUP(D189,'county-naming'!A$2:C$34,3,FALSE)</f>
        <v>屯昌县</v>
      </c>
    </row>
    <row r="190" spans="1:6" ht="15.75" thickBot="1" x14ac:dyDescent="0.3">
      <c r="A190" t="s">
        <v>591</v>
      </c>
      <c r="B190" s="3" t="s">
        <v>592</v>
      </c>
      <c r="C190" s="3" t="s">
        <v>78</v>
      </c>
      <c r="D190" s="3" t="s">
        <v>39</v>
      </c>
      <c r="E190" s="5">
        <v>52016</v>
      </c>
      <c r="F190" s="3" t="str">
        <f>VLOOKUP(D190,'county-naming'!A$2:C$34,3,FALSE)</f>
        <v>临高县</v>
      </c>
    </row>
    <row r="191" spans="1:6" ht="15.75" thickBot="1" x14ac:dyDescent="0.3">
      <c r="A191" t="s">
        <v>593</v>
      </c>
      <c r="B191" s="3" t="s">
        <v>594</v>
      </c>
      <c r="C191" s="3" t="s">
        <v>78</v>
      </c>
      <c r="D191" s="3" t="s">
        <v>26</v>
      </c>
      <c r="E191" s="5">
        <v>13182</v>
      </c>
      <c r="F191" s="3" t="str">
        <f>VLOOKUP(D191,'county-naming'!A$2:C$34,3,FALSE)</f>
        <v>保亭黎族苗族自治县</v>
      </c>
    </row>
    <row r="192" spans="1:6" ht="15.75" thickBot="1" x14ac:dyDescent="0.3">
      <c r="A192" t="s">
        <v>595</v>
      </c>
      <c r="B192" s="3" t="s">
        <v>596</v>
      </c>
      <c r="C192" s="3" t="s">
        <v>78</v>
      </c>
      <c r="D192" s="3" t="s">
        <v>33</v>
      </c>
      <c r="E192" s="5">
        <v>15863</v>
      </c>
      <c r="F192" s="3" t="str">
        <f>VLOOKUP(D192,'county-naming'!A$2:C$34,3,FALSE)</f>
        <v>定安县</v>
      </c>
    </row>
    <row r="193" spans="1:6" ht="15.75" thickBot="1" x14ac:dyDescent="0.3">
      <c r="A193" t="s">
        <v>597</v>
      </c>
      <c r="B193" s="3" t="s">
        <v>598</v>
      </c>
      <c r="C193" s="3" t="s">
        <v>244</v>
      </c>
      <c r="D193" s="3" t="s">
        <v>23</v>
      </c>
      <c r="E193" s="5">
        <v>5368</v>
      </c>
      <c r="F193" s="3" t="str">
        <f>VLOOKUP(D193,'county-naming'!A$2:C$34,3,FALSE)</f>
        <v>白沙黎族自治县</v>
      </c>
    </row>
    <row r="194" spans="1:6" ht="15.75" thickBot="1" x14ac:dyDescent="0.3">
      <c r="A194" t="s">
        <v>599</v>
      </c>
      <c r="B194" s="3" t="s">
        <v>600</v>
      </c>
      <c r="C194" s="3" t="s">
        <v>78</v>
      </c>
      <c r="D194" s="3" t="s">
        <v>23</v>
      </c>
      <c r="E194" s="5">
        <v>37846</v>
      </c>
      <c r="F194" s="3" t="str">
        <f>VLOOKUP(D194,'county-naming'!A$2:C$34,3,FALSE)</f>
        <v>白沙黎族自治县</v>
      </c>
    </row>
    <row r="195" spans="1:6" ht="15.75" thickBot="1" x14ac:dyDescent="0.3">
      <c r="A195" t="s">
        <v>601</v>
      </c>
      <c r="B195" s="3" t="s">
        <v>602</v>
      </c>
      <c r="C195" s="3" t="s">
        <v>78</v>
      </c>
      <c r="D195" s="3" t="s">
        <v>43</v>
      </c>
      <c r="E195" s="5">
        <v>23792</v>
      </c>
      <c r="F195" s="3" t="str">
        <f>VLOOKUP(D195,'county-naming'!A$2:C$34,3,FALSE)</f>
        <v>琼海市</v>
      </c>
    </row>
    <row r="196" spans="1:6" ht="15.75" thickBot="1" x14ac:dyDescent="0.3">
      <c r="A196" t="s">
        <v>603</v>
      </c>
      <c r="B196" s="3" t="s">
        <v>604</v>
      </c>
      <c r="C196" s="3" t="s">
        <v>78</v>
      </c>
      <c r="D196" s="3" t="s">
        <v>41</v>
      </c>
      <c r="E196" s="5">
        <v>90715</v>
      </c>
      <c r="F196" s="3" t="str">
        <f>VLOOKUP(D196,'county-naming'!A$2:C$34,3,FALSE)</f>
        <v>陵水黎族自治县</v>
      </c>
    </row>
    <row r="197" spans="1:6" ht="15.75" thickBot="1" x14ac:dyDescent="0.3">
      <c r="A197" t="s">
        <v>605</v>
      </c>
      <c r="B197" s="3" t="s">
        <v>606</v>
      </c>
      <c r="C197" s="3" t="s">
        <v>78</v>
      </c>
      <c r="D197" s="3" t="s">
        <v>37</v>
      </c>
      <c r="E197" s="5">
        <v>17814</v>
      </c>
      <c r="F197" s="3" t="str">
        <f>VLOOKUP(D197,'county-naming'!A$2:C$34,3,FALSE)</f>
        <v>乐东黎族自治县</v>
      </c>
    </row>
    <row r="198" spans="1:6" ht="15.75" thickBot="1" x14ac:dyDescent="0.3">
      <c r="A198" t="s">
        <v>607</v>
      </c>
      <c r="B198" s="3" t="s">
        <v>608</v>
      </c>
      <c r="C198" s="3" t="s">
        <v>78</v>
      </c>
      <c r="D198" s="3" t="s">
        <v>45</v>
      </c>
      <c r="E198" s="5">
        <v>41835</v>
      </c>
      <c r="F198" s="3" t="str">
        <f>VLOOKUP(D198,'county-naming'!A$2:C$34,3,FALSE)</f>
        <v>琼中黎族苗族自治县</v>
      </c>
    </row>
    <row r="199" spans="1:6" ht="15.75" thickBot="1" x14ac:dyDescent="0.3">
      <c r="A199" t="s">
        <v>609</v>
      </c>
      <c r="B199" s="3" t="s">
        <v>610</v>
      </c>
      <c r="C199" s="3" t="s">
        <v>78</v>
      </c>
      <c r="D199" s="3" t="s">
        <v>41</v>
      </c>
      <c r="E199" s="5">
        <v>40925</v>
      </c>
      <c r="F199" s="3" t="str">
        <f>VLOOKUP(D199,'county-naming'!A$2:C$34,3,FALSE)</f>
        <v>陵水黎族自治县</v>
      </c>
    </row>
    <row r="200" spans="1:6" ht="15.75" thickBot="1" x14ac:dyDescent="0.3">
      <c r="A200" t="s">
        <v>611</v>
      </c>
      <c r="B200" s="3" t="s">
        <v>612</v>
      </c>
      <c r="C200" s="3" t="s">
        <v>78</v>
      </c>
      <c r="D200" s="3" t="s">
        <v>30</v>
      </c>
      <c r="E200" s="5">
        <v>34274</v>
      </c>
      <c r="F200" s="3" t="str">
        <f>VLOOKUP(D200,'county-naming'!A$2:C$34,3,FALSE)</f>
        <v>澄迈县</v>
      </c>
    </row>
    <row r="201" spans="1:6" ht="15.75" thickBot="1" x14ac:dyDescent="0.3">
      <c r="A201" t="s">
        <v>613</v>
      </c>
      <c r="B201" s="3" t="s">
        <v>614</v>
      </c>
      <c r="C201" s="3" t="s">
        <v>244</v>
      </c>
      <c r="D201" s="3" t="s">
        <v>23</v>
      </c>
      <c r="E201" s="5">
        <v>6384</v>
      </c>
      <c r="F201" s="3" t="str">
        <f>VLOOKUP(D201,'county-naming'!A$2:C$34,3,FALSE)</f>
        <v>白沙黎族自治县</v>
      </c>
    </row>
    <row r="202" spans="1:6" ht="15.75" thickBot="1" x14ac:dyDescent="0.3">
      <c r="A202" t="s">
        <v>615</v>
      </c>
      <c r="B202" s="3" t="s">
        <v>616</v>
      </c>
      <c r="C202" s="3" t="s">
        <v>78</v>
      </c>
      <c r="D202" s="3" t="s">
        <v>37</v>
      </c>
      <c r="E202" s="5">
        <v>24759</v>
      </c>
      <c r="F202" s="3" t="str">
        <f>VLOOKUP(D202,'county-naming'!A$2:C$34,3,FALSE)</f>
        <v>乐东黎族自治县</v>
      </c>
    </row>
    <row r="203" spans="1:6" ht="15.75" thickBot="1" x14ac:dyDescent="0.3">
      <c r="A203" t="s">
        <v>617</v>
      </c>
      <c r="B203" s="3" t="s">
        <v>618</v>
      </c>
      <c r="C203" s="3" t="s">
        <v>78</v>
      </c>
      <c r="D203" s="3" t="s">
        <v>45</v>
      </c>
      <c r="E203" s="5">
        <v>7798</v>
      </c>
      <c r="F203" s="3" t="str">
        <f>VLOOKUP(D203,'county-naming'!A$2:C$34,3,FALSE)</f>
        <v>琼中黎族苗族自治县</v>
      </c>
    </row>
    <row r="204" spans="1:6" ht="15.75" thickBot="1" x14ac:dyDescent="0.3">
      <c r="A204" t="s">
        <v>619</v>
      </c>
      <c r="B204" s="3" t="s">
        <v>620</v>
      </c>
      <c r="C204" s="3" t="s">
        <v>78</v>
      </c>
      <c r="D204" s="3" t="s">
        <v>30</v>
      </c>
      <c r="E204" s="5">
        <v>19843</v>
      </c>
      <c r="F204" s="3" t="str">
        <f>VLOOKUP(D204,'county-naming'!A$2:C$34,3,FALSE)</f>
        <v>澄迈县</v>
      </c>
    </row>
    <row r="205" spans="1:6" ht="15.75" thickBot="1" x14ac:dyDescent="0.3">
      <c r="A205" t="s">
        <v>621</v>
      </c>
      <c r="B205" s="3" t="s">
        <v>622</v>
      </c>
      <c r="C205" s="3" t="s">
        <v>78</v>
      </c>
      <c r="D205" s="3" t="s">
        <v>43</v>
      </c>
      <c r="E205" s="5">
        <v>26886</v>
      </c>
      <c r="F205" s="8" t="str">
        <f>VLOOKUP(D205,'county-naming'!A$2:C$34,3,FALSE)</f>
        <v>琼海市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782-7B5A-4258-8CFF-3CF361D2CA11}">
  <dimension ref="A1:F4"/>
  <sheetViews>
    <sheetView workbookViewId="0">
      <selection activeCell="E2" sqref="E2:F4"/>
    </sheetView>
  </sheetViews>
  <sheetFormatPr defaultRowHeight="15" x14ac:dyDescent="0.25"/>
  <cols>
    <col min="5" max="5" width="12.85546875" customWidth="1"/>
    <col min="6" max="6" width="11.2851562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623</v>
      </c>
      <c r="E1" t="s">
        <v>3</v>
      </c>
      <c r="F1" t="s">
        <v>212</v>
      </c>
    </row>
    <row r="2" spans="1:6" ht="15.75" thickBot="1" x14ac:dyDescent="0.3">
      <c r="A2" t="s">
        <v>624</v>
      </c>
      <c r="B2" s="3" t="s">
        <v>625</v>
      </c>
      <c r="C2" s="3" t="s">
        <v>93</v>
      </c>
      <c r="D2" s="3" t="s">
        <v>75</v>
      </c>
      <c r="E2" s="5">
        <v>0</v>
      </c>
      <c r="F2" s="9" t="s">
        <v>59</v>
      </c>
    </row>
    <row r="3" spans="1:6" ht="15.75" thickBot="1" x14ac:dyDescent="0.3">
      <c r="A3" t="s">
        <v>626</v>
      </c>
      <c r="B3" s="3" t="s">
        <v>627</v>
      </c>
      <c r="C3" s="3" t="s">
        <v>93</v>
      </c>
      <c r="D3" s="3" t="s">
        <v>75</v>
      </c>
      <c r="E3" s="5">
        <v>444</v>
      </c>
      <c r="F3" s="9" t="s">
        <v>59</v>
      </c>
    </row>
    <row r="4" spans="1:6" ht="15.75" thickBot="1" x14ac:dyDescent="0.3">
      <c r="A4" t="s">
        <v>628</v>
      </c>
      <c r="B4" s="3" t="s">
        <v>629</v>
      </c>
      <c r="C4" s="3" t="s">
        <v>93</v>
      </c>
      <c r="D4" s="3" t="s">
        <v>76</v>
      </c>
      <c r="E4" s="5">
        <v>0</v>
      </c>
      <c r="F4" s="9" t="s"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A04B-8317-48DF-976F-EAAA1ACCF9B3}">
  <dimension ref="A1:F5"/>
  <sheetViews>
    <sheetView workbookViewId="0">
      <selection activeCell="B2" sqref="B2"/>
    </sheetView>
  </sheetViews>
  <sheetFormatPr defaultRowHeight="15" x14ac:dyDescent="0.25"/>
  <cols>
    <col min="4" max="4" width="9.85546875" customWidth="1"/>
    <col min="5" max="5" width="12.85546875" customWidth="1"/>
    <col min="6" max="6" width="11.2851562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212</v>
      </c>
    </row>
    <row r="2" spans="1:6" ht="15.75" thickBot="1" x14ac:dyDescent="0.3">
      <c r="A2" t="s">
        <v>630</v>
      </c>
      <c r="B2" s="3" t="s">
        <v>68</v>
      </c>
      <c r="C2" s="3" t="s">
        <v>11</v>
      </c>
      <c r="D2" s="3" t="s">
        <v>63</v>
      </c>
      <c r="E2" s="5">
        <v>68878</v>
      </c>
      <c r="F2" t="str">
        <f>VLOOKUP(D2,'county-naming'!A$2:C$34,3,FALSE)</f>
        <v>海棠区</v>
      </c>
    </row>
    <row r="3" spans="1:6" ht="15.75" thickBot="1" x14ac:dyDescent="0.3">
      <c r="A3" t="s">
        <v>631</v>
      </c>
      <c r="B3" s="3" t="s">
        <v>66</v>
      </c>
      <c r="C3" s="3" t="s">
        <v>11</v>
      </c>
      <c r="D3" s="3" t="s">
        <v>65</v>
      </c>
      <c r="E3" s="5">
        <v>257469</v>
      </c>
      <c r="F3" t="str">
        <f>VLOOKUP(D3,'county-naming'!A$2:C$34,3,FALSE)</f>
        <v>吉阳区</v>
      </c>
    </row>
    <row r="4" spans="1:6" ht="15.75" thickBot="1" x14ac:dyDescent="0.3">
      <c r="A4" t="s">
        <v>632</v>
      </c>
      <c r="B4" s="3" t="s">
        <v>68</v>
      </c>
      <c r="C4" s="3" t="s">
        <v>11</v>
      </c>
      <c r="D4" s="3" t="s">
        <v>67</v>
      </c>
      <c r="E4" s="5">
        <v>269546</v>
      </c>
      <c r="F4" t="str">
        <f>VLOOKUP(D4,'county-naming'!A$2:C$34,3,FALSE)</f>
        <v>天涯区</v>
      </c>
    </row>
    <row r="5" spans="1:6" ht="15.75" thickBot="1" x14ac:dyDescent="0.3">
      <c r="A5" t="s">
        <v>633</v>
      </c>
      <c r="B5" s="3" t="s">
        <v>634</v>
      </c>
      <c r="C5" s="3" t="s">
        <v>11</v>
      </c>
      <c r="D5" s="3" t="s">
        <v>69</v>
      </c>
      <c r="E5" s="5">
        <v>89515</v>
      </c>
      <c r="F5" t="str">
        <f>VLOOKUP(D5,'county-naming'!A$2:C$34,3,FALSE)</f>
        <v>崖州区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6BD1-2EC9-4F5D-84E0-0FA766FD12AD}">
  <dimension ref="A1:O278"/>
  <sheetViews>
    <sheetView tabSelected="1" workbookViewId="0"/>
  </sheetViews>
  <sheetFormatPr defaultRowHeight="15" x14ac:dyDescent="0.25"/>
  <cols>
    <col min="1" max="8" width="11.28515625" customWidth="1"/>
  </cols>
  <sheetData>
    <row r="1" spans="1:15" x14ac:dyDescent="0.25">
      <c r="A1" t="s">
        <v>212</v>
      </c>
      <c r="B1" t="s">
        <v>832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642</v>
      </c>
      <c r="K1" t="s">
        <v>1109</v>
      </c>
      <c r="L1" t="s">
        <v>1112</v>
      </c>
      <c r="M1" t="s">
        <v>1113</v>
      </c>
      <c r="N1" t="s">
        <v>1114</v>
      </c>
      <c r="O1" t="s">
        <v>1115</v>
      </c>
    </row>
    <row r="2" spans="1:15" x14ac:dyDescent="0.25">
      <c r="A2" t="s">
        <v>115</v>
      </c>
      <c r="B2" t="str">
        <f t="shared" ref="B2:B65" si="0">IF(COUNTIF(A:A,A2)&gt;1,_xlfn.CONCAT(A2," (",M2,")"),A2)</f>
        <v>Báilóng Jiēdào</v>
      </c>
      <c r="C2" t="s">
        <v>116</v>
      </c>
      <c r="D2" t="s">
        <v>117</v>
      </c>
      <c r="E2" t="str">
        <f t="shared" ref="E2:E65" si="1">_xlfn.CONCAT(C2,", ",G2,", ",H2,", ","海南省")</f>
        <v>白龙街道, 美兰区, 海口市, 海南省</v>
      </c>
      <c r="F2">
        <v>63161</v>
      </c>
      <c r="G2" t="s">
        <v>14</v>
      </c>
      <c r="H2" t="s">
        <v>9</v>
      </c>
      <c r="I2">
        <f>VLOOKUP(E2,[1]!china_towns_second__2[[Column1]:[Y]],3,FALSE)</f>
        <v>20.030554452619501</v>
      </c>
      <c r="J2">
        <f>VLOOKUP(E2,[1]!china_towns_second__2[[Column1]:[Y]],2,FALSE)</f>
        <v>110.3699115</v>
      </c>
      <c r="K2" t="s">
        <v>851</v>
      </c>
      <c r="L2" t="str">
        <f>VLOOKUP(G2,CHOOSE({1,2},Table7[Native],Table7[Name]),2,0)</f>
        <v>Mĕilán Qū</v>
      </c>
      <c r="M2" t="str">
        <f>VLOOKUP(H2,CHOOSE({1,2},Table7[Native],Table7[Name]),2,0)</f>
        <v>Hăikŏu Shì</v>
      </c>
      <c r="N2" t="str">
        <f t="shared" ref="N2:N65" si="2">_xlfn.CONCAT(K2," (",M2,")")</f>
        <v>Bailong Jiedao (Hăikŏu Shì)</v>
      </c>
      <c r="O2" t="str">
        <f t="shared" ref="O2:O65" si="3">IF(COUNTIF(N:N,N2)&gt;1,_xlfn.CONCAT(K2," (",L2,")"),N2)</f>
        <v>Bailong Jiedao (Hăikŏu Shì)</v>
      </c>
    </row>
    <row r="3" spans="1:15" x14ac:dyDescent="0.25">
      <c r="A3" t="s">
        <v>77</v>
      </c>
      <c r="B3" t="str">
        <f t="shared" si="0"/>
        <v>Báimăjĭng Zhèn</v>
      </c>
      <c r="C3" t="s">
        <v>79</v>
      </c>
      <c r="D3" t="s">
        <v>78</v>
      </c>
      <c r="E3" t="str">
        <f t="shared" si="1"/>
        <v>白马井镇, 儋州市, 儋州市, 海南省</v>
      </c>
      <c r="F3">
        <v>59585</v>
      </c>
      <c r="G3" t="s">
        <v>6</v>
      </c>
      <c r="H3" t="s">
        <v>6</v>
      </c>
      <c r="I3">
        <f>VLOOKUP(E3,[1]!china_towns_second__2[[Column1]:[Y]],3,FALSE)</f>
        <v>19.687064749142301</v>
      </c>
      <c r="J3">
        <f>VLOOKUP(E3,[1]!china_towns_second__2[[Column1]:[Y]],2,FALSE)</f>
        <v>109.225067</v>
      </c>
      <c r="K3" t="s">
        <v>833</v>
      </c>
      <c r="L3" t="str">
        <f>VLOOKUP(G3,CHOOSE({1,2},Table7[Native],Table7[Name]),2,0)</f>
        <v>Dānzhōu Shì</v>
      </c>
      <c r="M3" t="str">
        <f>VLOOKUP(H3,CHOOSE({1,2},Table7[Native],Table7[Name]),2,0)</f>
        <v>Dānzhōu Shì</v>
      </c>
      <c r="N3" t="str">
        <f t="shared" si="2"/>
        <v>Baimajing Zhen (Dānzhōu Shì)</v>
      </c>
      <c r="O3" t="str">
        <f t="shared" si="3"/>
        <v>Baimajing Zhen (Dānzhōu Shì)</v>
      </c>
    </row>
    <row r="4" spans="1:15" x14ac:dyDescent="0.25">
      <c r="A4" t="s">
        <v>118</v>
      </c>
      <c r="B4" t="str">
        <f t="shared" si="0"/>
        <v>Báishā Jiēdào</v>
      </c>
      <c r="C4" t="s">
        <v>119</v>
      </c>
      <c r="D4" t="s">
        <v>117</v>
      </c>
      <c r="E4" t="str">
        <f t="shared" si="1"/>
        <v>白沙街道, 美兰区, 海口市, 海南省</v>
      </c>
      <c r="F4">
        <v>36622</v>
      </c>
      <c r="G4" t="s">
        <v>14</v>
      </c>
      <c r="H4" t="s">
        <v>9</v>
      </c>
      <c r="I4">
        <f>VLOOKUP(E4,[1]!china_towns_second__2[[Column1]:[Y]],3,FALSE)</f>
        <v>20.043878832654599</v>
      </c>
      <c r="J4">
        <f>VLOOKUP(E4,[1]!china_towns_second__2[[Column1]:[Y]],2,FALSE)</f>
        <v>110.36738029999999</v>
      </c>
      <c r="K4" t="s">
        <v>852</v>
      </c>
      <c r="L4" t="str">
        <f>VLOOKUP(G4,CHOOSE({1,2},Table7[Native],Table7[Name]),2,0)</f>
        <v>Mĕilán Qū</v>
      </c>
      <c r="M4" t="str">
        <f>VLOOKUP(H4,CHOOSE({1,2},Table7[Native],Table7[Name]),2,0)</f>
        <v>Hăikŏu Shì</v>
      </c>
      <c r="N4" t="str">
        <f t="shared" si="2"/>
        <v>Baisha Jiedao (Hăikŏu Shì)</v>
      </c>
      <c r="O4" t="str">
        <f t="shared" si="3"/>
        <v>Baisha Jiedao (Hăikŏu Shì)</v>
      </c>
    </row>
    <row r="5" spans="1:15" x14ac:dyDescent="0.25">
      <c r="A5" t="s">
        <v>214</v>
      </c>
      <c r="B5" t="str">
        <f t="shared" si="0"/>
        <v>Bāngxī Zhèn</v>
      </c>
      <c r="C5" t="s">
        <v>215</v>
      </c>
      <c r="D5" t="s">
        <v>78</v>
      </c>
      <c r="E5" t="str">
        <f t="shared" si="1"/>
        <v>邦溪镇, 白沙黎族自治县, 海南省省直辖县级行政区划, 海南省</v>
      </c>
      <c r="F5">
        <v>11110</v>
      </c>
      <c r="G5" t="s">
        <v>25</v>
      </c>
      <c r="H5" t="s">
        <v>22</v>
      </c>
      <c r="I5">
        <f>VLOOKUP(E5,[1]!china_towns_second__2[[Column1]:[Y]],3,FALSE)</f>
        <v>19.355087148742701</v>
      </c>
      <c r="J5">
        <f>VLOOKUP(E5,[1]!china_towns_second__2[[Column1]:[Y]],2,FALSE)</f>
        <v>109.1055867</v>
      </c>
      <c r="K5" t="s">
        <v>899</v>
      </c>
      <c r="L5" t="str">
        <f>VLOOKUP(G5,CHOOSE({1,2},Table7[Native],Table7[Name]),2,0)</f>
        <v>Báishā Lízú Zìzhìxiàn</v>
      </c>
      <c r="M5" t="str">
        <f>VLOOKUP(H5,CHOOSE({1,2},Table7[Native],Table7[Name]),2,0)</f>
        <v>Hăinán Shĕngzhíxiáxiàn Jíxíngzhèng Qūhuà</v>
      </c>
      <c r="N5" t="str">
        <f t="shared" si="2"/>
        <v>Bangxi Zhen (Hăinán Shĕngzhíxiáxiàn Jíxíngzhèng Qūhuà)</v>
      </c>
      <c r="O5" t="str">
        <f t="shared" si="3"/>
        <v>Bangxi Zhen (Hăinán Shĕngzhíxiáxiàn Jíxíngzhèng Qūhuà)</v>
      </c>
    </row>
    <row r="6" spans="1:15" x14ac:dyDescent="0.25">
      <c r="A6" t="s">
        <v>216</v>
      </c>
      <c r="B6" t="str">
        <f t="shared" si="0"/>
        <v>Bănqiáo Zhèn</v>
      </c>
      <c r="C6" t="s">
        <v>217</v>
      </c>
      <c r="D6" t="s">
        <v>78</v>
      </c>
      <c r="E6" t="str">
        <f t="shared" si="1"/>
        <v>板桥镇, 东方市, 海南省省直辖县级行政区划, 海南省</v>
      </c>
      <c r="F6">
        <v>32713</v>
      </c>
      <c r="G6" t="s">
        <v>36</v>
      </c>
      <c r="H6" t="s">
        <v>22</v>
      </c>
      <c r="I6">
        <f>VLOOKUP(E6,[1]!china_towns_second__2[[Column1]:[Y]],3,FALSE)</f>
        <v>18.790023086067499</v>
      </c>
      <c r="J6">
        <f>VLOOKUP(E6,[1]!china_towns_second__2[[Column1]:[Y]],2,FALSE)</f>
        <v>108.7663428</v>
      </c>
      <c r="K6" t="s">
        <v>900</v>
      </c>
      <c r="L6" t="str">
        <f>VLOOKUP(G6,CHOOSE({1,2},Table7[Native],Table7[Name]),2,0)</f>
        <v>Dōngfāng Shì</v>
      </c>
      <c r="M6" t="str">
        <f>VLOOKUP(H6,CHOOSE({1,2},Table7[Native],Table7[Name]),2,0)</f>
        <v>Hăinán Shĕngzhíxiáxiàn Jíxíngzhèng Qūhuà</v>
      </c>
      <c r="N6" t="str">
        <f t="shared" si="2"/>
        <v>Banqiao Zhen (Hăinán Shĕngzhíxiáxiàn Jíxíngzhèng Qūhuà)</v>
      </c>
      <c r="O6" t="str">
        <f t="shared" si="3"/>
        <v>Banqiao Zhen (Hăinán Shĕngzhíxiáxiàn Jíxíngzhèng Qūhuà)</v>
      </c>
    </row>
    <row r="7" spans="1:15" x14ac:dyDescent="0.25">
      <c r="A7" t="s">
        <v>218</v>
      </c>
      <c r="B7" t="str">
        <f t="shared" si="0"/>
        <v>Băochéng Zhèn</v>
      </c>
      <c r="C7" t="s">
        <v>219</v>
      </c>
      <c r="D7" t="s">
        <v>78</v>
      </c>
      <c r="E7" t="str">
        <f t="shared" si="1"/>
        <v>保城镇, 保亭黎族苗族自治县, 海南省省直辖县级行政区划, 海南省</v>
      </c>
      <c r="F7">
        <v>33138</v>
      </c>
      <c r="G7" t="s">
        <v>27</v>
      </c>
      <c r="H7" t="s">
        <v>22</v>
      </c>
      <c r="I7">
        <f>VLOOKUP(E7,[1]!china_towns_second__2[[Column1]:[Y]],3,FALSE)</f>
        <v>18.666998289258999</v>
      </c>
      <c r="J7">
        <f>VLOOKUP(E7,[1]!china_towns_second__2[[Column1]:[Y]],2,FALSE)</f>
        <v>109.69044839999999</v>
      </c>
      <c r="K7" t="s">
        <v>901</v>
      </c>
      <c r="L7" t="str">
        <f>VLOOKUP(G7,CHOOSE({1,2},Table7[Native],Table7[Name]),2,0)</f>
        <v>Băotíng Lízú Miáozú Zìzhìxiàn</v>
      </c>
      <c r="M7" t="str">
        <f>VLOOKUP(H7,CHOOSE({1,2},Table7[Native],Table7[Name]),2,0)</f>
        <v>Hăinán Shĕngzhíxiáxiàn Jíxíngzhèng Qūhuà</v>
      </c>
      <c r="N7" t="str">
        <f t="shared" si="2"/>
        <v>Baocheng Zhen (Hăinán Shĕngzhíxiáxiàn Jíxíngzhèng Qūhuà)</v>
      </c>
      <c r="O7" t="str">
        <f t="shared" si="3"/>
        <v>Baocheng Zhen (Hăinán Shĕngzhíxiáxiàn Jíxíngzhèng Qūhuà)</v>
      </c>
    </row>
    <row r="8" spans="1:15" x14ac:dyDescent="0.25">
      <c r="A8" t="s">
        <v>220</v>
      </c>
      <c r="B8" t="str">
        <f t="shared" si="0"/>
        <v>Bàoluó Zhèn</v>
      </c>
      <c r="C8" t="s">
        <v>221</v>
      </c>
      <c r="D8" t="s">
        <v>78</v>
      </c>
      <c r="E8" t="str">
        <f t="shared" si="1"/>
        <v>抱罗镇, 文昌市, 海南省省直辖县级行政区划, 海南省</v>
      </c>
      <c r="F8">
        <v>12893</v>
      </c>
      <c r="G8" t="s">
        <v>52</v>
      </c>
      <c r="H8" t="s">
        <v>22</v>
      </c>
      <c r="I8">
        <f>VLOOKUP(E8,[1]!china_towns_second__2[[Column1]:[Y]],3,FALSE)</f>
        <v>19.842353395765201</v>
      </c>
      <c r="J8">
        <f>VLOOKUP(E8,[1]!china_towns_second__2[[Column1]:[Y]],2,FALSE)</f>
        <v>110.7544877</v>
      </c>
      <c r="K8" t="s">
        <v>902</v>
      </c>
      <c r="L8" t="str">
        <f>VLOOKUP(G8,CHOOSE({1,2},Table7[Native],Table7[Name]),2,0)</f>
        <v>Wénchāng Shì</v>
      </c>
      <c r="M8" t="str">
        <f>VLOOKUP(H8,CHOOSE({1,2},Table7[Native],Table7[Name]),2,0)</f>
        <v>Hăinán Shĕngzhíxiáxiàn Jíxíngzhèng Qūhuà</v>
      </c>
      <c r="N8" t="str">
        <f t="shared" si="2"/>
        <v>Baoluo Zhen (Hăinán Shĕngzhíxiáxiàn Jíxíngzhèng Qūhuà)</v>
      </c>
      <c r="O8" t="str">
        <f t="shared" si="3"/>
        <v>Baoluo Zhen (Hăinán Shĕngzhíxiáxiàn Jíxíngzhèng Qūhuà)</v>
      </c>
    </row>
    <row r="9" spans="1:15" x14ac:dyDescent="0.25">
      <c r="A9" t="s">
        <v>222</v>
      </c>
      <c r="B9" t="str">
        <f t="shared" si="0"/>
        <v>Bàoyóu Zhèn</v>
      </c>
      <c r="C9" t="s">
        <v>223</v>
      </c>
      <c r="D9" t="s">
        <v>78</v>
      </c>
      <c r="E9" t="str">
        <f t="shared" si="1"/>
        <v>抱由镇, 乐东黎族自治县, 海南省省直辖县级行政区划, 海南省</v>
      </c>
      <c r="F9">
        <v>58011</v>
      </c>
      <c r="G9" t="s">
        <v>38</v>
      </c>
      <c r="H9" t="s">
        <v>22</v>
      </c>
      <c r="I9">
        <f>VLOOKUP(E9,[1]!china_towns_second__2[[Column1]:[Y]],3,FALSE)</f>
        <v>18.786229640150101</v>
      </c>
      <c r="J9">
        <f>VLOOKUP(E9,[1]!china_towns_second__2[[Column1]:[Y]],2,FALSE)</f>
        <v>109.1468012</v>
      </c>
      <c r="K9" t="s">
        <v>903</v>
      </c>
      <c r="L9" t="str">
        <f>VLOOKUP(G9,CHOOSE({1,2},Table7[Native],Table7[Name]),2,0)</f>
        <v>Lèdōng Lízú Zìzhìxiàn</v>
      </c>
      <c r="M9" t="str">
        <f>VLOOKUP(H9,CHOOSE({1,2},Table7[Native],Table7[Name]),2,0)</f>
        <v>Hăinán Shĕngzhíxiáxiàn Jíxíngzhèng Qūhuà</v>
      </c>
      <c r="N9" t="str">
        <f t="shared" si="2"/>
        <v>Baoyou Zhen (Hăinán Shĕngzhíxiáxiàn Jíxíngzhèng Qūhuà)</v>
      </c>
      <c r="O9" t="str">
        <f t="shared" si="3"/>
        <v>Baoyou Zhen (Hăinán Shĕngzhíxiáxiàn Jíxíngzhèng Qūhuà)</v>
      </c>
    </row>
    <row r="10" spans="1:15" x14ac:dyDescent="0.25">
      <c r="A10" t="s">
        <v>224</v>
      </c>
      <c r="B10" t="str">
        <f t="shared" si="0"/>
        <v>Bāsuŏ Zhèn</v>
      </c>
      <c r="C10" t="s">
        <v>225</v>
      </c>
      <c r="D10" t="s">
        <v>78</v>
      </c>
      <c r="E10" t="str">
        <f t="shared" si="1"/>
        <v>八所镇, 东方市, 海南省省直辖县级行政区划, 海南省</v>
      </c>
      <c r="F10">
        <v>167636</v>
      </c>
      <c r="G10" t="s">
        <v>36</v>
      </c>
      <c r="H10" t="s">
        <v>22</v>
      </c>
      <c r="I10">
        <f>VLOOKUP(E10,[1]!china_towns_second__2[[Column1]:[Y]],3,FALSE)</f>
        <v>19.103035620751701</v>
      </c>
      <c r="J10">
        <f>VLOOKUP(E10,[1]!china_towns_second__2[[Column1]:[Y]],2,FALSE)</f>
        <v>108.6870067</v>
      </c>
      <c r="K10" t="s">
        <v>904</v>
      </c>
      <c r="L10" t="str">
        <f>VLOOKUP(G10,CHOOSE({1,2},Table7[Native],Table7[Name]),2,0)</f>
        <v>Dōngfāng Shì</v>
      </c>
      <c r="M10" t="str">
        <f>VLOOKUP(H10,CHOOSE({1,2},Table7[Native],Table7[Name]),2,0)</f>
        <v>Hăinán Shĕngzhíxiáxiàn Jíxíngzhèng Qūhuà</v>
      </c>
      <c r="N10" t="str">
        <f t="shared" si="2"/>
        <v>Basuo Zhen (Hăinán Shĕngzhíxiáxiàn Jíxíngzhèng Qūhuà)</v>
      </c>
      <c r="O10" t="str">
        <f t="shared" si="3"/>
        <v>Basuo Zhen (Hăinán Shĕngzhíxiáxiàn Jíxíngzhèng Qūhuà)</v>
      </c>
    </row>
    <row r="11" spans="1:15" x14ac:dyDescent="0.25">
      <c r="A11" t="s">
        <v>226</v>
      </c>
      <c r="B11" t="str">
        <f t="shared" si="0"/>
        <v>Bĕidà Zhèn</v>
      </c>
      <c r="C11" t="s">
        <v>227</v>
      </c>
      <c r="D11" t="s">
        <v>78</v>
      </c>
      <c r="E11" t="str">
        <f t="shared" si="1"/>
        <v>北大镇, 万宁市, 海南省省直辖县级行政区划, 海南省</v>
      </c>
      <c r="F11">
        <v>19856</v>
      </c>
      <c r="G11" t="s">
        <v>50</v>
      </c>
      <c r="H11" t="s">
        <v>22</v>
      </c>
      <c r="I11">
        <f>VLOOKUP(E11,[1]!china_towns_second__2[[Column1]:[Y]],3,FALSE)</f>
        <v>18.9432974485686</v>
      </c>
      <c r="J11">
        <f>VLOOKUP(E11,[1]!china_towns_second__2[[Column1]:[Y]],2,FALSE)</f>
        <v>110.3195966</v>
      </c>
      <c r="K11" t="s">
        <v>905</v>
      </c>
      <c r="L11" t="str">
        <f>VLOOKUP(G11,CHOOSE({1,2},Table7[Native],Table7[Name]),2,0)</f>
        <v>Wànníng Shì</v>
      </c>
      <c r="M11" t="str">
        <f>VLOOKUP(H11,CHOOSE({1,2},Table7[Native],Table7[Name]),2,0)</f>
        <v>Hăinán Shĕngzhíxiáxiàn Jíxíngzhèng Qūhuà</v>
      </c>
      <c r="N11" t="str">
        <f t="shared" si="2"/>
        <v>Beida Zhen (Hăinán Shĕngzhíxiáxiàn Jíxíngzhèng Qūhuà)</v>
      </c>
      <c r="O11" t="str">
        <f t="shared" si="3"/>
        <v>Beida Zhen (Hăinán Shĕngzhíxiáxiàn Jíxíngzhèng Qūhuà)</v>
      </c>
    </row>
    <row r="12" spans="1:15" x14ac:dyDescent="0.25">
      <c r="A12" t="s">
        <v>228</v>
      </c>
      <c r="B12" t="str">
        <f t="shared" si="0"/>
        <v>Bĕnhào Zhèn</v>
      </c>
      <c r="C12" t="s">
        <v>229</v>
      </c>
      <c r="D12" t="s">
        <v>78</v>
      </c>
      <c r="E12" t="str">
        <f t="shared" si="1"/>
        <v>本号镇, 陵水黎族自治县, 海南省省直辖县级行政区划, 海南省</v>
      </c>
      <c r="F12">
        <v>29295</v>
      </c>
      <c r="G12" t="s">
        <v>42</v>
      </c>
      <c r="H12" t="s">
        <v>22</v>
      </c>
      <c r="I12">
        <f>VLOOKUP(E12,[1]!china_towns_second__2[[Column1]:[Y]],3,FALSE)</f>
        <v>18.66989605581</v>
      </c>
      <c r="J12">
        <f>VLOOKUP(E12,[1]!china_towns_second__2[[Column1]:[Y]],2,FALSE)</f>
        <v>109.9569736</v>
      </c>
      <c r="K12" t="s">
        <v>906</v>
      </c>
      <c r="L12" t="str">
        <f>VLOOKUP(G12,CHOOSE({1,2},Table7[Native],Table7[Name]),2,0)</f>
        <v>Língshuĭ Lízú Zìzhìxiàn</v>
      </c>
      <c r="M12" t="str">
        <f>VLOOKUP(H12,CHOOSE({1,2},Table7[Native],Table7[Name]),2,0)</f>
        <v>Hăinán Shĕngzhíxiáxiàn Jíxíngzhèng Qūhuà</v>
      </c>
      <c r="N12" t="str">
        <f t="shared" si="2"/>
        <v>Benhao Zhen (Hăinán Shĕngzhíxiáxiàn Jíxíngzhèng Qūhuà)</v>
      </c>
      <c r="O12" t="str">
        <f t="shared" si="3"/>
        <v>Benhao Zhen (Hăinán Shĕngzhíxiáxiàn Jíxíngzhèng Qūhuà)</v>
      </c>
    </row>
    <row r="13" spans="1:15" x14ac:dyDescent="0.25">
      <c r="A13" t="s">
        <v>230</v>
      </c>
      <c r="B13" t="str">
        <f t="shared" si="0"/>
        <v>Bīncūnshān Huáqiáo Nóngchăng</v>
      </c>
      <c r="C13" t="s">
        <v>231</v>
      </c>
      <c r="D13" t="s">
        <v>93</v>
      </c>
      <c r="E13" t="str">
        <f t="shared" si="1"/>
        <v>彬村山华侨农场, 琼海市, 海南省省直辖县级行政区划, 海南省</v>
      </c>
      <c r="F13">
        <v>5913</v>
      </c>
      <c r="G13" t="s">
        <v>44</v>
      </c>
      <c r="H13" t="s">
        <v>22</v>
      </c>
      <c r="I13">
        <f>VLOOKUP(E13,[1]!china_towns_second__2[[Column1]:[Y]],3,FALSE)</f>
        <v>19.322498102431101</v>
      </c>
      <c r="J13">
        <f>VLOOKUP(E13,[1]!china_towns_second__2[[Column1]:[Y]],2,FALSE)</f>
        <v>110.5707635</v>
      </c>
      <c r="K13" t="s">
        <v>907</v>
      </c>
      <c r="L13" t="str">
        <f>VLOOKUP(G13,CHOOSE({1,2},Table7[Native],Table7[Name]),2,0)</f>
        <v>Qiónghăi Shì</v>
      </c>
      <c r="M13" t="str">
        <f>VLOOKUP(H13,CHOOSE({1,2},Table7[Native],Table7[Name]),2,0)</f>
        <v>Hăinán Shĕngzhíxiáxiàn Jíxíngzhèng Qūhuà</v>
      </c>
      <c r="N13" t="str">
        <f t="shared" si="2"/>
        <v>Bincunshan Huaqiao Nongchang (Hăinán Shĕngzhíxiáxiàn Jíxíngzhèng Qūhuà)</v>
      </c>
      <c r="O13" t="str">
        <f t="shared" si="3"/>
        <v>Bincunshan Huaqiao Nongchang (Hăinán Shĕngzhíxiáxiàn Jíxíngzhèng Qūhuà)</v>
      </c>
    </row>
    <row r="14" spans="1:15" x14ac:dyDescent="0.25">
      <c r="A14" t="s">
        <v>120</v>
      </c>
      <c r="B14" t="str">
        <f t="shared" si="0"/>
        <v>Bīnhăi Jiēdào</v>
      </c>
      <c r="C14" t="s">
        <v>121</v>
      </c>
      <c r="D14" t="s">
        <v>117</v>
      </c>
      <c r="E14" t="str">
        <f t="shared" si="1"/>
        <v>滨海街道, 龙华区, 海口市, 海南省</v>
      </c>
      <c r="F14">
        <v>69045</v>
      </c>
      <c r="G14" t="s">
        <v>12</v>
      </c>
      <c r="H14" t="s">
        <v>9</v>
      </c>
      <c r="I14">
        <f>VLOOKUP(E14,[1]!china_towns_second__2[[Column1]:[Y]],3,FALSE)</f>
        <v>20.042465618829301</v>
      </c>
      <c r="J14">
        <f>VLOOKUP(E14,[1]!china_towns_second__2[[Column1]:[Y]],2,FALSE)</f>
        <v>110.3221307</v>
      </c>
      <c r="K14" t="s">
        <v>853</v>
      </c>
      <c r="L14" t="str">
        <f>VLOOKUP(G14,CHOOSE({1,2},Table7[Native],Table7[Name]),2,0)</f>
        <v>Lónghuá Qū</v>
      </c>
      <c r="M14" t="str">
        <f>VLOOKUP(H14,CHOOSE({1,2},Table7[Native],Table7[Name]),2,0)</f>
        <v>Hăikŏu Shì</v>
      </c>
      <c r="N14" t="str">
        <f t="shared" si="2"/>
        <v>Binhai Jiedao (Hăikŏu Shì)</v>
      </c>
      <c r="O14" t="str">
        <f t="shared" si="3"/>
        <v>Binhai Jiedao (Hăikŏu Shì)</v>
      </c>
    </row>
    <row r="15" spans="1:15" x14ac:dyDescent="0.25">
      <c r="A15" t="s">
        <v>122</v>
      </c>
      <c r="B15" t="str">
        <f t="shared" si="0"/>
        <v>Bó'ài Jiēdào</v>
      </c>
      <c r="C15" t="s">
        <v>123</v>
      </c>
      <c r="D15" t="s">
        <v>117</v>
      </c>
      <c r="E15" t="str">
        <f t="shared" si="1"/>
        <v>博爱街道, 美兰区, 海口市, 海南省</v>
      </c>
      <c r="F15">
        <v>44995</v>
      </c>
      <c r="G15" t="s">
        <v>14</v>
      </c>
      <c r="H15" t="s">
        <v>9</v>
      </c>
      <c r="I15">
        <f>VLOOKUP(E15,[1]!china_towns_second__2[[Column1]:[Y]],3,FALSE)</f>
        <v>20.042547621156899</v>
      </c>
      <c r="J15">
        <f>VLOOKUP(E15,[1]!china_towns_second__2[[Column1]:[Y]],2,FALSE)</f>
        <v>110.3454618</v>
      </c>
      <c r="K15" t="s">
        <v>854</v>
      </c>
      <c r="L15" t="str">
        <f>VLOOKUP(G15,CHOOSE({1,2},Table7[Native],Table7[Name]),2,0)</f>
        <v>Mĕilán Qū</v>
      </c>
      <c r="M15" t="str">
        <f>VLOOKUP(H15,CHOOSE({1,2},Table7[Native],Table7[Name]),2,0)</f>
        <v>Hăikŏu Shì</v>
      </c>
      <c r="N15" t="str">
        <f t="shared" si="2"/>
        <v>Bo'ai Jiedao (Hăikŏu Shì)</v>
      </c>
      <c r="O15" t="str">
        <f t="shared" si="3"/>
        <v>Bo'ai Jiedao (Hăikŏu Shì)</v>
      </c>
    </row>
    <row r="16" spans="1:15" x14ac:dyDescent="0.25">
      <c r="A16" t="s">
        <v>232</v>
      </c>
      <c r="B16" t="str">
        <f t="shared" si="0"/>
        <v>Bó'áo Zhèn</v>
      </c>
      <c r="C16" t="s">
        <v>233</v>
      </c>
      <c r="D16" t="s">
        <v>78</v>
      </c>
      <c r="E16" t="str">
        <f t="shared" si="1"/>
        <v>博鳌镇, 琼海市, 海南省省直辖县级行政区划, 海南省</v>
      </c>
      <c r="F16">
        <v>27155</v>
      </c>
      <c r="G16" t="s">
        <v>44</v>
      </c>
      <c r="H16" t="s">
        <v>22</v>
      </c>
      <c r="I16">
        <f>VLOOKUP(E16,[1]!china_towns_second__2[[Column1]:[Y]],3,FALSE)</f>
        <v>19.1473679058013</v>
      </c>
      <c r="J16">
        <f>VLOOKUP(E16,[1]!china_towns_second__2[[Column1]:[Y]],2,FALSE)</f>
        <v>110.5651969</v>
      </c>
      <c r="K16" t="s">
        <v>908</v>
      </c>
      <c r="L16" t="str">
        <f>VLOOKUP(G16,CHOOSE({1,2},Table7[Native],Table7[Name]),2,0)</f>
        <v>Qiónghăi Shì</v>
      </c>
      <c r="M16" t="str">
        <f>VLOOKUP(H16,CHOOSE({1,2},Table7[Native],Table7[Name]),2,0)</f>
        <v>Hăinán Shĕngzhíxiáxiàn Jíxíngzhèng Qūhuà</v>
      </c>
      <c r="N16" t="str">
        <f t="shared" si="2"/>
        <v>Bo'ao Zhen (Hăinán Shĕngzhíxiáxiàn Jíxíngzhèng Qūhuà)</v>
      </c>
      <c r="O16" t="str">
        <f t="shared" si="3"/>
        <v>Bo'ao Zhen (Hăinán Shĕngzhíxiáxiàn Jíxíngzhèng Qūhuà)</v>
      </c>
    </row>
    <row r="17" spans="1:15" x14ac:dyDescent="0.25">
      <c r="A17" t="s">
        <v>234</v>
      </c>
      <c r="B17" t="str">
        <f t="shared" si="0"/>
        <v>Bóhòu Zhèn</v>
      </c>
      <c r="C17" t="s">
        <v>235</v>
      </c>
      <c r="D17" t="s">
        <v>78</v>
      </c>
      <c r="E17" t="str">
        <f t="shared" si="1"/>
        <v>博厚镇, 临高县, 海南省省直辖县级行政区划, 海南省</v>
      </c>
      <c r="F17">
        <v>34487</v>
      </c>
      <c r="G17" t="s">
        <v>40</v>
      </c>
      <c r="H17" t="s">
        <v>22</v>
      </c>
      <c r="I17">
        <f>VLOOKUP(E17,[1]!china_towns_second__2[[Column1]:[Y]],3,FALSE)</f>
        <v>19.9132585984785</v>
      </c>
      <c r="J17">
        <f>VLOOKUP(E17,[1]!china_towns_second__2[[Column1]:[Y]],2,FALSE)</f>
        <v>109.7903445</v>
      </c>
      <c r="K17" t="s">
        <v>909</v>
      </c>
      <c r="L17" t="str">
        <f>VLOOKUP(G17,CHOOSE({1,2},Table7[Native],Table7[Name]),2,0)</f>
        <v>Língāo Xiàn</v>
      </c>
      <c r="M17" t="str">
        <f>VLOOKUP(H17,CHOOSE({1,2},Table7[Native],Table7[Name]),2,0)</f>
        <v>Hăinán Shĕngzhíxiáxiàn Jíxíngzhèng Qūhuà</v>
      </c>
      <c r="N17" t="str">
        <f t="shared" si="2"/>
        <v>Bohou Zhen (Hăinán Shĕngzhíxiáxiàn Jíxíngzhèng Qūhuà)</v>
      </c>
      <c r="O17" t="str">
        <f t="shared" si="3"/>
        <v>Bohou Zhen (Hăinán Shĕngzhíxiáxiàn Jíxíngzhèng Qūhuà)</v>
      </c>
    </row>
    <row r="18" spans="1:15" x14ac:dyDescent="0.25">
      <c r="A18" t="s">
        <v>236</v>
      </c>
      <c r="B18" t="str">
        <f t="shared" si="0"/>
        <v>Bōlián Zhèn</v>
      </c>
      <c r="C18" t="s">
        <v>237</v>
      </c>
      <c r="D18" t="s">
        <v>78</v>
      </c>
      <c r="E18" t="str">
        <f t="shared" si="1"/>
        <v>波莲镇, 临高县, 海南省省直辖县级行政区划, 海南省</v>
      </c>
      <c r="F18">
        <v>26712</v>
      </c>
      <c r="G18" t="s">
        <v>40</v>
      </c>
      <c r="H18" t="s">
        <v>22</v>
      </c>
      <c r="I18">
        <f>VLOOKUP(E18,[1]!china_towns_second__2[[Column1]:[Y]],3,FALSE)</f>
        <v>19.835684872560499</v>
      </c>
      <c r="J18">
        <f>VLOOKUP(E18,[1]!china_towns_second__2[[Column1]:[Y]],2,FALSE)</f>
        <v>109.6229151</v>
      </c>
      <c r="K18" t="s">
        <v>910</v>
      </c>
      <c r="L18" t="str">
        <f>VLOOKUP(G18,CHOOSE({1,2},Table7[Native],Table7[Name]),2,0)</f>
        <v>Língāo Xiàn</v>
      </c>
      <c r="M18" t="str">
        <f>VLOOKUP(H18,CHOOSE({1,2},Table7[Native],Table7[Name]),2,0)</f>
        <v>Hăinán Shĕngzhíxiáxiàn Jíxíngzhèng Qūhuà</v>
      </c>
      <c r="N18" t="str">
        <f t="shared" si="2"/>
        <v>Bolian Zhen (Hăinán Shĕngzhíxiáxiàn Jíxíngzhèng Qūhuà)</v>
      </c>
      <c r="O18" t="str">
        <f t="shared" si="3"/>
        <v>Bolian Zhen (Hăinán Shĕngzhíxiáxiàn Jíxíngzhèng Qūhuà)</v>
      </c>
    </row>
    <row r="19" spans="1:15" x14ac:dyDescent="0.25">
      <c r="A19" t="s">
        <v>238</v>
      </c>
      <c r="B19" t="str">
        <f t="shared" si="0"/>
        <v>Chāhé Zhèn</v>
      </c>
      <c r="C19" t="s">
        <v>239</v>
      </c>
      <c r="D19" t="s">
        <v>78</v>
      </c>
      <c r="E19" t="str">
        <f t="shared" si="1"/>
        <v>叉河镇, 昌江黎族自治县, 海南省省直辖县级行政区划, 海南省</v>
      </c>
      <c r="F19">
        <v>11965</v>
      </c>
      <c r="G19" t="s">
        <v>29</v>
      </c>
      <c r="H19" t="s">
        <v>22</v>
      </c>
      <c r="I19">
        <f>VLOOKUP(E19,[1]!china_towns_second__2[[Column1]:[Y]],3,FALSE)</f>
        <v>19.247702047004498</v>
      </c>
      <c r="J19">
        <f>VLOOKUP(E19,[1]!china_towns_second__2[[Column1]:[Y]],2,FALSE)</f>
        <v>108.9452679</v>
      </c>
      <c r="K19" t="s">
        <v>911</v>
      </c>
      <c r="L19" t="str">
        <f>VLOOKUP(G19,CHOOSE({1,2},Table7[Native],Table7[Name]),2,0)</f>
        <v>Chāngjiāng Lízú Zìzhìxiàn</v>
      </c>
      <c r="M19" t="str">
        <f>VLOOKUP(H19,CHOOSE({1,2},Table7[Native],Table7[Name]),2,0)</f>
        <v>Hăinán Shĕngzhíxiáxiàn Jíxíngzhèng Qūhuà</v>
      </c>
      <c r="N19" t="str">
        <f t="shared" si="2"/>
        <v>Chahe Zhen (Hăinán Shĕngzhíxiáxiàn Jíxíngzhèng Qūhuà)</v>
      </c>
      <c r="O19" t="str">
        <f t="shared" si="3"/>
        <v>Chahe Zhen (Hăinán Shĕngzhíxiáxiàn Jíxíngzhèng Qūhuà)</v>
      </c>
    </row>
    <row r="20" spans="1:15" x14ac:dyDescent="0.25">
      <c r="A20" t="s">
        <v>240</v>
      </c>
      <c r="B20" t="str">
        <f t="shared" si="0"/>
        <v>Chángfēng Zhèn</v>
      </c>
      <c r="C20" t="s">
        <v>241</v>
      </c>
      <c r="D20" t="s">
        <v>78</v>
      </c>
      <c r="E20" t="str">
        <f t="shared" si="1"/>
        <v>长丰镇, 万宁市, 海南省省直辖县级行政区划, 海南省</v>
      </c>
      <c r="F20">
        <v>30248</v>
      </c>
      <c r="G20" t="s">
        <v>50</v>
      </c>
      <c r="H20" t="s">
        <v>22</v>
      </c>
      <c r="I20">
        <f>VLOOKUP(E20,[1]!china_towns_second__2[[Column1]:[Y]],3,FALSE)</f>
        <v>18.807775901398301</v>
      </c>
      <c r="J20">
        <f>VLOOKUP(E20,[1]!china_towns_second__2[[Column1]:[Y]],2,FALSE)</f>
        <v>110.2697605</v>
      </c>
      <c r="K20" t="s">
        <v>912</v>
      </c>
      <c r="L20" t="str">
        <f>VLOOKUP(G20,CHOOSE({1,2},Table7[Native],Table7[Name]),2,0)</f>
        <v>Wànníng Shì</v>
      </c>
      <c r="M20" t="str">
        <f>VLOOKUP(H20,CHOOSE({1,2},Table7[Native],Table7[Name]),2,0)</f>
        <v>Hăinán Shĕngzhíxiáxiàn Jíxíngzhèng Qūhuà</v>
      </c>
      <c r="N20" t="str">
        <f t="shared" si="2"/>
        <v>Changfeng Zhen (Hăinán Shĕngzhíxiáxiàn Jíxíngzhèng Qūhuà)</v>
      </c>
      <c r="O20" t="str">
        <f t="shared" si="3"/>
        <v>Changfeng Zhen (Hăinán Shĕngzhíxiáxiàn Jíxíngzhèng Qūhuà)</v>
      </c>
    </row>
    <row r="21" spans="1:15" x14ac:dyDescent="0.25">
      <c r="A21" t="s">
        <v>242</v>
      </c>
      <c r="B21" t="str">
        <f t="shared" si="0"/>
        <v>Chànghăo Xiāng</v>
      </c>
      <c r="C21" t="s">
        <v>243</v>
      </c>
      <c r="D21" t="s">
        <v>244</v>
      </c>
      <c r="E21" t="str">
        <f t="shared" si="1"/>
        <v>畅好乡, 五指山市, 海南省省直辖县级行政区划, 海南省</v>
      </c>
      <c r="F21">
        <v>5130</v>
      </c>
      <c r="G21" t="s">
        <v>54</v>
      </c>
      <c r="H21" t="s">
        <v>22</v>
      </c>
      <c r="I21" t="e">
        <f>VLOOKUP(E21,[1]!china_towns_second__2[[Column1]:[Y]],3,FALSE)</f>
        <v>#N/A</v>
      </c>
      <c r="J21" t="e">
        <f>VLOOKUP(E21,[1]!china_towns_second__2[[Column1]:[Y]],2,FALSE)</f>
        <v>#N/A</v>
      </c>
      <c r="K21" t="s">
        <v>913</v>
      </c>
      <c r="L21" t="str">
        <f>VLOOKUP(G21,CHOOSE({1,2},Table7[Native],Table7[Name]),2,0)</f>
        <v>Wŭzhĭshān Shì</v>
      </c>
      <c r="M21" t="str">
        <f>VLOOKUP(H21,CHOOSE({1,2},Table7[Native],Table7[Name]),2,0)</f>
        <v>Hăinán Shĕngzhíxiáxiàn Jíxíngzhèng Qūhuà</v>
      </c>
      <c r="N21" t="str">
        <f t="shared" si="2"/>
        <v>Changhao Xiang (Hăinán Shĕngzhíxiáxiàn Jíxíngzhèng Qūhuà)</v>
      </c>
      <c r="O21" t="str">
        <f t="shared" si="3"/>
        <v>Changhao Xiang (Hăinán Shĕngzhíxiáxiàn Jíxíngzhèng Qūhuà)</v>
      </c>
    </row>
    <row r="22" spans="1:15" x14ac:dyDescent="0.25">
      <c r="A22" t="s">
        <v>245</v>
      </c>
      <c r="B22" t="str">
        <f t="shared" si="0"/>
        <v>Chānghuà Zhèn</v>
      </c>
      <c r="C22" t="s">
        <v>246</v>
      </c>
      <c r="D22" t="s">
        <v>78</v>
      </c>
      <c r="E22" t="str">
        <f t="shared" si="1"/>
        <v>昌化镇, 昌江黎族自治县, 海南省省直辖县级行政区划, 海南省</v>
      </c>
      <c r="F22">
        <v>21011</v>
      </c>
      <c r="G22" t="s">
        <v>29</v>
      </c>
      <c r="H22" t="s">
        <v>22</v>
      </c>
      <c r="I22">
        <f>VLOOKUP(E22,[1]!china_towns_second__2[[Column1]:[Y]],3,FALSE)</f>
        <v>19.326614990944002</v>
      </c>
      <c r="J22">
        <f>VLOOKUP(E22,[1]!china_towns_second__2[[Column1]:[Y]],2,FALSE)</f>
        <v>108.71661109999999</v>
      </c>
      <c r="K22" t="s">
        <v>914</v>
      </c>
      <c r="L22" t="str">
        <f>VLOOKUP(G22,CHOOSE({1,2},Table7[Native],Table7[Name]),2,0)</f>
        <v>Chāngjiāng Lízú Zìzhìxiàn</v>
      </c>
      <c r="M22" t="str">
        <f>VLOOKUP(H22,CHOOSE({1,2},Table7[Native],Table7[Name]),2,0)</f>
        <v>Hăinán Shĕngzhíxiáxiàn Jíxíngzhèng Qūhuà</v>
      </c>
      <c r="N22" t="str">
        <f t="shared" si="2"/>
        <v>Changhua Zhen (Hăinán Shĕngzhíxiáxiàn Jíxíngzhèng Qūhuà)</v>
      </c>
      <c r="O22" t="str">
        <f t="shared" si="3"/>
        <v>Changhua Zhen (Hăinán Shĕngzhíxiáxiàn Jíxíngzhèng Qūhuà)</v>
      </c>
    </row>
    <row r="23" spans="1:15" x14ac:dyDescent="0.25">
      <c r="A23" t="s">
        <v>124</v>
      </c>
      <c r="B23" t="str">
        <f t="shared" si="0"/>
        <v>Chángliú Zhèn</v>
      </c>
      <c r="C23" t="s">
        <v>125</v>
      </c>
      <c r="D23" t="s">
        <v>78</v>
      </c>
      <c r="E23" t="str">
        <f t="shared" si="1"/>
        <v>长流镇, 秀英区, 海口市, 海南省</v>
      </c>
      <c r="F23">
        <v>39562</v>
      </c>
      <c r="G23" t="s">
        <v>19</v>
      </c>
      <c r="H23" t="s">
        <v>9</v>
      </c>
      <c r="I23">
        <f>VLOOKUP(E23,[1]!china_towns_second__2[[Column1]:[Y]],3,FALSE)</f>
        <v>20.019205398015799</v>
      </c>
      <c r="J23">
        <f>VLOOKUP(E23,[1]!china_towns_second__2[[Column1]:[Y]],2,FALSE)</f>
        <v>110.21642319999999</v>
      </c>
      <c r="K23" t="s">
        <v>855</v>
      </c>
      <c r="L23" t="str">
        <f>VLOOKUP(G23,CHOOSE({1,2},Table7[Native],Table7[Name]),2,0)</f>
        <v>Xiùyīng Qū</v>
      </c>
      <c r="M23" t="str">
        <f>VLOOKUP(H23,CHOOSE({1,2},Table7[Native],Table7[Name]),2,0)</f>
        <v>Hăikŏu Shì</v>
      </c>
      <c r="N23" t="str">
        <f t="shared" si="2"/>
        <v>Changliu Zhen (Hăikŏu Shì)</v>
      </c>
      <c r="O23" t="str">
        <f t="shared" si="3"/>
        <v>Changliu Zhen (Hăikŏu Shì)</v>
      </c>
    </row>
    <row r="24" spans="1:15" x14ac:dyDescent="0.25">
      <c r="A24" t="s">
        <v>247</v>
      </c>
      <c r="B24" t="str">
        <f t="shared" si="0"/>
        <v>Chángpō Zhèn</v>
      </c>
      <c r="C24" t="s">
        <v>248</v>
      </c>
      <c r="D24" t="s">
        <v>78</v>
      </c>
      <c r="E24" t="str">
        <f t="shared" si="1"/>
        <v>长坡镇, 琼海市, 海南省省直辖县级行政区划, 海南省</v>
      </c>
      <c r="F24">
        <v>44326</v>
      </c>
      <c r="G24" t="s">
        <v>44</v>
      </c>
      <c r="H24" t="s">
        <v>22</v>
      </c>
      <c r="I24">
        <f>VLOOKUP(E24,[1]!china_towns_second__2[[Column1]:[Y]],3,FALSE)</f>
        <v>19.361681328055901</v>
      </c>
      <c r="J24">
        <f>VLOOKUP(E24,[1]!china_towns_second__2[[Column1]:[Y]],2,FALSE)</f>
        <v>110.6046735</v>
      </c>
      <c r="K24" t="s">
        <v>915</v>
      </c>
      <c r="L24" t="str">
        <f>VLOOKUP(G24,CHOOSE({1,2},Table7[Native],Table7[Name]),2,0)</f>
        <v>Qiónghăi Shì</v>
      </c>
      <c r="M24" t="str">
        <f>VLOOKUP(H24,CHOOSE({1,2},Table7[Native],Table7[Name]),2,0)</f>
        <v>Hăinán Shĕngzhíxiáxiàn Jíxíngzhèng Qūhuà</v>
      </c>
      <c r="N24" t="str">
        <f t="shared" si="2"/>
        <v>Changpo Zhen (Hăinán Shĕngzhíxiáxiàn Jíxíngzhèng Qūhuà)</v>
      </c>
      <c r="O24" t="str">
        <f t="shared" si="3"/>
        <v>Changpo Zhen (Hăinán Shĕngzhíxiáxiàn Jíxíngzhèng Qūhuà)</v>
      </c>
    </row>
    <row r="25" spans="1:15" x14ac:dyDescent="0.25">
      <c r="A25" t="s">
        <v>249</v>
      </c>
      <c r="B25" t="str">
        <f t="shared" si="0"/>
        <v>Chāngsă Zhèn</v>
      </c>
      <c r="C25" t="s">
        <v>250</v>
      </c>
      <c r="D25" t="s">
        <v>78</v>
      </c>
      <c r="E25" t="str">
        <f t="shared" si="1"/>
        <v>昌洒镇, 文昌市, 海南省省直辖县级行政区划, 海南省</v>
      </c>
      <c r="F25">
        <v>15980</v>
      </c>
      <c r="G25" t="s">
        <v>52</v>
      </c>
      <c r="H25" t="s">
        <v>22</v>
      </c>
      <c r="I25">
        <f>VLOOKUP(E25,[1]!china_towns_second__2[[Column1]:[Y]],3,FALSE)</f>
        <v>19.789850546263999</v>
      </c>
      <c r="J25">
        <f>VLOOKUP(E25,[1]!china_towns_second__2[[Column1]:[Y]],2,FALSE)</f>
        <v>110.9464361</v>
      </c>
      <c r="K25" t="s">
        <v>916</v>
      </c>
      <c r="L25" t="str">
        <f>VLOOKUP(G25,CHOOSE({1,2},Table7[Native],Table7[Name]),2,0)</f>
        <v>Wénchāng Shì</v>
      </c>
      <c r="M25" t="str">
        <f>VLOOKUP(H25,CHOOSE({1,2},Table7[Native],Table7[Name]),2,0)</f>
        <v>Hăinán Shĕngzhíxiáxiàn Jíxíngzhèng Qūhuà</v>
      </c>
      <c r="N25" t="str">
        <f t="shared" si="2"/>
        <v>Changsa Zhen (Hăinán Shĕngzhíxiáxiàn Jíxíngzhèng Qūhuà)</v>
      </c>
      <c r="O25" t="str">
        <f t="shared" si="3"/>
        <v>Changsa Zhen (Hăinán Shĕngzhíxiáxiàn Jíxíngzhèng Qūhuà)</v>
      </c>
    </row>
    <row r="26" spans="1:15" x14ac:dyDescent="0.25">
      <c r="A26" t="s">
        <v>251</v>
      </c>
      <c r="B26" t="str">
        <f t="shared" si="0"/>
        <v>Chángzhēng Zhèn</v>
      </c>
      <c r="C26" t="s">
        <v>252</v>
      </c>
      <c r="D26" t="s">
        <v>78</v>
      </c>
      <c r="E26" t="str">
        <f t="shared" si="1"/>
        <v>长征镇, 琼中黎族苗族自治县, 海南省省直辖县级行政区划, 海南省</v>
      </c>
      <c r="F26">
        <v>6966</v>
      </c>
      <c r="G26" t="s">
        <v>46</v>
      </c>
      <c r="H26" t="s">
        <v>22</v>
      </c>
      <c r="I26">
        <f>VLOOKUP(E26,[1]!china_towns_second__2[[Column1]:[Y]],3,FALSE)</f>
        <v>18.952086905537801</v>
      </c>
      <c r="J26">
        <f>VLOOKUP(E26,[1]!china_towns_second__2[[Column1]:[Y]],2,FALSE)</f>
        <v>109.8336351</v>
      </c>
      <c r="K26" t="s">
        <v>917</v>
      </c>
      <c r="L26" t="str">
        <f>VLOOKUP(G26,CHOOSE({1,2},Table7[Native],Table7[Name]),2,0)</f>
        <v>Qióngzhōng Lízú Miáozú Zìzhìxiàn</v>
      </c>
      <c r="M26" t="str">
        <f>VLOOKUP(H26,CHOOSE({1,2},Table7[Native],Table7[Name]),2,0)</f>
        <v>Hăinán Shĕngzhíxiáxiàn Jíxíngzhèng Qūhuà</v>
      </c>
      <c r="N26" t="str">
        <f t="shared" si="2"/>
        <v>Changzheng Zhen (Hăinán Shĕngzhíxiáxiàn Jíxíngzhèng Qūhuà)</v>
      </c>
      <c r="O26" t="str">
        <f t="shared" si="3"/>
        <v>Changzheng Zhen (Hăinán Shĕngzhíxiáxiàn Jíxíngzhèng Qūhuà)</v>
      </c>
    </row>
    <row r="27" spans="1:15" x14ac:dyDescent="0.25">
      <c r="A27" t="s">
        <v>126</v>
      </c>
      <c r="B27" t="str">
        <f t="shared" si="0"/>
        <v>Chéngxī Zhèn</v>
      </c>
      <c r="C27" t="s">
        <v>127</v>
      </c>
      <c r="D27" t="s">
        <v>78</v>
      </c>
      <c r="E27" t="str">
        <f t="shared" si="1"/>
        <v>城西镇, 龙华区, 海口市, 海南省</v>
      </c>
      <c r="F27">
        <v>77904</v>
      </c>
      <c r="G27" t="s">
        <v>12</v>
      </c>
      <c r="H27" t="s">
        <v>9</v>
      </c>
      <c r="I27">
        <f>VLOOKUP(E27,[1]!china_towns_second__2[[Column1]:[Y]],3,FALSE)</f>
        <v>19.967902186693799</v>
      </c>
      <c r="J27">
        <f>VLOOKUP(E27,[1]!china_towns_second__2[[Column1]:[Y]],2,FALSE)</f>
        <v>110.3157367</v>
      </c>
      <c r="K27" t="s">
        <v>856</v>
      </c>
      <c r="L27" t="str">
        <f>VLOOKUP(G27,CHOOSE({1,2},Table7[Native],Table7[Name]),2,0)</f>
        <v>Lónghuá Qū</v>
      </c>
      <c r="M27" t="str">
        <f>VLOOKUP(H27,CHOOSE({1,2},Table7[Native],Table7[Name]),2,0)</f>
        <v>Hăikŏu Shì</v>
      </c>
      <c r="N27" t="str">
        <f t="shared" si="2"/>
        <v>Chengxi Zhen (Hăikŏu Shì)</v>
      </c>
      <c r="O27" t="str">
        <f t="shared" si="3"/>
        <v>Chengxi Zhen (Hăikŏu Shì)</v>
      </c>
    </row>
    <row r="28" spans="1:15" x14ac:dyDescent="0.25">
      <c r="A28" t="s">
        <v>253</v>
      </c>
      <c r="B28" t="str">
        <f t="shared" si="0"/>
        <v>Chóngxīng Zhèn</v>
      </c>
      <c r="C28" t="s">
        <v>254</v>
      </c>
      <c r="D28" t="s">
        <v>78</v>
      </c>
      <c r="E28" t="str">
        <f t="shared" si="1"/>
        <v>重兴镇, 文昌市, 海南省省直辖县级行政区划, 海南省</v>
      </c>
      <c r="F28">
        <v>26974</v>
      </c>
      <c r="G28" t="s">
        <v>52</v>
      </c>
      <c r="H28" t="s">
        <v>22</v>
      </c>
      <c r="I28">
        <f>VLOOKUP(E28,[1]!china_towns_second__2[[Column1]:[Y]],3,FALSE)</f>
        <v>19.428406912088199</v>
      </c>
      <c r="J28">
        <f>VLOOKUP(E28,[1]!china_towns_second__2[[Column1]:[Y]],2,FALSE)</f>
        <v>110.6175995</v>
      </c>
      <c r="K28" t="s">
        <v>918</v>
      </c>
      <c r="L28" t="str">
        <f>VLOOKUP(G28,CHOOSE({1,2},Table7[Native],Table7[Name]),2,0)</f>
        <v>Wénchāng Shì</v>
      </c>
      <c r="M28" t="str">
        <f>VLOOKUP(H28,CHOOSE({1,2},Table7[Native],Table7[Name]),2,0)</f>
        <v>Hăinán Shĕngzhíxiáxiàn Jíxíngzhèng Qūhuà</v>
      </c>
      <c r="N28" t="str">
        <f t="shared" si="2"/>
        <v>Chongxing Zhen (Hăinán Shĕngzhíxiáxiàn Jíxíngzhèng Qūhuà)</v>
      </c>
      <c r="O28" t="str">
        <f t="shared" si="3"/>
        <v>Chongxing Zhen (Hăinán Shĕngzhíxiáxiàn Jíxíngzhèng Qūhuà)</v>
      </c>
    </row>
    <row r="29" spans="1:15" x14ac:dyDescent="0.25">
      <c r="A29" t="s">
        <v>257</v>
      </c>
      <c r="B29" t="str">
        <f t="shared" si="0"/>
        <v>Dà'ān Zhèn</v>
      </c>
      <c r="C29" t="s">
        <v>258</v>
      </c>
      <c r="D29" t="s">
        <v>78</v>
      </c>
      <c r="E29" t="str">
        <f t="shared" si="1"/>
        <v>大安镇, 乐东黎族自治县, 海南省省直辖县级行政区划, 海南省</v>
      </c>
      <c r="F29">
        <v>25239</v>
      </c>
      <c r="G29" t="s">
        <v>38</v>
      </c>
      <c r="H29" t="s">
        <v>22</v>
      </c>
      <c r="I29">
        <f>VLOOKUP(E29,[1]!china_towns_second__2[[Column1]:[Y]],3,FALSE)</f>
        <v>18.661512151136399</v>
      </c>
      <c r="J29">
        <f>VLOOKUP(E29,[1]!china_towns_second__2[[Column1]:[Y]],2,FALSE)</f>
        <v>109.20939060000001</v>
      </c>
      <c r="K29" t="s">
        <v>919</v>
      </c>
      <c r="L29" t="str">
        <f>VLOOKUP(G29,CHOOSE({1,2},Table7[Native],Table7[Name]),2,0)</f>
        <v>Lèdōng Lízú Zìzhìxiàn</v>
      </c>
      <c r="M29" t="str">
        <f>VLOOKUP(H29,CHOOSE({1,2},Table7[Native],Table7[Name]),2,0)</f>
        <v>Hăinán Shĕngzhíxiáxiàn Jíxíngzhèng Qūhuà</v>
      </c>
      <c r="N29" t="str">
        <f t="shared" si="2"/>
        <v>Da'an Zhen (Hăinán Shĕngzhíxiáxiàn Jíxíngzhèng Qūhuà)</v>
      </c>
      <c r="O29" t="str">
        <f t="shared" si="3"/>
        <v>Da'an Zhen (Lèdōng Lízú Zìzhìxiàn)</v>
      </c>
    </row>
    <row r="30" spans="1:15" x14ac:dyDescent="0.25">
      <c r="A30" t="s">
        <v>255</v>
      </c>
      <c r="B30" t="str">
        <f t="shared" si="0"/>
        <v>Dă'ān Zhèn</v>
      </c>
      <c r="C30" t="s">
        <v>256</v>
      </c>
      <c r="D30" t="s">
        <v>78</v>
      </c>
      <c r="E30" t="str">
        <f t="shared" si="1"/>
        <v>打安镇, 白沙黎族自治县, 海南省省直辖县级行政区划, 海南省</v>
      </c>
      <c r="F30">
        <v>13574</v>
      </c>
      <c r="G30" t="s">
        <v>25</v>
      </c>
      <c r="H30" t="s">
        <v>22</v>
      </c>
      <c r="I30">
        <f>VLOOKUP(E30,[1]!china_towns_second__2[[Column1]:[Y]],3,FALSE)</f>
        <v>19.290214442802</v>
      </c>
      <c r="J30">
        <f>VLOOKUP(E30,[1]!china_towns_second__2[[Column1]:[Y]],2,FALSE)</f>
        <v>109.3633411</v>
      </c>
      <c r="K30" t="s">
        <v>919</v>
      </c>
      <c r="L30" t="str">
        <f>VLOOKUP(G30,CHOOSE({1,2},Table7[Native],Table7[Name]),2,0)</f>
        <v>Báishā Lízú Zìzhìxiàn</v>
      </c>
      <c r="M30" t="str">
        <f>VLOOKUP(H30,CHOOSE({1,2},Table7[Native],Table7[Name]),2,0)</f>
        <v>Hăinán Shĕngzhíxiáxiàn Jíxíngzhèng Qūhuà</v>
      </c>
      <c r="N30" t="str">
        <f t="shared" si="2"/>
        <v>Da'an Zhen (Hăinán Shĕngzhíxiáxiàn Jíxíngzhèng Qūhuà)</v>
      </c>
      <c r="O30" t="str">
        <f t="shared" si="3"/>
        <v>Da'an Zhen (Báishā Lízú Zìzhìxiàn)</v>
      </c>
    </row>
    <row r="31" spans="1:15" x14ac:dyDescent="0.25">
      <c r="A31" t="s">
        <v>80</v>
      </c>
      <c r="B31" t="str">
        <f t="shared" si="0"/>
        <v>Dàchéng Zhèn [incl. Guóyíng Xīpéi Nóngchăng]</v>
      </c>
      <c r="C31" t="s">
        <v>81</v>
      </c>
      <c r="D31" t="s">
        <v>78</v>
      </c>
      <c r="E31" t="str">
        <f t="shared" si="1"/>
        <v>大成镇, 儋州市, 儋州市, 海南省</v>
      </c>
      <c r="F31">
        <v>68774</v>
      </c>
      <c r="G31" t="s">
        <v>6</v>
      </c>
      <c r="H31" t="s">
        <v>6</v>
      </c>
      <c r="I31">
        <f>VLOOKUP(E31,[1]!china_towns_second__2[[Column1]:[Y]],3,FALSE)</f>
        <v>19.505004718926301</v>
      </c>
      <c r="J31">
        <f>VLOOKUP(E31,[1]!china_towns_second__2[[Column1]:[Y]],2,FALSE)</f>
        <v>109.4091536</v>
      </c>
      <c r="K31" t="s">
        <v>834</v>
      </c>
      <c r="L31" t="str">
        <f>VLOOKUP(G31,CHOOSE({1,2},Table7[Native],Table7[Name]),2,0)</f>
        <v>Dānzhōu Shì</v>
      </c>
      <c r="M31" t="str">
        <f>VLOOKUP(H31,CHOOSE({1,2},Table7[Native],Table7[Name]),2,0)</f>
        <v>Dānzhōu Shì</v>
      </c>
      <c r="N31" t="str">
        <f t="shared" si="2"/>
        <v>Dacheng Zhen [incl. Guoying Xipei Nongchang] (Dānzhōu Shì)</v>
      </c>
      <c r="O31" t="str">
        <f t="shared" si="3"/>
        <v>Dacheng Zhen [incl. Guoying Xipei Nongchang] (Dānzhōu Shì)</v>
      </c>
    </row>
    <row r="32" spans="1:15" x14ac:dyDescent="0.25">
      <c r="A32" t="s">
        <v>259</v>
      </c>
      <c r="B32" t="str">
        <f t="shared" si="0"/>
        <v>Dàfēng Zhèn</v>
      </c>
      <c r="C32" t="s">
        <v>260</v>
      </c>
      <c r="D32" t="s">
        <v>78</v>
      </c>
      <c r="E32" t="str">
        <f t="shared" si="1"/>
        <v>大丰镇, 澄迈县, 海南省省直辖县级行政区划, 海南省</v>
      </c>
      <c r="F32">
        <v>13470</v>
      </c>
      <c r="G32" t="s">
        <v>32</v>
      </c>
      <c r="H32" t="s">
        <v>22</v>
      </c>
      <c r="I32">
        <f>VLOOKUP(E32,[1]!china_towns_second__2[[Column1]:[Y]],3,FALSE)</f>
        <v>19.8879620824105</v>
      </c>
      <c r="J32">
        <f>VLOOKUP(E32,[1]!china_towns_second__2[[Column1]:[Y]],2,FALSE)</f>
        <v>110.040971</v>
      </c>
      <c r="K32" t="s">
        <v>920</v>
      </c>
      <c r="L32" t="str">
        <f>VLOOKUP(G32,CHOOSE({1,2},Table7[Native],Table7[Name]),2,0)</f>
        <v>Chéngmài Xiàn</v>
      </c>
      <c r="M32" t="str">
        <f>VLOOKUP(H32,CHOOSE({1,2},Table7[Native],Table7[Name]),2,0)</f>
        <v>Hăinán Shĕngzhíxiáxiàn Jíxíngzhèng Qūhuà</v>
      </c>
      <c r="N32" t="str">
        <f t="shared" si="2"/>
        <v>Dafeng Zhen (Hăinán Shĕngzhíxiáxiàn Jíxíngzhèng Qūhuà)</v>
      </c>
      <c r="O32" t="str">
        <f t="shared" si="3"/>
        <v>Dafeng Zhen (Hăinán Shĕngzhíxiáxiàn Jíxíngzhèng Qūhuà)</v>
      </c>
    </row>
    <row r="33" spans="1:15" x14ac:dyDescent="0.25">
      <c r="A33" t="s">
        <v>261</v>
      </c>
      <c r="B33" t="str">
        <f t="shared" si="0"/>
        <v>Dàlù Zhèn</v>
      </c>
      <c r="C33" t="s">
        <v>262</v>
      </c>
      <c r="D33" t="s">
        <v>78</v>
      </c>
      <c r="E33" t="str">
        <f t="shared" si="1"/>
        <v>大路镇, 琼海市, 海南省省直辖县级行政区划, 海南省</v>
      </c>
      <c r="F33">
        <v>24923</v>
      </c>
      <c r="G33" t="s">
        <v>44</v>
      </c>
      <c r="H33" t="s">
        <v>22</v>
      </c>
      <c r="I33">
        <f>VLOOKUP(E33,[1]!china_towns_second__2[[Column1]:[Y]],3,FALSE)</f>
        <v>19.382023822593698</v>
      </c>
      <c r="J33">
        <f>VLOOKUP(E33,[1]!china_towns_second__2[[Column1]:[Y]],2,FALSE)</f>
        <v>110.4628745</v>
      </c>
      <c r="K33" t="s">
        <v>921</v>
      </c>
      <c r="L33" t="str">
        <f>VLOOKUP(G33,CHOOSE({1,2},Table7[Native],Table7[Name]),2,0)</f>
        <v>Qiónghăi Shì</v>
      </c>
      <c r="M33" t="str">
        <f>VLOOKUP(H33,CHOOSE({1,2},Table7[Native],Table7[Name]),2,0)</f>
        <v>Hăinán Shĕngzhíxiáxiàn Jíxíngzhèng Qūhuà</v>
      </c>
      <c r="N33" t="str">
        <f t="shared" si="2"/>
        <v>Dalu Zhen (Hăinán Shĕngzhíxiáxiàn Jíxíngzhèng Qūhuà)</v>
      </c>
      <c r="O33" t="str">
        <f t="shared" si="3"/>
        <v>Dalu Zhen (Hăinán Shĕngzhíxiáxiàn Jíxíngzhèng Qūhuà)</v>
      </c>
    </row>
    <row r="34" spans="1:15" x14ac:dyDescent="0.25">
      <c r="A34" t="s">
        <v>263</v>
      </c>
      <c r="B34" t="str">
        <f t="shared" si="0"/>
        <v>Dàmào Zhèn</v>
      </c>
      <c r="C34" t="s">
        <v>264</v>
      </c>
      <c r="D34" t="s">
        <v>78</v>
      </c>
      <c r="E34" t="str">
        <f t="shared" si="1"/>
        <v>大茂镇, 万宁市, 海南省省直辖县级行政区划, 海南省</v>
      </c>
      <c r="F34">
        <v>25309</v>
      </c>
      <c r="G34" t="s">
        <v>50</v>
      </c>
      <c r="H34" t="s">
        <v>22</v>
      </c>
      <c r="I34">
        <f>VLOOKUP(E34,[1]!china_towns_second__2[[Column1]:[Y]],3,FALSE)</f>
        <v>18.850734541098198</v>
      </c>
      <c r="J34">
        <f>VLOOKUP(E34,[1]!china_towns_second__2[[Column1]:[Y]],2,FALSE)</f>
        <v>110.3676806</v>
      </c>
      <c r="K34" t="s">
        <v>922</v>
      </c>
      <c r="L34" t="str">
        <f>VLOOKUP(G34,CHOOSE({1,2},Table7[Native],Table7[Name]),2,0)</f>
        <v>Wànníng Shì</v>
      </c>
      <c r="M34" t="str">
        <f>VLOOKUP(H34,CHOOSE({1,2},Table7[Native],Table7[Name]),2,0)</f>
        <v>Hăinán Shĕngzhíxiáxiàn Jíxíngzhèng Qūhuà</v>
      </c>
      <c r="N34" t="str">
        <f t="shared" si="2"/>
        <v>Damao Zhen (Hăinán Shĕngzhíxiáxiàn Jíxíngzhèng Qūhuà)</v>
      </c>
      <c r="O34" t="str">
        <f t="shared" si="3"/>
        <v>Damao Zhen (Hăinán Shĕngzhíxiáxiàn Jíxíngzhèng Qūhuà)</v>
      </c>
    </row>
    <row r="35" spans="1:15" x14ac:dyDescent="0.25">
      <c r="A35" t="s">
        <v>128</v>
      </c>
      <c r="B35" t="str">
        <f t="shared" si="0"/>
        <v>Dàpō Zhèn</v>
      </c>
      <c r="C35" t="s">
        <v>129</v>
      </c>
      <c r="D35" t="s">
        <v>78</v>
      </c>
      <c r="E35" t="str">
        <f t="shared" si="1"/>
        <v>大坡镇, 琼山区, 海口市, 海南省</v>
      </c>
      <c r="F35">
        <v>10044</v>
      </c>
      <c r="G35" t="s">
        <v>17</v>
      </c>
      <c r="H35" t="s">
        <v>9</v>
      </c>
      <c r="I35">
        <f>VLOOKUP(E35,[1]!china_towns_second__2[[Column1]:[Y]],3,FALSE)</f>
        <v>19.595607033418499</v>
      </c>
      <c r="J35">
        <f>VLOOKUP(E35,[1]!china_towns_second__2[[Column1]:[Y]],2,FALSE)</f>
        <v>110.5789884</v>
      </c>
      <c r="K35" t="s">
        <v>857</v>
      </c>
      <c r="L35" t="str">
        <f>VLOOKUP(G35,CHOOSE({1,2},Table7[Native],Table7[Name]),2,0)</f>
        <v>Qióngshān Qū</v>
      </c>
      <c r="M35" t="str">
        <f>VLOOKUP(H35,CHOOSE({1,2},Table7[Native],Table7[Name]),2,0)</f>
        <v>Hăikŏu Shì</v>
      </c>
      <c r="N35" t="str">
        <f t="shared" si="2"/>
        <v>Dapo Zhen (Hăikŏu Shì)</v>
      </c>
      <c r="O35" t="str">
        <f t="shared" si="3"/>
        <v>Dapo Zhen (Hăikŏu Shì)</v>
      </c>
    </row>
    <row r="36" spans="1:15" x14ac:dyDescent="0.25">
      <c r="A36" t="s">
        <v>265</v>
      </c>
      <c r="B36" t="str">
        <f t="shared" si="0"/>
        <v>Dàtián Zhèn</v>
      </c>
      <c r="C36" t="s">
        <v>266</v>
      </c>
      <c r="D36" t="s">
        <v>78</v>
      </c>
      <c r="E36" t="str">
        <f t="shared" si="1"/>
        <v>大田镇, 东方市, 海南省省直辖县级行政区划, 海南省</v>
      </c>
      <c r="F36">
        <v>26743</v>
      </c>
      <c r="G36" t="s">
        <v>36</v>
      </c>
      <c r="H36" t="s">
        <v>22</v>
      </c>
      <c r="I36">
        <f>VLOOKUP(E36,[1]!china_towns_second__2[[Column1]:[Y]],3,FALSE)</f>
        <v>19.131701835828601</v>
      </c>
      <c r="J36">
        <f>VLOOKUP(E36,[1]!china_towns_second__2[[Column1]:[Y]],2,FALSE)</f>
        <v>108.8547997</v>
      </c>
      <c r="K36" t="s">
        <v>923</v>
      </c>
      <c r="L36" t="str">
        <f>VLOOKUP(G36,CHOOSE({1,2},Table7[Native],Table7[Name]),2,0)</f>
        <v>Dōngfāng Shì</v>
      </c>
      <c r="M36" t="str">
        <f>VLOOKUP(H36,CHOOSE({1,2},Table7[Native],Table7[Name]),2,0)</f>
        <v>Hăinán Shĕngzhíxiáxiàn Jíxíngzhèng Qūhuà</v>
      </c>
      <c r="N36" t="str">
        <f t="shared" si="2"/>
        <v>Datian Zhen (Hăinán Shĕngzhíxiáxiàn Jíxíngzhèng Qūhuà)</v>
      </c>
      <c r="O36" t="str">
        <f t="shared" si="3"/>
        <v>Datian Zhen (Hăinán Shĕngzhíxiáxiàn Jíxíngzhèng Qūhuà)</v>
      </c>
    </row>
    <row r="37" spans="1:15" x14ac:dyDescent="0.25">
      <c r="A37" t="s">
        <v>130</v>
      </c>
      <c r="B37" t="str">
        <f t="shared" si="0"/>
        <v>Dàtóng Jiēdào</v>
      </c>
      <c r="C37" t="s">
        <v>131</v>
      </c>
      <c r="D37" t="s">
        <v>117</v>
      </c>
      <c r="E37" t="str">
        <f t="shared" si="1"/>
        <v>大同街道, 龙华区, 海口市, 海南省</v>
      </c>
      <c r="F37">
        <v>69933</v>
      </c>
      <c r="G37" t="s">
        <v>12</v>
      </c>
      <c r="H37" t="s">
        <v>9</v>
      </c>
      <c r="I37">
        <f>VLOOKUP(E37,[1]!china_towns_second__2[[Column1]:[Y]],3,FALSE)</f>
        <v>20.026137072740099</v>
      </c>
      <c r="J37">
        <f>VLOOKUP(E37,[1]!china_towns_second__2[[Column1]:[Y]],2,FALSE)</f>
        <v>110.3270218</v>
      </c>
      <c r="K37" t="s">
        <v>858</v>
      </c>
      <c r="L37" t="str">
        <f>VLOOKUP(G37,CHOOSE({1,2},Table7[Native],Table7[Name]),2,0)</f>
        <v>Lónghuá Qū</v>
      </c>
      <c r="M37" t="str">
        <f>VLOOKUP(H37,CHOOSE({1,2},Table7[Native],Table7[Name]),2,0)</f>
        <v>Hăikŏu Shì</v>
      </c>
      <c r="N37" t="str">
        <f t="shared" si="2"/>
        <v>Datong Jiedao (Hăikŏu Shì)</v>
      </c>
      <c r="O37" t="str">
        <f t="shared" si="3"/>
        <v>Datong Jiedao (Hăikŏu Shì)</v>
      </c>
    </row>
    <row r="38" spans="1:15" x14ac:dyDescent="0.25">
      <c r="A38" t="s">
        <v>132</v>
      </c>
      <c r="B38" t="str">
        <f t="shared" si="0"/>
        <v>Dàzhìpō Zhèn</v>
      </c>
      <c r="C38" t="s">
        <v>133</v>
      </c>
      <c r="D38" t="s">
        <v>78</v>
      </c>
      <c r="E38" t="str">
        <f t="shared" si="1"/>
        <v>大致坡镇, 美兰区, 海口市, 海南省</v>
      </c>
      <c r="F38">
        <v>26065</v>
      </c>
      <c r="G38" t="s">
        <v>14</v>
      </c>
      <c r="H38" t="s">
        <v>9</v>
      </c>
      <c r="I38">
        <f>VLOOKUP(E38,[1]!china_towns_second__2[[Column1]:[Y]],3,FALSE)</f>
        <v>19.818802251733</v>
      </c>
      <c r="J38">
        <f>VLOOKUP(E38,[1]!china_towns_second__2[[Column1]:[Y]],2,FALSE)</f>
        <v>110.6280296</v>
      </c>
      <c r="K38" t="s">
        <v>859</v>
      </c>
      <c r="L38" t="str">
        <f>VLOOKUP(G38,CHOOSE({1,2},Table7[Native],Table7[Name]),2,0)</f>
        <v>Mĕilán Qū</v>
      </c>
      <c r="M38" t="str">
        <f>VLOOKUP(H38,CHOOSE({1,2},Table7[Native],Table7[Name]),2,0)</f>
        <v>Hăikŏu Shì</v>
      </c>
      <c r="N38" t="str">
        <f t="shared" si="2"/>
        <v>Dazhipo Zhen (Hăikŏu Shì)</v>
      </c>
      <c r="O38" t="str">
        <f t="shared" si="3"/>
        <v>Dazhipo Zhen (Hăikŏu Shì)</v>
      </c>
    </row>
    <row r="39" spans="1:15" x14ac:dyDescent="0.25">
      <c r="A39" t="s">
        <v>267</v>
      </c>
      <c r="B39" t="str">
        <f t="shared" si="0"/>
        <v>Diàolóu Zhèn</v>
      </c>
      <c r="C39" t="s">
        <v>268</v>
      </c>
      <c r="D39" t="s">
        <v>78</v>
      </c>
      <c r="E39" t="str">
        <f t="shared" si="1"/>
        <v>调楼镇, 临高县, 海南省省直辖县级行政区划, 海南省</v>
      </c>
      <c r="F39">
        <v>48992</v>
      </c>
      <c r="G39" t="s">
        <v>40</v>
      </c>
      <c r="H39" t="s">
        <v>22</v>
      </c>
      <c r="I39">
        <f>VLOOKUP(E39,[1]!china_towns_second__2[[Column1]:[Y]],3,FALSE)</f>
        <v>19.931968666726998</v>
      </c>
      <c r="J39">
        <f>VLOOKUP(E39,[1]!china_towns_second__2[[Column1]:[Y]],2,FALSE)</f>
        <v>109.5685639</v>
      </c>
      <c r="K39" t="s">
        <v>924</v>
      </c>
      <c r="L39" t="str">
        <f>VLOOKUP(G39,CHOOSE({1,2},Table7[Native],Table7[Name]),2,0)</f>
        <v>Língāo Xiàn</v>
      </c>
      <c r="M39" t="str">
        <f>VLOOKUP(H39,CHOOSE({1,2},Table7[Native],Table7[Name]),2,0)</f>
        <v>Hăinán Shĕngzhíxiáxiàn Jíxíngzhèng Qūhuà</v>
      </c>
      <c r="N39" t="str">
        <f t="shared" si="2"/>
        <v>Diaolou Zhen (Hăinán Shĕngzhíxiáxiàn Jíxíngzhèng Qūhuà)</v>
      </c>
      <c r="O39" t="str">
        <f t="shared" si="3"/>
        <v>Diaolou Zhen (Hăinán Shĕngzhíxiáxiàn Jíxíngzhèng Qūhuà)</v>
      </c>
    </row>
    <row r="40" spans="1:15" x14ac:dyDescent="0.25">
      <c r="A40" t="s">
        <v>269</v>
      </c>
      <c r="B40" t="str">
        <f t="shared" si="0"/>
        <v>Diàoluóshān Xiāng</v>
      </c>
      <c r="C40" t="s">
        <v>270</v>
      </c>
      <c r="D40" t="s">
        <v>244</v>
      </c>
      <c r="E40" t="str">
        <f t="shared" si="1"/>
        <v>吊罗山乡, 琼中黎族苗族自治县, 海南省省直辖县级行政区划, 海南省</v>
      </c>
      <c r="F40">
        <v>5665</v>
      </c>
      <c r="G40" t="s">
        <v>46</v>
      </c>
      <c r="H40" t="s">
        <v>22</v>
      </c>
      <c r="I40" t="e">
        <f>VLOOKUP(E40,[1]!china_towns_second__2[[Column1]:[Y]],3,FALSE)</f>
        <v>#N/A</v>
      </c>
      <c r="J40" t="e">
        <f>VLOOKUP(E40,[1]!china_towns_second__2[[Column1]:[Y]],2,FALSE)</f>
        <v>#N/A</v>
      </c>
      <c r="K40" t="s">
        <v>925</v>
      </c>
      <c r="L40" t="str">
        <f>VLOOKUP(G40,CHOOSE({1,2},Table7[Native],Table7[Name]),2,0)</f>
        <v>Qióngzhōng Lízú Miáozú Zìzhìxiàn</v>
      </c>
      <c r="M40" t="str">
        <f>VLOOKUP(H40,CHOOSE({1,2},Table7[Native],Table7[Name]),2,0)</f>
        <v>Hăinán Shĕngzhíxiáxiàn Jíxíngzhèng Qūhuà</v>
      </c>
      <c r="N40" t="str">
        <f t="shared" si="2"/>
        <v>Diaoluoshan Xiang (Hăinán Shĕngzhíxiáxiàn Jíxíngzhèng Qūhuà)</v>
      </c>
      <c r="O40" t="str">
        <f t="shared" si="3"/>
        <v>Diaoluoshan Xiang (Hăinán Shĕngzhíxiáxiàn Jíxíngzhèng Qūhuà)</v>
      </c>
    </row>
    <row r="41" spans="1:15" x14ac:dyDescent="0.25">
      <c r="A41" t="s">
        <v>271</v>
      </c>
      <c r="B41" t="str">
        <f t="shared" si="0"/>
        <v>Dìngchéng Zhèn</v>
      </c>
      <c r="C41" t="s">
        <v>272</v>
      </c>
      <c r="D41" t="s">
        <v>78</v>
      </c>
      <c r="E41" t="str">
        <f t="shared" si="1"/>
        <v>定城镇, 定安县, 海南省省直辖县级行政区划, 海南省</v>
      </c>
      <c r="F41">
        <v>86367</v>
      </c>
      <c r="G41" t="s">
        <v>34</v>
      </c>
      <c r="H41" t="s">
        <v>22</v>
      </c>
      <c r="I41">
        <f>VLOOKUP(E41,[1]!china_towns_second__2[[Column1]:[Y]],3,FALSE)</f>
        <v>19.663604242809701</v>
      </c>
      <c r="J41">
        <f>VLOOKUP(E41,[1]!china_towns_second__2[[Column1]:[Y]],2,FALSE)</f>
        <v>110.3107078</v>
      </c>
      <c r="K41" t="s">
        <v>926</v>
      </c>
      <c r="L41" t="str">
        <f>VLOOKUP(G41,CHOOSE({1,2},Table7[Native],Table7[Name]),2,0)</f>
        <v>Dìng'ān Xiàn</v>
      </c>
      <c r="M41" t="str">
        <f>VLOOKUP(H41,CHOOSE({1,2},Table7[Native],Table7[Name]),2,0)</f>
        <v>Hăinán Shĕngzhíxiáxiàn Jíxíngzhèng Qūhuà</v>
      </c>
      <c r="N41" t="str">
        <f t="shared" si="2"/>
        <v>Dingcheng Zhen (Hăinán Shĕngzhíxiáxiàn Jíxíngzhèng Qūhuà)</v>
      </c>
      <c r="O41" t="str">
        <f t="shared" si="3"/>
        <v>Dingcheng Zhen (Hăinán Shĕngzhíxiáxiàn Jíxíngzhèng Qūhuà)</v>
      </c>
    </row>
    <row r="42" spans="1:15" x14ac:dyDescent="0.25">
      <c r="A42" t="s">
        <v>273</v>
      </c>
      <c r="B42" t="str">
        <f t="shared" si="0"/>
        <v>Dōng'ào Zhèn</v>
      </c>
      <c r="C42" t="s">
        <v>274</v>
      </c>
      <c r="D42" t="s">
        <v>78</v>
      </c>
      <c r="E42" t="str">
        <f t="shared" si="1"/>
        <v>东澳镇, 万宁市, 海南省省直辖县级行政区划, 海南省</v>
      </c>
      <c r="F42">
        <v>36401</v>
      </c>
      <c r="G42" t="s">
        <v>50</v>
      </c>
      <c r="H42" t="s">
        <v>22</v>
      </c>
      <c r="I42">
        <f>VLOOKUP(E42,[1]!china_towns_second__2[[Column1]:[Y]],3,FALSE)</f>
        <v>18.695291338052499</v>
      </c>
      <c r="J42">
        <f>VLOOKUP(E42,[1]!china_towns_second__2[[Column1]:[Y]],2,FALSE)</f>
        <v>110.41633280000001</v>
      </c>
      <c r="K42" t="s">
        <v>927</v>
      </c>
      <c r="L42" t="str">
        <f>VLOOKUP(G42,CHOOSE({1,2},Table7[Native],Table7[Name]),2,0)</f>
        <v>Wànníng Shì</v>
      </c>
      <c r="M42" t="str">
        <f>VLOOKUP(H42,CHOOSE({1,2},Table7[Native],Table7[Name]),2,0)</f>
        <v>Hăinán Shĕngzhíxiáxiàn Jíxíngzhèng Qūhuà</v>
      </c>
      <c r="N42" t="str">
        <f t="shared" si="2"/>
        <v>Dong'ao Zhen (Hăinán Shĕngzhíxiáxiàn Jíxíngzhèng Qūhuà)</v>
      </c>
      <c r="O42" t="str">
        <f t="shared" si="3"/>
        <v>Dong'ao Zhen (Hăinán Shĕngzhíxiáxiàn Jíxíngzhèng Qūhuà)</v>
      </c>
    </row>
    <row r="43" spans="1:15" x14ac:dyDescent="0.25">
      <c r="A43" t="s">
        <v>82</v>
      </c>
      <c r="B43" t="str">
        <f t="shared" si="0"/>
        <v>Dōngchéng Zhèn</v>
      </c>
      <c r="C43" t="s">
        <v>83</v>
      </c>
      <c r="D43" t="s">
        <v>78</v>
      </c>
      <c r="E43" t="str">
        <f t="shared" si="1"/>
        <v>东成镇, 儋州市, 儋州市, 海南省</v>
      </c>
      <c r="F43">
        <v>49252</v>
      </c>
      <c r="G43" t="s">
        <v>6</v>
      </c>
      <c r="H43" t="s">
        <v>6</v>
      </c>
      <c r="I43">
        <f>VLOOKUP(E43,[1]!china_towns_second__2[[Column1]:[Y]],3,FALSE)</f>
        <v>19.714509127825099</v>
      </c>
      <c r="J43">
        <f>VLOOKUP(E43,[1]!china_towns_second__2[[Column1]:[Y]],2,FALSE)</f>
        <v>109.4619703</v>
      </c>
      <c r="K43" t="s">
        <v>835</v>
      </c>
      <c r="L43" t="str">
        <f>VLOOKUP(G43,CHOOSE({1,2},Table7[Native],Table7[Name]),2,0)</f>
        <v>Dānzhōu Shì</v>
      </c>
      <c r="M43" t="str">
        <f>VLOOKUP(H43,CHOOSE({1,2},Table7[Native],Table7[Name]),2,0)</f>
        <v>Dānzhōu Shì</v>
      </c>
      <c r="N43" t="str">
        <f t="shared" si="2"/>
        <v>Dongcheng Zhen (Dānzhōu Shì)</v>
      </c>
      <c r="O43" t="str">
        <f t="shared" si="3"/>
        <v>Dongcheng Zhen (Dānzhōu Shì)</v>
      </c>
    </row>
    <row r="44" spans="1:15" x14ac:dyDescent="0.25">
      <c r="A44" t="s">
        <v>275</v>
      </c>
      <c r="B44" t="str">
        <f t="shared" si="0"/>
        <v>Dōngfāng Huáqiáo Nóngchăng</v>
      </c>
      <c r="C44" t="s">
        <v>276</v>
      </c>
      <c r="D44" t="s">
        <v>93</v>
      </c>
      <c r="E44" t="str">
        <f t="shared" si="1"/>
        <v>东方华侨农场, 东方市, 海南省省直辖县级行政区划, 海南省</v>
      </c>
      <c r="F44">
        <v>8025</v>
      </c>
      <c r="G44" t="s">
        <v>36</v>
      </c>
      <c r="H44" t="s">
        <v>22</v>
      </c>
      <c r="I44">
        <f>VLOOKUP(E44,[1]!china_towns_second__2[[Column1]:[Y]],3,FALSE)</f>
        <v>18.959395549523599</v>
      </c>
      <c r="J44">
        <f>VLOOKUP(E44,[1]!china_towns_second__2[[Column1]:[Y]],2,FALSE)</f>
        <v>108.75801130000001</v>
      </c>
      <c r="K44" t="s">
        <v>928</v>
      </c>
      <c r="L44" t="str">
        <f>VLOOKUP(G44,CHOOSE({1,2},Table7[Native],Table7[Name]),2,0)</f>
        <v>Dōngfāng Shì</v>
      </c>
      <c r="M44" t="str">
        <f>VLOOKUP(H44,CHOOSE({1,2},Table7[Native],Table7[Name]),2,0)</f>
        <v>Hăinán Shĕngzhíxiáxiàn Jíxíngzhèng Qūhuà</v>
      </c>
      <c r="N44" t="str">
        <f t="shared" si="2"/>
        <v>Dongfang Huaqiao Nongchang (Hăinán Shĕngzhíxiáxiàn Jíxíngzhèng Qūhuà)</v>
      </c>
      <c r="O44" t="str">
        <f t="shared" si="3"/>
        <v>Dongfang Huaqiao Nongchang (Hăinán Shĕngzhíxiáxiàn Jíxíngzhèng Qūhuà)</v>
      </c>
    </row>
    <row r="45" spans="1:15" x14ac:dyDescent="0.25">
      <c r="A45" t="s">
        <v>277</v>
      </c>
      <c r="B45" t="str">
        <f t="shared" si="0"/>
        <v>Dōnggé Zhèn</v>
      </c>
      <c r="C45" t="s">
        <v>278</v>
      </c>
      <c r="D45" t="s">
        <v>78</v>
      </c>
      <c r="E45" t="str">
        <f t="shared" si="1"/>
        <v>东阁镇, 文昌市, 海南省省直辖县级行政区划, 海南省</v>
      </c>
      <c r="F45">
        <v>20393</v>
      </c>
      <c r="G45" t="s">
        <v>52</v>
      </c>
      <c r="H45" t="s">
        <v>22</v>
      </c>
      <c r="I45">
        <f>VLOOKUP(E45,[1]!china_towns_second__2[[Column1]:[Y]],3,FALSE)</f>
        <v>19.689288404715501</v>
      </c>
      <c r="J45">
        <f>VLOOKUP(E45,[1]!china_towns_second__2[[Column1]:[Y]],2,FALSE)</f>
        <v>110.8313208</v>
      </c>
      <c r="K45" t="s">
        <v>929</v>
      </c>
      <c r="L45" t="str">
        <f>VLOOKUP(G45,CHOOSE({1,2},Table7[Native],Table7[Name]),2,0)</f>
        <v>Wénchāng Shì</v>
      </c>
      <c r="M45" t="str">
        <f>VLOOKUP(H45,CHOOSE({1,2},Table7[Native],Table7[Name]),2,0)</f>
        <v>Hăinán Shĕngzhíxiáxiàn Jíxíngzhèng Qūhuà</v>
      </c>
      <c r="N45" t="str">
        <f t="shared" si="2"/>
        <v>Dongge Zhen (Hăinán Shĕngzhíxiáxiàn Jíxíngzhèng Qūhuà)</v>
      </c>
      <c r="O45" t="str">
        <f t="shared" si="3"/>
        <v>Dongge Zhen (Hăinán Shĕngzhíxiáxiàn Jíxíngzhèng Qūhuà)</v>
      </c>
    </row>
    <row r="46" spans="1:15" x14ac:dyDescent="0.25">
      <c r="A46" t="s">
        <v>279</v>
      </c>
      <c r="B46" t="str">
        <f t="shared" si="0"/>
        <v>Dōnghé Zhèn</v>
      </c>
      <c r="C46" t="s">
        <v>280</v>
      </c>
      <c r="D46" t="s">
        <v>78</v>
      </c>
      <c r="E46" t="str">
        <f t="shared" si="1"/>
        <v>东河镇, 东方市, 海南省省直辖县级行政区划, 海南省</v>
      </c>
      <c r="F46">
        <v>21732</v>
      </c>
      <c r="G46" t="s">
        <v>36</v>
      </c>
      <c r="H46" t="s">
        <v>22</v>
      </c>
      <c r="I46">
        <f>VLOOKUP(E46,[1]!china_towns_second__2[[Column1]:[Y]],3,FALSE)</f>
        <v>18.994410696431899</v>
      </c>
      <c r="J46">
        <f>VLOOKUP(E46,[1]!china_towns_second__2[[Column1]:[Y]],2,FALSE)</f>
        <v>109.0135605</v>
      </c>
      <c r="K46" t="s">
        <v>930</v>
      </c>
      <c r="L46" t="str">
        <f>VLOOKUP(G46,CHOOSE({1,2},Table7[Native],Table7[Name]),2,0)</f>
        <v>Dōngfāng Shì</v>
      </c>
      <c r="M46" t="str">
        <f>VLOOKUP(H46,CHOOSE({1,2},Table7[Native],Table7[Name]),2,0)</f>
        <v>Hăinán Shĕngzhíxiáxiàn Jíxíngzhèng Qūhuà</v>
      </c>
      <c r="N46" t="str">
        <f t="shared" si="2"/>
        <v>Donghe Zhen (Hăinán Shĕngzhíxiáxiàn Jíxíngzhèng Qūhuà)</v>
      </c>
      <c r="O46" t="str">
        <f t="shared" si="3"/>
        <v>Donghe Zhen (Hăinán Shĕngzhíxiáxiàn Jíxíngzhèng Qūhuà)</v>
      </c>
    </row>
    <row r="47" spans="1:15" x14ac:dyDescent="0.25">
      <c r="A47" t="s">
        <v>281</v>
      </c>
      <c r="B47" t="str">
        <f t="shared" si="0"/>
        <v>Dōngjiāo Zhèn</v>
      </c>
      <c r="C47" t="s">
        <v>282</v>
      </c>
      <c r="D47" t="s">
        <v>78</v>
      </c>
      <c r="E47" t="str">
        <f t="shared" si="1"/>
        <v>东郊镇, 文昌市, 海南省省直辖县级行政区划, 海南省</v>
      </c>
      <c r="F47">
        <v>39850</v>
      </c>
      <c r="G47" t="s">
        <v>52</v>
      </c>
      <c r="H47" t="s">
        <v>22</v>
      </c>
      <c r="I47">
        <f>VLOOKUP(E47,[1]!china_towns_second__2[[Column1]:[Y]],3,FALSE)</f>
        <v>19.576720284960299</v>
      </c>
      <c r="J47">
        <f>VLOOKUP(E47,[1]!china_towns_second__2[[Column1]:[Y]],2,FALSE)</f>
        <v>110.883369</v>
      </c>
      <c r="K47" t="s">
        <v>931</v>
      </c>
      <c r="L47" t="str">
        <f>VLOOKUP(G47,CHOOSE({1,2},Table7[Native],Table7[Name]),2,0)</f>
        <v>Wénchāng Shì</v>
      </c>
      <c r="M47" t="str">
        <f>VLOOKUP(H47,CHOOSE({1,2},Table7[Native],Table7[Name]),2,0)</f>
        <v>Hăinán Shĕngzhíxiáxiàn Jíxíngzhèng Qūhuà</v>
      </c>
      <c r="N47" t="str">
        <f t="shared" si="2"/>
        <v>Dongjiao Zhen (Hăinán Shĕngzhíxiáxiàn Jíxíngzhèng Qūhuà)</v>
      </c>
      <c r="O47" t="str">
        <f t="shared" si="3"/>
        <v>Dongjiao Zhen (Hăinán Shĕngzhíxiáxiàn Jíxíngzhèng Qūhuà)</v>
      </c>
    </row>
    <row r="48" spans="1:15" x14ac:dyDescent="0.25">
      <c r="A48" t="s">
        <v>283</v>
      </c>
      <c r="B48" t="str">
        <f t="shared" si="0"/>
        <v>Dōnglù Zhèn</v>
      </c>
      <c r="C48" t="s">
        <v>284</v>
      </c>
      <c r="D48" t="s">
        <v>78</v>
      </c>
      <c r="E48" t="str">
        <f t="shared" si="1"/>
        <v>东路镇, 文昌市, 海南省省直辖县级行政区划, 海南省</v>
      </c>
      <c r="F48">
        <v>20874</v>
      </c>
      <c r="G48" t="s">
        <v>52</v>
      </c>
      <c r="H48" t="s">
        <v>22</v>
      </c>
      <c r="I48">
        <f>VLOOKUP(E48,[1]!china_towns_second__2[[Column1]:[Y]],3,FALSE)</f>
        <v>19.758175645232001</v>
      </c>
      <c r="J48">
        <f>VLOOKUP(E48,[1]!china_towns_second__2[[Column1]:[Y]],2,FALSE)</f>
        <v>110.6755953</v>
      </c>
      <c r="K48" t="s">
        <v>932</v>
      </c>
      <c r="L48" t="str">
        <f>VLOOKUP(G48,CHOOSE({1,2},Table7[Native],Table7[Name]),2,0)</f>
        <v>Wénchāng Shì</v>
      </c>
      <c r="M48" t="str">
        <f>VLOOKUP(H48,CHOOSE({1,2},Table7[Native],Table7[Name]),2,0)</f>
        <v>Hăinán Shĕngzhíxiáxiàn Jíxíngzhèng Qūhuà</v>
      </c>
      <c r="N48" t="str">
        <f t="shared" si="2"/>
        <v>Donglu Zhen (Hăinán Shĕngzhíxiáxiàn Jíxíngzhèng Qūhuà)</v>
      </c>
      <c r="O48" t="str">
        <f t="shared" si="3"/>
        <v>Donglu Zhen (Hăinán Shĕngzhíxiáxiàn Jíxíngzhèng Qūhuà)</v>
      </c>
    </row>
    <row r="49" spans="1:15" x14ac:dyDescent="0.25">
      <c r="A49" t="s">
        <v>134</v>
      </c>
      <c r="B49" t="str">
        <f t="shared" si="0"/>
        <v>Dōngshān Zhèn</v>
      </c>
      <c r="C49" t="s">
        <v>135</v>
      </c>
      <c r="D49" t="s">
        <v>78</v>
      </c>
      <c r="E49" t="str">
        <f t="shared" si="1"/>
        <v>东山镇, 秀英区, 海口市, 海南省</v>
      </c>
      <c r="F49">
        <v>68720</v>
      </c>
      <c r="G49" t="s">
        <v>19</v>
      </c>
      <c r="H49" t="s">
        <v>9</v>
      </c>
      <c r="I49">
        <f>VLOOKUP(E49,[1]!china_towns_second__2[[Column1]:[Y]],3,FALSE)</f>
        <v>19.746462110479499</v>
      </c>
      <c r="J49">
        <f>VLOOKUP(E49,[1]!china_towns_second__2[[Column1]:[Y]],2,FALSE)</f>
        <v>110.2571074</v>
      </c>
      <c r="K49" t="s">
        <v>860</v>
      </c>
      <c r="L49" t="str">
        <f>VLOOKUP(G49,CHOOSE({1,2},Table7[Native],Table7[Name]),2,0)</f>
        <v>Xiùyīng Qū</v>
      </c>
      <c r="M49" t="str">
        <f>VLOOKUP(H49,CHOOSE({1,2},Table7[Native],Table7[Name]),2,0)</f>
        <v>Hăikŏu Shì</v>
      </c>
      <c r="N49" t="str">
        <f t="shared" si="2"/>
        <v>Dongshan Zhen (Hăikŏu Shì)</v>
      </c>
      <c r="O49" t="str">
        <f t="shared" si="3"/>
        <v>Dongshan Zhen (Hăikŏu Shì)</v>
      </c>
    </row>
    <row r="50" spans="1:15" x14ac:dyDescent="0.25">
      <c r="A50" t="s">
        <v>285</v>
      </c>
      <c r="B50" t="str">
        <f t="shared" si="0"/>
        <v>Dōngyīng Zhèn</v>
      </c>
      <c r="C50" t="s">
        <v>286</v>
      </c>
      <c r="D50" t="s">
        <v>78</v>
      </c>
      <c r="E50" t="str">
        <f t="shared" si="1"/>
        <v>东英镇, 临高县, 海南省省直辖县级行政区划, 海南省</v>
      </c>
      <c r="F50">
        <v>22804</v>
      </c>
      <c r="G50" t="s">
        <v>40</v>
      </c>
      <c r="H50" t="s">
        <v>22</v>
      </c>
      <c r="I50">
        <f>VLOOKUP(E50,[1]!china_towns_second__2[[Column1]:[Y]],3,FALSE)</f>
        <v>19.969309372287999</v>
      </c>
      <c r="J50">
        <f>VLOOKUP(E50,[1]!china_towns_second__2[[Column1]:[Y]],2,FALSE)</f>
        <v>109.638969</v>
      </c>
      <c r="K50" t="s">
        <v>933</v>
      </c>
      <c r="L50" t="str">
        <f>VLOOKUP(G50,CHOOSE({1,2},Table7[Native],Table7[Name]),2,0)</f>
        <v>Língāo Xiàn</v>
      </c>
      <c r="M50" t="str">
        <f>VLOOKUP(H50,CHOOSE({1,2},Table7[Native],Table7[Name]),2,0)</f>
        <v>Hăinán Shĕngzhíxiáxiàn Jíxíngzhèng Qūhuà</v>
      </c>
      <c r="N50" t="str">
        <f t="shared" si="2"/>
        <v>Dongying Zhen (Hăinán Shĕngzhíxiáxiàn Jíxíngzhèng Qūhuà)</v>
      </c>
      <c r="O50" t="str">
        <f t="shared" si="3"/>
        <v>Dongying Zhen (Hăinán Shĕngzhíxiáxiàn Jíxíngzhèng Qūhuà)</v>
      </c>
    </row>
    <row r="51" spans="1:15" x14ac:dyDescent="0.25">
      <c r="A51" t="s">
        <v>287</v>
      </c>
      <c r="B51" t="str">
        <f t="shared" si="0"/>
        <v>Duōwén Zhèn</v>
      </c>
      <c r="C51" t="s">
        <v>288</v>
      </c>
      <c r="D51" t="s">
        <v>78</v>
      </c>
      <c r="E51" t="str">
        <f t="shared" si="1"/>
        <v>多文镇, 临高县, 海南省省直辖县级行政区划, 海南省</v>
      </c>
      <c r="F51">
        <v>19733</v>
      </c>
      <c r="G51" t="s">
        <v>40</v>
      </c>
      <c r="H51" t="s">
        <v>22</v>
      </c>
      <c r="I51">
        <f>VLOOKUP(E51,[1]!china_towns_second__2[[Column1]:[Y]],3,FALSE)</f>
        <v>19.7471088934245</v>
      </c>
      <c r="J51">
        <f>VLOOKUP(E51,[1]!china_towns_second__2[[Column1]:[Y]],2,FALSE)</f>
        <v>109.7501389</v>
      </c>
      <c r="K51" t="s">
        <v>934</v>
      </c>
      <c r="L51" t="str">
        <f>VLOOKUP(G51,CHOOSE({1,2},Table7[Native],Table7[Name]),2,0)</f>
        <v>Língāo Xiàn</v>
      </c>
      <c r="M51" t="str">
        <f>VLOOKUP(H51,CHOOSE({1,2},Table7[Native],Table7[Name]),2,0)</f>
        <v>Hăinán Shĕngzhíxiáxiàn Jíxíngzhèng Qūhuà</v>
      </c>
      <c r="N51" t="str">
        <f t="shared" si="2"/>
        <v>Duowen Zhen (Hăinán Shĕngzhíxiáxiàn Jíxíngzhèng Qūhuà)</v>
      </c>
      <c r="O51" t="str">
        <f t="shared" si="3"/>
        <v>Duowen Zhen (Hăinán Shĕngzhíxiáxiàn Jíxíngzhèng Qūhuà)</v>
      </c>
    </row>
    <row r="52" spans="1:15" x14ac:dyDescent="0.25">
      <c r="A52" t="s">
        <v>84</v>
      </c>
      <c r="B52" t="str">
        <f t="shared" si="0"/>
        <v>Émàn Zhèn</v>
      </c>
      <c r="C52" t="s">
        <v>85</v>
      </c>
      <c r="D52" t="s">
        <v>78</v>
      </c>
      <c r="E52" t="str">
        <f t="shared" si="1"/>
        <v>峨蔓镇, 儋州市, 儋州市, 海南省</v>
      </c>
      <c r="F52">
        <v>17317</v>
      </c>
      <c r="G52" t="s">
        <v>6</v>
      </c>
      <c r="H52" t="s">
        <v>6</v>
      </c>
      <c r="I52">
        <f>VLOOKUP(E52,[1]!china_towns_second__2[[Column1]:[Y]],3,FALSE)</f>
        <v>19.863677190753702</v>
      </c>
      <c r="J52">
        <f>VLOOKUP(E52,[1]!china_towns_second__2[[Column1]:[Y]],2,FALSE)</f>
        <v>109.2815363</v>
      </c>
      <c r="K52" t="s">
        <v>836</v>
      </c>
      <c r="L52" t="str">
        <f>VLOOKUP(G52,CHOOSE({1,2},Table7[Native],Table7[Name]),2,0)</f>
        <v>Dānzhōu Shì</v>
      </c>
      <c r="M52" t="str">
        <f>VLOOKUP(H52,CHOOSE({1,2},Table7[Native],Table7[Name]),2,0)</f>
        <v>Dānzhōu Shì</v>
      </c>
      <c r="N52" t="str">
        <f t="shared" si="2"/>
        <v>Eman Zhen (Dānzhōu Shì)</v>
      </c>
      <c r="O52" t="str">
        <f t="shared" si="3"/>
        <v>Eman Zhen (Dānzhōu Shì)</v>
      </c>
    </row>
    <row r="53" spans="1:15" x14ac:dyDescent="0.25">
      <c r="A53" t="s">
        <v>289</v>
      </c>
      <c r="B53" t="str">
        <f t="shared" si="0"/>
        <v>Fānyáng Zhèn</v>
      </c>
      <c r="C53" t="s">
        <v>290</v>
      </c>
      <c r="D53" t="s">
        <v>78</v>
      </c>
      <c r="E53" t="str">
        <f t="shared" si="1"/>
        <v>番阳镇, 五指山市, 海南省省直辖县级行政区划, 海南省</v>
      </c>
      <c r="F53">
        <v>8228</v>
      </c>
      <c r="G53" t="s">
        <v>54</v>
      </c>
      <c r="H53" t="s">
        <v>22</v>
      </c>
      <c r="I53">
        <f>VLOOKUP(E53,[1]!china_towns_second__2[[Column1]:[Y]],3,FALSE)</f>
        <v>18.897383995742899</v>
      </c>
      <c r="J53">
        <f>VLOOKUP(E53,[1]!china_towns_second__2[[Column1]:[Y]],2,FALSE)</f>
        <v>109.3887416</v>
      </c>
      <c r="K53" t="s">
        <v>935</v>
      </c>
      <c r="L53" t="str">
        <f>VLOOKUP(G53,CHOOSE({1,2},Table7[Native],Table7[Name]),2,0)</f>
        <v>Wŭzhĭshān Shì</v>
      </c>
      <c r="M53" t="str">
        <f>VLOOKUP(H53,CHOOSE({1,2},Table7[Native],Table7[Name]),2,0)</f>
        <v>Hăinán Shĕngzhíxiáxiàn Jíxíngzhèng Qūhuà</v>
      </c>
      <c r="N53" t="str">
        <f t="shared" si="2"/>
        <v>Fanyang Zhen (Hăinán Shĕngzhíxiáxiàn Jíxíngzhèng Qūhuà)</v>
      </c>
      <c r="O53" t="str">
        <f t="shared" si="3"/>
        <v>Fanyang Zhen (Hăinán Shĕngzhíxiáxiàn Jíxíngzhèng Qūhuà)</v>
      </c>
    </row>
    <row r="54" spans="1:15" x14ac:dyDescent="0.25">
      <c r="A54" t="s">
        <v>291</v>
      </c>
      <c r="B54" t="str">
        <f t="shared" si="0"/>
        <v>Fēngmù Zhèn</v>
      </c>
      <c r="C54" t="s">
        <v>292</v>
      </c>
      <c r="D54" t="s">
        <v>78</v>
      </c>
      <c r="E54" t="str">
        <f t="shared" si="1"/>
        <v>枫木镇, 屯昌县, 海南省省直辖县级行政区划, 海南省</v>
      </c>
      <c r="F54">
        <v>13452</v>
      </c>
      <c r="G54" t="s">
        <v>48</v>
      </c>
      <c r="H54" t="s">
        <v>22</v>
      </c>
      <c r="I54">
        <f>VLOOKUP(E54,[1]!china_towns_second__2[[Column1]:[Y]],3,FALSE)</f>
        <v>19.2172504960763</v>
      </c>
      <c r="J54">
        <f>VLOOKUP(E54,[1]!china_towns_second__2[[Column1]:[Y]],2,FALSE)</f>
        <v>109.9890802</v>
      </c>
      <c r="K54" t="s">
        <v>936</v>
      </c>
      <c r="L54" t="str">
        <f>VLOOKUP(G54,CHOOSE({1,2},Table7[Native],Table7[Name]),2,0)</f>
        <v>Túnchāng Xiàn</v>
      </c>
      <c r="M54" t="str">
        <f>VLOOKUP(H54,CHOOSE({1,2},Table7[Native],Table7[Name]),2,0)</f>
        <v>Hăinán Shĕngzhíxiáxiàn Jíxíngzhèng Qūhuà</v>
      </c>
      <c r="N54" t="str">
        <f t="shared" si="2"/>
        <v>Fengmu Zhen (Hăinán Shĕngzhíxiáxiàn Jíxíngzhèng Qūhuà)</v>
      </c>
      <c r="O54" t="str">
        <f t="shared" si="3"/>
        <v>Fengmu Zhen (Hăinán Shĕngzhíxiáxiàn Jíxíngzhèng Qūhuà)</v>
      </c>
    </row>
    <row r="55" spans="1:15" x14ac:dyDescent="0.25">
      <c r="A55" t="s">
        <v>293</v>
      </c>
      <c r="B55" t="str">
        <f t="shared" si="0"/>
        <v>Féngpō Zhèn</v>
      </c>
      <c r="C55" t="s">
        <v>294</v>
      </c>
      <c r="D55" t="s">
        <v>78</v>
      </c>
      <c r="E55" t="str">
        <f t="shared" si="1"/>
        <v>冯坡镇, 文昌市, 海南省省直辖县级行政区划, 海南省</v>
      </c>
      <c r="F55">
        <v>11747</v>
      </c>
      <c r="G55" t="s">
        <v>52</v>
      </c>
      <c r="H55" t="s">
        <v>22</v>
      </c>
      <c r="I55">
        <f>VLOOKUP(E55,[1]!china_towns_second__2[[Column1]:[Y]],3,FALSE)</f>
        <v>19.951825560702801</v>
      </c>
      <c r="J55">
        <f>VLOOKUP(E55,[1]!china_towns_second__2[[Column1]:[Y]],2,FALSE)</f>
        <v>110.7802914</v>
      </c>
      <c r="K55" t="s">
        <v>937</v>
      </c>
      <c r="L55" t="str">
        <f>VLOOKUP(G55,CHOOSE({1,2},Table7[Native],Table7[Name]),2,0)</f>
        <v>Wénchāng Shì</v>
      </c>
      <c r="M55" t="str">
        <f>VLOOKUP(H55,CHOOSE({1,2},Table7[Native],Table7[Name]),2,0)</f>
        <v>Hăinán Shĕngzhíxiáxiàn Jíxíngzhèng Qūhuà</v>
      </c>
      <c r="N55" t="str">
        <f t="shared" si="2"/>
        <v>Fengpo Zhen (Hăinán Shĕngzhíxiáxiàn Jíxíngzhèng Qūhuà)</v>
      </c>
      <c r="O55" t="str">
        <f t="shared" si="3"/>
        <v>Fengpo Zhen (Hăinán Shĕngzhíxiáxiàn Jíxíngzhèng Qūhuà)</v>
      </c>
    </row>
    <row r="56" spans="1:15" x14ac:dyDescent="0.25">
      <c r="A56" t="s">
        <v>295</v>
      </c>
      <c r="B56" t="str">
        <f t="shared" si="0"/>
        <v>Fóluó Zhèn</v>
      </c>
      <c r="C56" t="s">
        <v>296</v>
      </c>
      <c r="D56" t="s">
        <v>78</v>
      </c>
      <c r="E56" t="str">
        <f t="shared" si="1"/>
        <v>佛罗镇, 乐东黎族自治县, 海南省省直辖县级行政区划, 海南省</v>
      </c>
      <c r="F56">
        <v>33844</v>
      </c>
      <c r="G56" t="s">
        <v>38</v>
      </c>
      <c r="H56" t="s">
        <v>22</v>
      </c>
      <c r="I56">
        <f>VLOOKUP(E56,[1]!china_towns_second__2[[Column1]:[Y]],3,FALSE)</f>
        <v>18.5908086324932</v>
      </c>
      <c r="J56">
        <f>VLOOKUP(E56,[1]!china_towns_second__2[[Column1]:[Y]],2,FALSE)</f>
        <v>108.70413619999999</v>
      </c>
      <c r="K56" t="s">
        <v>938</v>
      </c>
      <c r="L56" t="str">
        <f>VLOOKUP(G56,CHOOSE({1,2},Table7[Native],Table7[Name]),2,0)</f>
        <v>Lèdōng Lízú Zìzhìxiàn</v>
      </c>
      <c r="M56" t="str">
        <f>VLOOKUP(H56,CHOOSE({1,2},Table7[Native],Table7[Name]),2,0)</f>
        <v>Hăinán Shĕngzhíxiáxiàn Jíxíngzhèng Qūhuà</v>
      </c>
      <c r="N56" t="str">
        <f t="shared" si="2"/>
        <v>Foluo Zhen (Hăinán Shĕngzhíxiáxiàn Jíxíngzhèng Qūhuà)</v>
      </c>
      <c r="O56" t="str">
        <f t="shared" si="3"/>
        <v>Foluo Zhen (Hăinán Shĕngzhíxiáxiàn Jíxíngzhèng Qūhuà)</v>
      </c>
    </row>
    <row r="57" spans="1:15" x14ac:dyDescent="0.25">
      <c r="A57" t="s">
        <v>136</v>
      </c>
      <c r="B57" t="str">
        <f t="shared" si="0"/>
        <v>Fŭchéng Jiēdào [incl. Fèngxiáng Jiēdào, Bīnjiāng Jiēdào]</v>
      </c>
      <c r="C57" t="s">
        <v>137</v>
      </c>
      <c r="D57" t="s">
        <v>117</v>
      </c>
      <c r="E57" t="str">
        <f t="shared" si="1"/>
        <v>府城街道, 琼山区, 海口市, 海南省</v>
      </c>
      <c r="F57">
        <v>240040</v>
      </c>
      <c r="G57" t="s">
        <v>17</v>
      </c>
      <c r="H57" t="s">
        <v>9</v>
      </c>
      <c r="I57">
        <f>VLOOKUP(E57,[1]!china_towns_second__2[[Column1]:[Y]],3,FALSE)</f>
        <v>20.003568979650801</v>
      </c>
      <c r="J57">
        <f>VLOOKUP(E57,[1]!china_towns_second__2[[Column1]:[Y]],2,FALSE)</f>
        <v>110.3444966</v>
      </c>
      <c r="K57" t="s">
        <v>861</v>
      </c>
      <c r="L57" t="str">
        <f>VLOOKUP(G57,CHOOSE({1,2},Table7[Native],Table7[Name]),2,0)</f>
        <v>Qióngshān Qū</v>
      </c>
      <c r="M57" t="str">
        <f>VLOOKUP(H57,CHOOSE({1,2},Table7[Native],Table7[Name]),2,0)</f>
        <v>Hăikŏu Shì</v>
      </c>
      <c r="N57" t="str">
        <f t="shared" si="2"/>
        <v>Fucheng Jiedao [incl. Fengxiang Jiedao, Binjiang Jiedao] (Hăikŏu Shì)</v>
      </c>
      <c r="O57" t="str">
        <f t="shared" si="3"/>
        <v>Fucheng Jiedao [incl. Fengxiang Jiedao, Binjiang Jiedao] (Hăikŏu Shì)</v>
      </c>
    </row>
    <row r="58" spans="1:15" x14ac:dyDescent="0.25">
      <c r="A58" t="s">
        <v>297</v>
      </c>
      <c r="B58" t="str">
        <f t="shared" si="0"/>
        <v>Fùlóng Xiāng</v>
      </c>
      <c r="C58" t="s">
        <v>298</v>
      </c>
      <c r="D58" t="s">
        <v>244</v>
      </c>
      <c r="E58" t="str">
        <f t="shared" si="1"/>
        <v>阜龙乡, 白沙黎族自治县, 海南省省直辖县级行政区划, 海南省</v>
      </c>
      <c r="F58">
        <v>4926</v>
      </c>
      <c r="G58" t="s">
        <v>25</v>
      </c>
      <c r="H58" t="s">
        <v>22</v>
      </c>
      <c r="I58" t="e">
        <f>VLOOKUP(E58,[1]!china_towns_second__2[[Column1]:[Y]],3,FALSE)</f>
        <v>#N/A</v>
      </c>
      <c r="J58" t="e">
        <f>VLOOKUP(E58,[1]!china_towns_second__2[[Column1]:[Y]],2,FALSE)</f>
        <v>#N/A</v>
      </c>
      <c r="K58" t="s">
        <v>939</v>
      </c>
      <c r="L58" t="str">
        <f>VLOOKUP(G58,CHOOSE({1,2},Table7[Native],Table7[Name]),2,0)</f>
        <v>Báishā Lízú Zìzhìxiàn</v>
      </c>
      <c r="M58" t="str">
        <f>VLOOKUP(H58,CHOOSE({1,2},Table7[Native],Table7[Name]),2,0)</f>
        <v>Hăinán Shĕngzhíxiáxiàn Jíxíngzhèng Qūhuà</v>
      </c>
      <c r="N58" t="str">
        <f t="shared" si="2"/>
        <v>Fulong Xiang (Hăinán Shĕngzhíxiáxiàn Jíxíngzhèng Qūhuà)</v>
      </c>
      <c r="O58" t="str">
        <f t="shared" si="3"/>
        <v>Fulong Xiang (Hăinán Shĕngzhíxiáxiàn Jíxíngzhèng Qūhuà)</v>
      </c>
    </row>
    <row r="59" spans="1:15" x14ac:dyDescent="0.25">
      <c r="A59" t="s">
        <v>299</v>
      </c>
      <c r="B59" t="str">
        <f t="shared" si="0"/>
        <v>Fúshān Zhèn</v>
      </c>
      <c r="C59" t="s">
        <v>300</v>
      </c>
      <c r="D59" t="s">
        <v>78</v>
      </c>
      <c r="E59" t="str">
        <f t="shared" si="1"/>
        <v>福山镇, 澄迈县, 海南省省直辖县级行政区划, 海南省</v>
      </c>
      <c r="F59">
        <v>17008</v>
      </c>
      <c r="G59" t="s">
        <v>32</v>
      </c>
      <c r="H59" t="s">
        <v>22</v>
      </c>
      <c r="I59">
        <f>VLOOKUP(E59,[1]!china_towns_second__2[[Column1]:[Y]],3,FALSE)</f>
        <v>19.864211632070901</v>
      </c>
      <c r="J59">
        <f>VLOOKUP(E59,[1]!china_towns_second__2[[Column1]:[Y]],2,FALSE)</f>
        <v>109.9144852</v>
      </c>
      <c r="K59" t="s">
        <v>940</v>
      </c>
      <c r="L59" t="str">
        <f>VLOOKUP(G59,CHOOSE({1,2},Table7[Native],Table7[Name]),2,0)</f>
        <v>Chéngmài Xiàn</v>
      </c>
      <c r="M59" t="str">
        <f>VLOOKUP(H59,CHOOSE({1,2},Table7[Native],Table7[Name]),2,0)</f>
        <v>Hăinán Shĕngzhíxiáxiàn Jíxíngzhèng Qūhuà</v>
      </c>
      <c r="N59" t="str">
        <f t="shared" si="2"/>
        <v>Fushan Zhen (Hăinán Shĕngzhíxiáxiàn Jíxíngzhèng Qūhuà)</v>
      </c>
      <c r="O59" t="str">
        <f t="shared" si="3"/>
        <v>Fushan Zhen (Hăinán Shĕngzhíxiáxiàn Jíxíngzhèng Qūhuà)</v>
      </c>
    </row>
    <row r="60" spans="1:15" x14ac:dyDescent="0.25">
      <c r="A60" t="s">
        <v>301</v>
      </c>
      <c r="B60" t="str">
        <f t="shared" si="0"/>
        <v>Fùwén Zhèn</v>
      </c>
      <c r="C60" t="s">
        <v>302</v>
      </c>
      <c r="D60" t="s">
        <v>78</v>
      </c>
      <c r="E60" t="str">
        <f t="shared" si="1"/>
        <v>富文镇, 定安县, 海南省省直辖县级行政区划, 海南省</v>
      </c>
      <c r="F60">
        <v>13841</v>
      </c>
      <c r="G60" t="s">
        <v>34</v>
      </c>
      <c r="H60" t="s">
        <v>22</v>
      </c>
      <c r="I60">
        <f>VLOOKUP(E60,[1]!china_towns_second__2[[Column1]:[Y]],3,FALSE)</f>
        <v>19.504391379127</v>
      </c>
      <c r="J60">
        <f>VLOOKUP(E60,[1]!china_towns_second__2[[Column1]:[Y]],2,FALSE)</f>
        <v>110.24444680000001</v>
      </c>
      <c r="K60" t="s">
        <v>941</v>
      </c>
      <c r="L60" t="str">
        <f>VLOOKUP(G60,CHOOSE({1,2},Table7[Native],Table7[Name]),2,0)</f>
        <v>Dìng'ān Xiàn</v>
      </c>
      <c r="M60" t="str">
        <f>VLOOKUP(H60,CHOOSE({1,2},Table7[Native],Table7[Name]),2,0)</f>
        <v>Hăinán Shĕngzhíxiáxiàn Jíxíngzhèng Qūhuà</v>
      </c>
      <c r="N60" t="str">
        <f t="shared" si="2"/>
        <v>Fuwen Zhen (Hăinán Shĕngzhíxiáxiàn Jíxíngzhèng Qūhuà)</v>
      </c>
      <c r="O60" t="str">
        <f t="shared" si="3"/>
        <v>Fuwen Zhen (Hăinán Shĕngzhíxiáxiàn Jíxíngzhèng Qūhuà)</v>
      </c>
    </row>
    <row r="61" spans="1:15" x14ac:dyDescent="0.25">
      <c r="A61" t="s">
        <v>303</v>
      </c>
      <c r="B61" t="str">
        <f t="shared" si="0"/>
        <v>Gănchéng Zhèn</v>
      </c>
      <c r="C61" t="s">
        <v>304</v>
      </c>
      <c r="D61" t="s">
        <v>78</v>
      </c>
      <c r="E61" t="str">
        <f t="shared" si="1"/>
        <v>感城镇, 东方市, 海南省省直辖县级行政区划, 海南省</v>
      </c>
      <c r="F61">
        <v>45365</v>
      </c>
      <c r="G61" t="s">
        <v>36</v>
      </c>
      <c r="H61" t="s">
        <v>22</v>
      </c>
      <c r="I61">
        <f>VLOOKUP(E61,[1]!china_towns_second__2[[Column1]:[Y]],3,FALSE)</f>
        <v>18.8670615993463</v>
      </c>
      <c r="J61">
        <f>VLOOKUP(E61,[1]!china_towns_second__2[[Column1]:[Y]],2,FALSE)</f>
        <v>108.684282</v>
      </c>
      <c r="K61" t="s">
        <v>942</v>
      </c>
      <c r="L61" t="str">
        <f>VLOOKUP(G61,CHOOSE({1,2},Table7[Native],Table7[Name]),2,0)</f>
        <v>Dōngfāng Shì</v>
      </c>
      <c r="M61" t="str">
        <f>VLOOKUP(H61,CHOOSE({1,2},Table7[Native],Table7[Name]),2,0)</f>
        <v>Hăinán Shĕngzhíxiáxiàn Jíxíngzhèng Qūhuà</v>
      </c>
      <c r="N61" t="str">
        <f t="shared" si="2"/>
        <v>Gancheng Zhen (Hăinán Shĕngzhíxiáxiàn Jíxíngzhèng Qūhuà)</v>
      </c>
      <c r="O61" t="str">
        <f t="shared" si="3"/>
        <v>Gancheng Zhen (Hăinán Shĕngzhíxiáxiàn Jíxíngzhèng Qūhuà)</v>
      </c>
    </row>
    <row r="62" spans="1:15" x14ac:dyDescent="0.25">
      <c r="A62" t="s">
        <v>305</v>
      </c>
      <c r="B62" t="str">
        <f t="shared" si="0"/>
        <v>Gōngpō Zhèn</v>
      </c>
      <c r="C62" t="s">
        <v>306</v>
      </c>
      <c r="D62" t="s">
        <v>78</v>
      </c>
      <c r="E62" t="str">
        <f t="shared" si="1"/>
        <v>公坡镇, 文昌市, 海南省省直辖县级行政区划, 海南省</v>
      </c>
      <c r="F62">
        <v>9906</v>
      </c>
      <c r="G62" t="s">
        <v>52</v>
      </c>
      <c r="H62" t="s">
        <v>22</v>
      </c>
      <c r="I62">
        <f>VLOOKUP(E62,[1]!china_towns_second__2[[Column1]:[Y]],3,FALSE)</f>
        <v>19.796385832470701</v>
      </c>
      <c r="J62">
        <f>VLOOKUP(E62,[1]!china_towns_second__2[[Column1]:[Y]],2,FALSE)</f>
        <v>110.80921960000001</v>
      </c>
      <c r="K62" t="s">
        <v>943</v>
      </c>
      <c r="L62" t="str">
        <f>VLOOKUP(G62,CHOOSE({1,2},Table7[Native],Table7[Name]),2,0)</f>
        <v>Wénchāng Shì</v>
      </c>
      <c r="M62" t="str">
        <f>VLOOKUP(H62,CHOOSE({1,2},Table7[Native],Table7[Name]),2,0)</f>
        <v>Hăinán Shĕngzhíxiáxiàn Jíxíngzhèng Qūhuà</v>
      </c>
      <c r="N62" t="str">
        <f t="shared" si="2"/>
        <v>Gongpo Zhen (Hăinán Shĕngzhíxiáxiàn Jíxíngzhèng Qūhuà)</v>
      </c>
      <c r="O62" t="str">
        <f t="shared" si="3"/>
        <v>Gongpo Zhen (Hăinán Shĕngzhíxiáxiàn Jíxíngzhèng Qūhuà)</v>
      </c>
    </row>
    <row r="63" spans="1:15" x14ac:dyDescent="0.25">
      <c r="A63" t="s">
        <v>86</v>
      </c>
      <c r="B63" t="str">
        <f t="shared" si="0"/>
        <v>Guāngcūn Zhèn</v>
      </c>
      <c r="C63" t="s">
        <v>87</v>
      </c>
      <c r="D63" t="s">
        <v>78</v>
      </c>
      <c r="E63" t="str">
        <f t="shared" si="1"/>
        <v>光村镇, 儋州市, 儋州市, 海南省</v>
      </c>
      <c r="F63">
        <v>27803</v>
      </c>
      <c r="G63" t="s">
        <v>6</v>
      </c>
      <c r="H63" t="s">
        <v>6</v>
      </c>
      <c r="I63">
        <f>VLOOKUP(E63,[1]!china_towns_second__2[[Column1]:[Y]],3,FALSE)</f>
        <v>19.8220818349205</v>
      </c>
      <c r="J63">
        <f>VLOOKUP(E63,[1]!china_towns_second__2[[Column1]:[Y]],2,FALSE)</f>
        <v>109.49384689999999</v>
      </c>
      <c r="K63" t="s">
        <v>837</v>
      </c>
      <c r="L63" t="str">
        <f>VLOOKUP(G63,CHOOSE({1,2},Table7[Native],Table7[Name]),2,0)</f>
        <v>Dānzhōu Shì</v>
      </c>
      <c r="M63" t="str">
        <f>VLOOKUP(H63,CHOOSE({1,2},Table7[Native],Table7[Name]),2,0)</f>
        <v>Dānzhōu Shì</v>
      </c>
      <c r="N63" t="str">
        <f t="shared" si="2"/>
        <v>Guangcun Zhen (Dānzhōu Shì)</v>
      </c>
      <c r="O63" t="str">
        <f t="shared" si="3"/>
        <v>Guangcun Zhen (Dānzhōu Shì)</v>
      </c>
    </row>
    <row r="64" spans="1:15" x14ac:dyDescent="0.25">
      <c r="A64" t="s">
        <v>307</v>
      </c>
      <c r="B64" t="str">
        <f t="shared" si="0"/>
        <v>Guāngpō Zhèn</v>
      </c>
      <c r="C64" t="s">
        <v>308</v>
      </c>
      <c r="D64" t="s">
        <v>78</v>
      </c>
      <c r="E64" t="str">
        <f t="shared" si="1"/>
        <v>光坡镇, 陵水黎族自治县, 海南省省直辖县级行政区划, 海南省</v>
      </c>
      <c r="F64">
        <v>22456</v>
      </c>
      <c r="G64" t="s">
        <v>42</v>
      </c>
      <c r="H64" t="s">
        <v>22</v>
      </c>
      <c r="I64">
        <f>VLOOKUP(E64,[1]!china_towns_second__2[[Column1]:[Y]],3,FALSE)</f>
        <v>18.560025027533701</v>
      </c>
      <c r="J64">
        <f>VLOOKUP(E64,[1]!china_towns_second__2[[Column1]:[Y]],2,FALSE)</f>
        <v>110.1179674</v>
      </c>
      <c r="K64" t="s">
        <v>944</v>
      </c>
      <c r="L64" t="str">
        <f>VLOOKUP(G64,CHOOSE({1,2},Table7[Native],Table7[Name]),2,0)</f>
        <v>Língshuĭ Lízú Zìzhìxiàn</v>
      </c>
      <c r="M64" t="str">
        <f>VLOOKUP(H64,CHOOSE({1,2},Table7[Native],Table7[Name]),2,0)</f>
        <v>Hăinán Shĕngzhíxiáxiàn Jíxíngzhèng Qūhuà</v>
      </c>
      <c r="N64" t="str">
        <f t="shared" si="2"/>
        <v>Guangpo Zhen (Hăinán Shĕngzhíxiáxiàn Jíxíngzhèng Qūhuà)</v>
      </c>
      <c r="O64" t="str">
        <f t="shared" si="3"/>
        <v>Guangpo Zhen (Hăinán Shĕngzhíxiáxiàn Jíxíngzhèng Qūhuà)</v>
      </c>
    </row>
    <row r="65" spans="1:15" x14ac:dyDescent="0.25">
      <c r="A65" t="s">
        <v>138</v>
      </c>
      <c r="B65" t="str">
        <f t="shared" si="0"/>
        <v>Guóxīng Jiēdào</v>
      </c>
      <c r="C65" t="s">
        <v>139</v>
      </c>
      <c r="D65" t="s">
        <v>117</v>
      </c>
      <c r="E65" t="str">
        <f t="shared" si="1"/>
        <v>国兴街道, 琼山区, 海口市, 海南省</v>
      </c>
      <c r="F65">
        <v>62099</v>
      </c>
      <c r="G65" t="s">
        <v>17</v>
      </c>
      <c r="H65" t="s">
        <v>9</v>
      </c>
      <c r="I65">
        <f>VLOOKUP(E65,[1]!china_towns_second__2[[Column1]:[Y]],3,FALSE)</f>
        <v>20.014009575590201</v>
      </c>
      <c r="J65">
        <f>VLOOKUP(E65,[1]!china_towns_second__2[[Column1]:[Y]],2,FALSE)</f>
        <v>110.3557807</v>
      </c>
      <c r="K65" t="s">
        <v>862</v>
      </c>
      <c r="L65" t="str">
        <f>VLOOKUP(G65,CHOOSE({1,2},Table7[Native],Table7[Name]),2,0)</f>
        <v>Qióngshān Qū</v>
      </c>
      <c r="M65" t="str">
        <f>VLOOKUP(H65,CHOOSE({1,2},Table7[Native],Table7[Name]),2,0)</f>
        <v>Hăikŏu Shì</v>
      </c>
      <c r="N65" t="str">
        <f t="shared" si="2"/>
        <v>Guoxing Jiedao (Hăikŏu Shì)</v>
      </c>
      <c r="O65" t="str">
        <f t="shared" si="3"/>
        <v>Guoxing Jiedao (Hăikŏu Shì)</v>
      </c>
    </row>
    <row r="66" spans="1:15" x14ac:dyDescent="0.25">
      <c r="A66" t="s">
        <v>309</v>
      </c>
      <c r="B66" t="str">
        <f t="shared" ref="B66:B129" si="4">IF(COUNTIF(A:A,A66)&gt;1,_xlfn.CONCAT(A66," (",M66,")"),A66)</f>
        <v>Guóyíng Báishā Nóngchăng</v>
      </c>
      <c r="C66" t="s">
        <v>310</v>
      </c>
      <c r="D66" t="s">
        <v>93</v>
      </c>
      <c r="E66" t="str">
        <f t="shared" ref="E66:E129" si="5">_xlfn.CONCAT(C66,", ",G66,", ",H66,", ","海南省")</f>
        <v>国营白沙农场, 白沙黎族自治县, 海南省省直辖县级行政区划, 海南省</v>
      </c>
      <c r="F66">
        <v>7616</v>
      </c>
      <c r="G66" t="s">
        <v>25</v>
      </c>
      <c r="H66" t="s">
        <v>22</v>
      </c>
      <c r="I66">
        <f>VLOOKUP(E66,[1]!china_towns_second__2[[Column1]:[Y]],3,FALSE)</f>
        <v>19.236249891885802</v>
      </c>
      <c r="J66">
        <f>VLOOKUP(E66,[1]!china_towns_second__2[[Column1]:[Y]],2,FALSE)</f>
        <v>109.48323000000001</v>
      </c>
      <c r="K66" t="s">
        <v>945</v>
      </c>
      <c r="L66" t="str">
        <f>VLOOKUP(G66,CHOOSE({1,2},Table7[Native],Table7[Name]),2,0)</f>
        <v>Báishā Lízú Zìzhìxiàn</v>
      </c>
      <c r="M66" t="str">
        <f>VLOOKUP(H66,CHOOSE({1,2},Table7[Native],Table7[Name]),2,0)</f>
        <v>Hăinán Shĕngzhíxiáxiàn Jíxíngzhèng Qūhuà</v>
      </c>
      <c r="N66" t="str">
        <f t="shared" ref="N66:N129" si="6">_xlfn.CONCAT(K66," (",M66,")")</f>
        <v>Guoying Baisha Nongchang (Hăinán Shĕngzhíxiáxiàn Jíxíngzhèng Qūhuà)</v>
      </c>
      <c r="O66" t="str">
        <f t="shared" ref="O66:O129" si="7">IF(COUNTIF(N:N,N66)&gt;1,_xlfn.CONCAT(K66," (",L66,")"),N66)</f>
        <v>Guoying Baisha Nongchang (Hăinán Shĕngzhíxiáxiàn Jíxíngzhèng Qūhuà)</v>
      </c>
    </row>
    <row r="67" spans="1:15" x14ac:dyDescent="0.25">
      <c r="A67" t="s">
        <v>311</v>
      </c>
      <c r="B67" t="str">
        <f t="shared" si="4"/>
        <v>Guóyíng Bāngxī Nóngchăng</v>
      </c>
      <c r="C67" t="s">
        <v>312</v>
      </c>
      <c r="D67" t="s">
        <v>93</v>
      </c>
      <c r="E67" t="str">
        <f t="shared" si="5"/>
        <v>国营邦溪农场, 白沙黎族自治县, 海南省省直辖县级行政区划, 海南省</v>
      </c>
      <c r="F67">
        <v>10397</v>
      </c>
      <c r="G67" t="s">
        <v>25</v>
      </c>
      <c r="H67" t="s">
        <v>22</v>
      </c>
      <c r="I67">
        <f>VLOOKUP(E67,[1]!china_towns_second__2[[Column1]:[Y]],3,FALSE)</f>
        <v>19.4109765826597</v>
      </c>
      <c r="J67">
        <f>VLOOKUP(E67,[1]!china_towns_second__2[[Column1]:[Y]],2,FALSE)</f>
        <v>109.1038519</v>
      </c>
      <c r="K67" t="s">
        <v>946</v>
      </c>
      <c r="L67" t="str">
        <f>VLOOKUP(G67,CHOOSE({1,2},Table7[Native],Table7[Name]),2,0)</f>
        <v>Báishā Lízú Zìzhìxiàn</v>
      </c>
      <c r="M67" t="str">
        <f>VLOOKUP(H67,CHOOSE({1,2},Table7[Native],Table7[Name]),2,0)</f>
        <v>Hăinán Shĕngzhíxiáxiàn Jíxíngzhèng Qūhuà</v>
      </c>
      <c r="N67" t="str">
        <f t="shared" si="6"/>
        <v>Guoying Bangxi Nongchang (Hăinán Shĕngzhíxiáxiàn Jíxíngzhèng Qūhuà)</v>
      </c>
      <c r="O67" t="str">
        <f t="shared" si="7"/>
        <v>Guoying Bangxi Nongchang (Hăinán Shĕngzhíxiáxiàn Jíxíngzhèng Qūhuà)</v>
      </c>
    </row>
    <row r="68" spans="1:15" x14ac:dyDescent="0.25">
      <c r="A68" t="s">
        <v>313</v>
      </c>
      <c r="B68" t="str">
        <f t="shared" si="4"/>
        <v>Guóyíng Băoguó Nóngchăng</v>
      </c>
      <c r="C68" t="s">
        <v>314</v>
      </c>
      <c r="D68" t="s">
        <v>93</v>
      </c>
      <c r="E68" t="str">
        <f t="shared" si="5"/>
        <v>国营保国农场, 乐东黎族自治县, 海南省省直辖县级行政区划, 海南省</v>
      </c>
      <c r="F68">
        <v>14873</v>
      </c>
      <c r="G68" t="s">
        <v>38</v>
      </c>
      <c r="H68" t="s">
        <v>22</v>
      </c>
      <c r="I68">
        <f>VLOOKUP(E68,[1]!china_towns_second__2[[Column1]:[Y]],3,FALSE)</f>
        <v>18.607819068219701</v>
      </c>
      <c r="J68">
        <f>VLOOKUP(E68,[1]!china_towns_second__2[[Column1]:[Y]],2,FALSE)</f>
        <v>109.32068080000001</v>
      </c>
      <c r="K68" t="s">
        <v>947</v>
      </c>
      <c r="L68" t="str">
        <f>VLOOKUP(G68,CHOOSE({1,2},Table7[Native],Table7[Name]),2,0)</f>
        <v>Lèdōng Lízú Zìzhìxiàn</v>
      </c>
      <c r="M68" t="str">
        <f>VLOOKUP(H68,CHOOSE({1,2},Table7[Native],Table7[Name]),2,0)</f>
        <v>Hăinán Shĕngzhíxiáxiàn Jíxíngzhèng Qūhuà</v>
      </c>
      <c r="N68" t="str">
        <f t="shared" si="6"/>
        <v>Guoying Baoguo Nongchang (Hăinán Shĕngzhíxiáxiàn Jíxíngzhèng Qūhuà)</v>
      </c>
      <c r="O68" t="str">
        <f t="shared" si="7"/>
        <v>Guoying Baoguo Nongchang (Hăinán Shĕngzhíxiáxiàn Jíxíngzhèng Qūhuà)</v>
      </c>
    </row>
    <row r="69" spans="1:15" x14ac:dyDescent="0.25">
      <c r="A69" t="s">
        <v>315</v>
      </c>
      <c r="B69" t="str">
        <f t="shared" si="4"/>
        <v>Guóyíng Bàwánglĭng Línchăng</v>
      </c>
      <c r="C69" t="s">
        <v>316</v>
      </c>
      <c r="D69" t="s">
        <v>93</v>
      </c>
      <c r="E69" t="str">
        <f t="shared" si="5"/>
        <v>国营霸王岭林场, 昌江黎族自治县, 海南省省直辖县级行政区划, 海南省</v>
      </c>
      <c r="F69">
        <v>1818</v>
      </c>
      <c r="G69" t="s">
        <v>29</v>
      </c>
      <c r="H69" t="s">
        <v>22</v>
      </c>
      <c r="I69">
        <f>VLOOKUP(E69,[1]!china_towns_second__2[[Column1]:[Y]],3,FALSE)</f>
        <v>19.1033751418422</v>
      </c>
      <c r="J69">
        <f>VLOOKUP(E69,[1]!china_towns_second__2[[Column1]:[Y]],2,FALSE)</f>
        <v>109.1045621</v>
      </c>
      <c r="K69" t="s">
        <v>948</v>
      </c>
      <c r="L69" t="str">
        <f>VLOOKUP(G69,CHOOSE({1,2},Table7[Native],Table7[Name]),2,0)</f>
        <v>Chāngjiāng Lízú Zìzhìxiàn</v>
      </c>
      <c r="M69" t="str">
        <f>VLOOKUP(H69,CHOOSE({1,2},Table7[Native],Table7[Name]),2,0)</f>
        <v>Hăinán Shĕngzhíxiáxiàn Jíxíngzhèng Qūhuà</v>
      </c>
      <c r="N69" t="str">
        <f t="shared" si="6"/>
        <v>Guoying Bawangling Linchang (Hăinán Shĕngzhíxiáxiàn Jíxíngzhèng Qūhuà)</v>
      </c>
      <c r="O69" t="str">
        <f t="shared" si="7"/>
        <v>Guoying Bawangling Linchang (Hăinán Shĕngzhíxiáxiàn Jíxíngzhèng Qūhuà)</v>
      </c>
    </row>
    <row r="70" spans="1:15" x14ac:dyDescent="0.25">
      <c r="A70" t="s">
        <v>317</v>
      </c>
      <c r="B70" t="str">
        <f t="shared" si="4"/>
        <v>Guóyíng Chànghăo Nóngchăng</v>
      </c>
      <c r="C70" t="s">
        <v>318</v>
      </c>
      <c r="D70" t="s">
        <v>93</v>
      </c>
      <c r="E70" t="str">
        <f t="shared" si="5"/>
        <v>国营畅好农场, 五指山市, 海南省省直辖县级行政区划, 海南省</v>
      </c>
      <c r="F70">
        <v>7082</v>
      </c>
      <c r="G70" t="s">
        <v>54</v>
      </c>
      <c r="H70" t="s">
        <v>22</v>
      </c>
      <c r="I70">
        <f>VLOOKUP(E70,[1]!china_towns_second__2[[Column1]:[Y]],3,FALSE)</f>
        <v>18.754929405197402</v>
      </c>
      <c r="J70">
        <f>VLOOKUP(E70,[1]!china_towns_second__2[[Column1]:[Y]],2,FALSE)</f>
        <v>109.5008637</v>
      </c>
      <c r="K70" t="s">
        <v>949</v>
      </c>
      <c r="L70" t="str">
        <f>VLOOKUP(G70,CHOOSE({1,2},Table7[Native],Table7[Name]),2,0)</f>
        <v>Wŭzhĭshān Shì</v>
      </c>
      <c r="M70" t="str">
        <f>VLOOKUP(H70,CHOOSE({1,2},Table7[Native],Table7[Name]),2,0)</f>
        <v>Hăinán Shĕngzhíxiáxiàn Jíxíngzhèng Qūhuà</v>
      </c>
      <c r="N70" t="str">
        <f t="shared" si="6"/>
        <v>Guoying Changhao Nongchang (Hăinán Shĕngzhíxiáxiàn Jíxíngzhèng Qūhuà)</v>
      </c>
      <c r="O70" t="str">
        <f t="shared" si="7"/>
        <v>Guoying Changhao Nongchang (Hăinán Shĕngzhíxiáxiàn Jíxíngzhèng Qūhuà)</v>
      </c>
    </row>
    <row r="71" spans="1:15" x14ac:dyDescent="0.25">
      <c r="A71" t="s">
        <v>319</v>
      </c>
      <c r="B71" t="str">
        <f t="shared" si="4"/>
        <v>Guóyíng Chángzhēng Nóngchăng</v>
      </c>
      <c r="C71" t="s">
        <v>320</v>
      </c>
      <c r="D71" t="s">
        <v>93</v>
      </c>
      <c r="E71" t="str">
        <f t="shared" si="5"/>
        <v>国营长征农场, 琼中黎族苗族自治县, 海南省省直辖县级行政区划, 海南省</v>
      </c>
      <c r="F71">
        <v>7771</v>
      </c>
      <c r="G71" t="s">
        <v>46</v>
      </c>
      <c r="H71" t="s">
        <v>22</v>
      </c>
      <c r="I71">
        <f>VLOOKUP(E71,[1]!china_towns_second__2[[Column1]:[Y]],3,FALSE)</f>
        <v>18.8885867219647</v>
      </c>
      <c r="J71">
        <f>VLOOKUP(E71,[1]!china_towns_second__2[[Column1]:[Y]],2,FALSE)</f>
        <v>109.931426</v>
      </c>
      <c r="K71" t="s">
        <v>950</v>
      </c>
      <c r="L71" t="str">
        <f>VLOOKUP(G71,CHOOSE({1,2},Table7[Native],Table7[Name]),2,0)</f>
        <v>Qióngzhōng Lízú Miáozú Zìzhìxiàn</v>
      </c>
      <c r="M71" t="str">
        <f>VLOOKUP(H71,CHOOSE({1,2},Table7[Native],Table7[Name]),2,0)</f>
        <v>Hăinán Shĕngzhíxiáxiàn Jíxíngzhèng Qūhuà</v>
      </c>
      <c r="N71" t="str">
        <f t="shared" si="6"/>
        <v>Guoying Changzheng Nongchang (Hăinán Shĕngzhíxiáxiàn Jíxíngzhèng Qūhuà)</v>
      </c>
      <c r="O71" t="str">
        <f t="shared" si="7"/>
        <v>Guoying Changzheng Nongchang (Hăinán Shĕngzhíxiáxiàn Jíxíngzhèng Qūhuà)</v>
      </c>
    </row>
    <row r="72" spans="1:15" x14ac:dyDescent="0.25">
      <c r="A72" t="s">
        <v>321</v>
      </c>
      <c r="B72" t="str">
        <f t="shared" si="4"/>
        <v>Guóyíng Diàoluóshān Línyè Gōngsī</v>
      </c>
      <c r="C72" t="s">
        <v>322</v>
      </c>
      <c r="D72" t="s">
        <v>93</v>
      </c>
      <c r="E72" t="str">
        <f t="shared" si="5"/>
        <v>国营吊罗山林业公司, 陵水黎族自治县, 海南省省直辖县级行政区划, 海南省</v>
      </c>
      <c r="F72">
        <v>1706</v>
      </c>
      <c r="G72" t="s">
        <v>42</v>
      </c>
      <c r="H72" t="s">
        <v>22</v>
      </c>
      <c r="I72">
        <f>VLOOKUP(E72,[1]!china_towns_second__2[[Column1]:[Y]],3,FALSE)</f>
        <v>18.719415692910101</v>
      </c>
      <c r="J72">
        <f>VLOOKUP(E72,[1]!china_towns_second__2[[Column1]:[Y]],2,FALSE)</f>
        <v>109.85915799999999</v>
      </c>
      <c r="K72" t="s">
        <v>951</v>
      </c>
      <c r="L72" t="str">
        <f>VLOOKUP(G72,CHOOSE({1,2},Table7[Native],Table7[Name]),2,0)</f>
        <v>Língshuĭ Lízú Zìzhìxiàn</v>
      </c>
      <c r="M72" t="str">
        <f>VLOOKUP(H72,CHOOSE({1,2},Table7[Native],Table7[Name]),2,0)</f>
        <v>Hăinán Shĕngzhíxiáxiàn Jíxíngzhèng Qūhuà</v>
      </c>
      <c r="N72" t="str">
        <f t="shared" si="6"/>
        <v>Guoying Diaoluoshan Linye Gongsi (Hăinán Shĕngzhíxiáxiàn Jíxíngzhèng Qūhuà)</v>
      </c>
      <c r="O72" t="str">
        <f t="shared" si="7"/>
        <v>Guoying Diaoluoshan Linye Gongsi (Hăinán Shĕngzhíxiáxiàn Jíxíngzhèng Qūhuà)</v>
      </c>
    </row>
    <row r="73" spans="1:15" x14ac:dyDescent="0.25">
      <c r="A73" t="s">
        <v>140</v>
      </c>
      <c r="B73" t="str">
        <f t="shared" si="4"/>
        <v>Guóyíng Dōngchāng Nóngchăng</v>
      </c>
      <c r="C73" t="s">
        <v>141</v>
      </c>
      <c r="D73" t="s">
        <v>93</v>
      </c>
      <c r="E73" t="str">
        <f t="shared" si="5"/>
        <v>国营东昌农场, 琼山区, 海口市, 海南省</v>
      </c>
      <c r="F73">
        <v>10717</v>
      </c>
      <c r="G73" t="s">
        <v>17</v>
      </c>
      <c r="H73" t="s">
        <v>9</v>
      </c>
      <c r="I73">
        <f>VLOOKUP(E73,[1]!china_towns_second__2[[Column1]:[Y]],3,FALSE)</f>
        <v>19.595730634886699</v>
      </c>
      <c r="J73">
        <f>VLOOKUP(E73,[1]!china_towns_second__2[[Column1]:[Y]],2,FALSE)</f>
        <v>110.60253659999999</v>
      </c>
      <c r="K73" t="s">
        <v>863</v>
      </c>
      <c r="L73" t="str">
        <f>VLOOKUP(G73,CHOOSE({1,2},Table7[Native],Table7[Name]),2,0)</f>
        <v>Qióngshān Qū</v>
      </c>
      <c r="M73" t="str">
        <f>VLOOKUP(H73,CHOOSE({1,2},Table7[Native],Table7[Name]),2,0)</f>
        <v>Hăikŏu Shì</v>
      </c>
      <c r="N73" t="str">
        <f t="shared" si="6"/>
        <v>Guoying Dongchang Nongchang (Hăikŏu Shì)</v>
      </c>
      <c r="O73" t="str">
        <f t="shared" si="7"/>
        <v>Guoying Dongchang Nongchang (Hăikŏu Shì)</v>
      </c>
    </row>
    <row r="74" spans="1:15" x14ac:dyDescent="0.25">
      <c r="A74" t="s">
        <v>323</v>
      </c>
      <c r="B74" t="str">
        <f t="shared" si="4"/>
        <v>Guóyíng Dōnghé Nóngchăng</v>
      </c>
      <c r="C74" t="s">
        <v>324</v>
      </c>
      <c r="D74" t="s">
        <v>93</v>
      </c>
      <c r="E74" t="str">
        <f t="shared" si="5"/>
        <v>国营东和农场, 万宁市, 海南省省直辖县级行政区划, 海南省</v>
      </c>
      <c r="F74">
        <v>13043</v>
      </c>
      <c r="G74" t="s">
        <v>50</v>
      </c>
      <c r="H74" t="s">
        <v>22</v>
      </c>
      <c r="I74">
        <f>VLOOKUP(E74,[1]!china_towns_second__2[[Column1]:[Y]],3,FALSE)</f>
        <v>18.7839849632606</v>
      </c>
      <c r="J74">
        <f>VLOOKUP(E74,[1]!china_towns_second__2[[Column1]:[Y]],2,FALSE)</f>
        <v>110.2470136</v>
      </c>
      <c r="K74" t="s">
        <v>952</v>
      </c>
      <c r="L74" t="str">
        <f>VLOOKUP(G74,CHOOSE({1,2},Table7[Native],Table7[Name]),2,0)</f>
        <v>Wànníng Shì</v>
      </c>
      <c r="M74" t="str">
        <f>VLOOKUP(H74,CHOOSE({1,2},Table7[Native],Table7[Name]),2,0)</f>
        <v>Hăinán Shĕngzhíxiáxiàn Jíxíngzhèng Qūhuà</v>
      </c>
      <c r="N74" t="str">
        <f t="shared" si="6"/>
        <v>Guoying Donghe Nongchang (Hăinán Shĕngzhíxiáxiàn Jíxíngzhèng Qūhuà)</v>
      </c>
      <c r="O74" t="str">
        <f t="shared" si="7"/>
        <v>Guoying Donghe Nongchang (Hăinán Shĕngzhíxiáxiàn Jíxíngzhèng Qūhuà)</v>
      </c>
    </row>
    <row r="75" spans="1:15" x14ac:dyDescent="0.25">
      <c r="A75" t="s">
        <v>325</v>
      </c>
      <c r="B75" t="str">
        <f t="shared" si="4"/>
        <v>Guóyíng Dōnghóng Nóngchăng</v>
      </c>
      <c r="C75" t="s">
        <v>326</v>
      </c>
      <c r="D75" t="s">
        <v>93</v>
      </c>
      <c r="E75" t="str">
        <f t="shared" si="5"/>
        <v>国营东红农场, 琼海市, 海南省省直辖县级行政区划, 海南省</v>
      </c>
      <c r="F75">
        <v>9718</v>
      </c>
      <c r="G75" t="s">
        <v>44</v>
      </c>
      <c r="H75" t="s">
        <v>22</v>
      </c>
      <c r="I75">
        <f>VLOOKUP(E75,[1]!china_towns_second__2[[Column1]:[Y]],3,FALSE)</f>
        <v>19.3954368849292</v>
      </c>
      <c r="J75">
        <f>VLOOKUP(E75,[1]!china_towns_second__2[[Column1]:[Y]],2,FALSE)</f>
        <v>110.4530257</v>
      </c>
      <c r="K75" t="s">
        <v>953</v>
      </c>
      <c r="L75" t="str">
        <f>VLOOKUP(G75,CHOOSE({1,2},Table7[Native],Table7[Name]),2,0)</f>
        <v>Qiónghăi Shì</v>
      </c>
      <c r="M75" t="str">
        <f>VLOOKUP(H75,CHOOSE({1,2},Table7[Native],Table7[Name]),2,0)</f>
        <v>Hăinán Shĕngzhíxiáxiàn Jíxíngzhèng Qūhuà</v>
      </c>
      <c r="N75" t="str">
        <f t="shared" si="6"/>
        <v>Guoying Donghong Nongchang (Hăinán Shĕngzhíxiáxiàn Jíxíngzhèng Qūhuà)</v>
      </c>
      <c r="O75" t="str">
        <f t="shared" si="7"/>
        <v>Guoying Donghong Nongchang (Hăinán Shĕngzhíxiáxiàn Jíxíngzhèng Qūhuà)</v>
      </c>
    </row>
    <row r="76" spans="1:15" x14ac:dyDescent="0.25">
      <c r="A76" t="s">
        <v>327</v>
      </c>
      <c r="B76" t="str">
        <f t="shared" si="4"/>
        <v>Guóyíng Dōnglù Nóngchăng</v>
      </c>
      <c r="C76" t="s">
        <v>328</v>
      </c>
      <c r="D76" t="s">
        <v>93</v>
      </c>
      <c r="E76" t="str">
        <f t="shared" si="5"/>
        <v>国营东路农场, 文昌市, 海南省省直辖县级行政区划, 海南省</v>
      </c>
      <c r="F76">
        <v>4170</v>
      </c>
      <c r="G76" t="s">
        <v>52</v>
      </c>
      <c r="H76" t="s">
        <v>22</v>
      </c>
      <c r="I76">
        <f>VLOOKUP(E76,[1]!china_towns_second__2[[Column1]:[Y]],3,FALSE)</f>
        <v>19.713556266070299</v>
      </c>
      <c r="J76">
        <f>VLOOKUP(E76,[1]!china_towns_second__2[[Column1]:[Y]],2,FALSE)</f>
        <v>110.6693472</v>
      </c>
      <c r="K76" t="s">
        <v>954</v>
      </c>
      <c r="L76" t="str">
        <f>VLOOKUP(G76,CHOOSE({1,2},Table7[Native],Table7[Name]),2,0)</f>
        <v>Wénchāng Shì</v>
      </c>
      <c r="M76" t="str">
        <f>VLOOKUP(H76,CHOOSE({1,2},Table7[Native],Table7[Name]),2,0)</f>
        <v>Hăinán Shĕngzhíxiáxiàn Jíxíngzhèng Qūhuà</v>
      </c>
      <c r="N76" t="str">
        <f t="shared" si="6"/>
        <v>Guoying Donglu Nongchang (Hăinán Shĕngzhíxiáxiàn Jíxíngzhèng Qūhuà)</v>
      </c>
      <c r="O76" t="str">
        <f t="shared" si="7"/>
        <v>Guoying Donglu Nongchang (Hăinán Shĕngzhíxiáxiàn Jíxíngzhèng Qūhuà)</v>
      </c>
    </row>
    <row r="77" spans="1:15" x14ac:dyDescent="0.25">
      <c r="A77" t="s">
        <v>329</v>
      </c>
      <c r="B77" t="str">
        <f t="shared" si="4"/>
        <v>Guóyíng Dōngshēng Nóngchăng</v>
      </c>
      <c r="C77" t="s">
        <v>330</v>
      </c>
      <c r="D77" t="s">
        <v>93</v>
      </c>
      <c r="E77" t="str">
        <f t="shared" si="5"/>
        <v>国营东升农场, 琼海市, 海南省省直辖县级行政区划, 海南省</v>
      </c>
      <c r="F77">
        <v>5543</v>
      </c>
      <c r="G77" t="s">
        <v>44</v>
      </c>
      <c r="H77" t="s">
        <v>22</v>
      </c>
      <c r="I77">
        <f>VLOOKUP(E77,[1]!china_towns_second__2[[Column1]:[Y]],3,FALSE)</f>
        <v>19.294457554465399</v>
      </c>
      <c r="J77">
        <f>VLOOKUP(E77,[1]!china_towns_second__2[[Column1]:[Y]],2,FALSE)</f>
        <v>110.36306759999999</v>
      </c>
      <c r="K77" t="s">
        <v>955</v>
      </c>
      <c r="L77" t="str">
        <f>VLOOKUP(G77,CHOOSE({1,2},Table7[Native],Table7[Name]),2,0)</f>
        <v>Qiónghăi Shì</v>
      </c>
      <c r="M77" t="str">
        <f>VLOOKUP(H77,CHOOSE({1,2},Table7[Native],Table7[Name]),2,0)</f>
        <v>Hăinán Shĕngzhíxiáxiàn Jíxíngzhèng Qūhuà</v>
      </c>
      <c r="N77" t="str">
        <f t="shared" si="6"/>
        <v>Guoying Dongsheng Nongchang (Hăinán Shĕngzhíxiáxiàn Jíxíngzhèng Qūhuà)</v>
      </c>
      <c r="O77" t="str">
        <f t="shared" si="7"/>
        <v>Guoying Dongsheng Nongchang (Hăinán Shĕngzhíxiáxiàn Jíxíngzhèng Qūhuà)</v>
      </c>
    </row>
    <row r="78" spans="1:15" x14ac:dyDescent="0.25">
      <c r="A78" t="s">
        <v>331</v>
      </c>
      <c r="B78" t="str">
        <f t="shared" si="4"/>
        <v>Guóyíng Dōngtài Nóngchăng</v>
      </c>
      <c r="C78" t="s">
        <v>332</v>
      </c>
      <c r="D78" t="s">
        <v>93</v>
      </c>
      <c r="E78" t="str">
        <f t="shared" si="5"/>
        <v>国营东太农场, 琼海市, 海南省省直辖县级行政区划, 海南省</v>
      </c>
      <c r="F78">
        <v>24860</v>
      </c>
      <c r="G78" t="s">
        <v>44</v>
      </c>
      <c r="H78" t="s">
        <v>22</v>
      </c>
      <c r="I78">
        <f>VLOOKUP(E78,[1]!china_towns_second__2[[Column1]:[Y]],3,FALSE)</f>
        <v>19.096185808351599</v>
      </c>
      <c r="J78">
        <f>VLOOKUP(E78,[1]!china_towns_second__2[[Column1]:[Y]],2,FALSE)</f>
        <v>110.2473708</v>
      </c>
      <c r="K78" t="s">
        <v>956</v>
      </c>
      <c r="L78" t="str">
        <f>VLOOKUP(G78,CHOOSE({1,2},Table7[Native],Table7[Name]),2,0)</f>
        <v>Qiónghăi Shì</v>
      </c>
      <c r="M78" t="str">
        <f>VLOOKUP(H78,CHOOSE({1,2},Table7[Native],Table7[Name]),2,0)</f>
        <v>Hăinán Shĕngzhíxiáxiàn Jíxíngzhèng Qūhuà</v>
      </c>
      <c r="N78" t="str">
        <f t="shared" si="6"/>
        <v>Guoying Dongtai Nongchang (Hăinán Shĕngzhíxiáxiàn Jíxíngzhèng Qūhuà)</v>
      </c>
      <c r="O78" t="str">
        <f t="shared" si="7"/>
        <v>Guoying Dongtai Nongchang (Hăinán Shĕngzhíxiáxiàn Jíxíngzhèng Qūhuà)</v>
      </c>
    </row>
    <row r="79" spans="1:15" x14ac:dyDescent="0.25">
      <c r="A79" t="s">
        <v>333</v>
      </c>
      <c r="B79" t="str">
        <f t="shared" si="4"/>
        <v>Guóyíng Dōngxīng Nóngchăng</v>
      </c>
      <c r="C79" t="s">
        <v>334</v>
      </c>
      <c r="D79" t="s">
        <v>93</v>
      </c>
      <c r="E79" t="str">
        <f t="shared" si="5"/>
        <v>国营东兴农场, 万宁市, 海南省省直辖县级行政区划, 海南省</v>
      </c>
      <c r="F79">
        <v>21880</v>
      </c>
      <c r="G79" t="s">
        <v>50</v>
      </c>
      <c r="H79" t="s">
        <v>22</v>
      </c>
      <c r="I79">
        <f>VLOOKUP(E79,[1]!china_towns_second__2[[Column1]:[Y]],3,FALSE)</f>
        <v>18.990793684178598</v>
      </c>
      <c r="J79">
        <f>VLOOKUP(E79,[1]!china_towns_second__2[[Column1]:[Y]],2,FALSE)</f>
        <v>110.3726748</v>
      </c>
      <c r="K79" t="s">
        <v>957</v>
      </c>
      <c r="L79" t="str">
        <f>VLOOKUP(G79,CHOOSE({1,2},Table7[Native],Table7[Name]),2,0)</f>
        <v>Wànníng Shì</v>
      </c>
      <c r="M79" t="str">
        <f>VLOOKUP(H79,CHOOSE({1,2},Table7[Native],Table7[Name]),2,0)</f>
        <v>Hăinán Shĕngzhíxiáxiàn Jíxíngzhèng Qūhuà</v>
      </c>
      <c r="N79" t="str">
        <f t="shared" si="6"/>
        <v>Guoying Dongxing Nongchang (Hăinán Shĕngzhíxiáxiàn Jíxíngzhèng Qūhuà)</v>
      </c>
      <c r="O79" t="str">
        <f t="shared" si="7"/>
        <v>Guoying Dongxing Nongchang (Hăinán Shĕngzhíxiáxiàn Jíxíngzhèng Qūhuà)</v>
      </c>
    </row>
    <row r="80" spans="1:15" x14ac:dyDescent="0.25">
      <c r="A80" t="s">
        <v>335</v>
      </c>
      <c r="B80" t="str">
        <f t="shared" si="4"/>
        <v>Guóyíng Guăngbà Nóngchăng</v>
      </c>
      <c r="C80" t="s">
        <v>336</v>
      </c>
      <c r="D80" t="s">
        <v>93</v>
      </c>
      <c r="E80" t="str">
        <f t="shared" si="5"/>
        <v>国营广坝农场, 东方市, 海南省省直辖县级行政区划, 海南省</v>
      </c>
      <c r="F80">
        <v>15777</v>
      </c>
      <c r="G80" t="s">
        <v>36</v>
      </c>
      <c r="H80" t="s">
        <v>22</v>
      </c>
      <c r="I80">
        <f>VLOOKUP(E80,[1]!china_towns_second__2[[Column1]:[Y]],3,FALSE)</f>
        <v>19.0405387744498</v>
      </c>
      <c r="J80">
        <f>VLOOKUP(E80,[1]!china_towns_second__2[[Column1]:[Y]],2,FALSE)</f>
        <v>108.9013336</v>
      </c>
      <c r="K80" t="s">
        <v>958</v>
      </c>
      <c r="L80" t="str">
        <f>VLOOKUP(G80,CHOOSE({1,2},Table7[Native],Table7[Name]),2,0)</f>
        <v>Dōngfāng Shì</v>
      </c>
      <c r="M80" t="str">
        <f>VLOOKUP(H80,CHOOSE({1,2},Table7[Native],Table7[Name]),2,0)</f>
        <v>Hăinán Shĕngzhíxiáxiàn Jíxíngzhèng Qūhuà</v>
      </c>
      <c r="N80" t="str">
        <f t="shared" si="6"/>
        <v>Guoying Guangba Nongchang (Hăinán Shĕngzhíxiáxiàn Jíxíngzhèng Qūhuà)</v>
      </c>
      <c r="O80" t="str">
        <f t="shared" si="7"/>
        <v>Guoying Guangba Nongchang (Hăinán Shĕngzhíxiáxiàn Jíxíngzhèng Qūhuà)</v>
      </c>
    </row>
    <row r="81" spans="1:15" x14ac:dyDescent="0.25">
      <c r="A81" t="s">
        <v>142</v>
      </c>
      <c r="B81" t="str">
        <f t="shared" si="4"/>
        <v>Guóyíng Guìlín Yáng Nóngchăng</v>
      </c>
      <c r="C81" t="s">
        <v>143</v>
      </c>
      <c r="D81" t="s">
        <v>93</v>
      </c>
      <c r="E81" t="str">
        <f t="shared" si="5"/>
        <v>国营桂林洋农场, 美兰区, 海口市, 海南省</v>
      </c>
      <c r="F81">
        <v>39221</v>
      </c>
      <c r="G81" t="s">
        <v>14</v>
      </c>
      <c r="H81" t="s">
        <v>9</v>
      </c>
      <c r="I81">
        <f>VLOOKUP(E81,[1]!china_towns_second__2[[Column1]:[Y]],3,FALSE)</f>
        <v>20.023585750839601</v>
      </c>
      <c r="J81">
        <f>VLOOKUP(E81,[1]!china_towns_second__2[[Column1]:[Y]],2,FALSE)</f>
        <v>110.498475</v>
      </c>
      <c r="K81" t="s">
        <v>864</v>
      </c>
      <c r="L81" t="str">
        <f>VLOOKUP(G81,CHOOSE({1,2},Table7[Native],Table7[Name]),2,0)</f>
        <v>Mĕilán Qū</v>
      </c>
      <c r="M81" t="str">
        <f>VLOOKUP(H81,CHOOSE({1,2},Table7[Native],Table7[Name]),2,0)</f>
        <v>Hăikŏu Shì</v>
      </c>
      <c r="N81" t="str">
        <f t="shared" si="6"/>
        <v>Guoying Guilin Yang Nongchang (Hăikŏu Shì)</v>
      </c>
      <c r="O81" t="str">
        <f t="shared" si="7"/>
        <v>Guoying Guilin Yang Nongchang (Hăikŏu Shì)</v>
      </c>
    </row>
    <row r="82" spans="1:15" x14ac:dyDescent="0.25">
      <c r="A82" t="s">
        <v>337</v>
      </c>
      <c r="B82" t="str">
        <f t="shared" si="4"/>
        <v>Guóyíng Hóngguāng Nóngchăng</v>
      </c>
      <c r="C82" t="s">
        <v>338</v>
      </c>
      <c r="D82" t="s">
        <v>93</v>
      </c>
      <c r="E82" t="str">
        <f t="shared" si="5"/>
        <v>国营红光农场, 澄迈县, 海南省省直辖县级行政区划, 海南省</v>
      </c>
      <c r="F82">
        <v>20987</v>
      </c>
      <c r="G82" t="s">
        <v>32</v>
      </c>
      <c r="H82" t="s">
        <v>22</v>
      </c>
      <c r="I82">
        <f>VLOOKUP(E82,[1]!china_towns_second__2[[Column1]:[Y]],3,FALSE)</f>
        <v>19.813001328350701</v>
      </c>
      <c r="J82">
        <f>VLOOKUP(E82,[1]!china_towns_second__2[[Column1]:[Y]],2,FALSE)</f>
        <v>109.9458492</v>
      </c>
      <c r="K82" t="s">
        <v>959</v>
      </c>
      <c r="L82" t="str">
        <f>VLOOKUP(G82,CHOOSE({1,2},Table7[Native],Table7[Name]),2,0)</f>
        <v>Chéngmài Xiàn</v>
      </c>
      <c r="M82" t="str">
        <f>VLOOKUP(H82,CHOOSE({1,2},Table7[Native],Table7[Name]),2,0)</f>
        <v>Hăinán Shĕngzhíxiáxiàn Jíxíngzhèng Qūhuà</v>
      </c>
      <c r="N82" t="str">
        <f t="shared" si="6"/>
        <v>Guoying Hongguang Nongchang (Hăinán Shĕngzhíxiáxiàn Jíxíngzhèng Qūhuà)</v>
      </c>
      <c r="O82" t="str">
        <f t="shared" si="7"/>
        <v>Guoying Hongguang Nongchang (Hăinán Shĕngzhíxiáxiàn Jíxíngzhèng Qūhuà)</v>
      </c>
    </row>
    <row r="83" spans="1:15" x14ac:dyDescent="0.25">
      <c r="A83" t="s">
        <v>339</v>
      </c>
      <c r="B83" t="str">
        <f t="shared" si="4"/>
        <v>Guóyíng Hónghuá Nóngchăng</v>
      </c>
      <c r="C83" t="s">
        <v>340</v>
      </c>
      <c r="D83" t="s">
        <v>93</v>
      </c>
      <c r="E83" t="str">
        <f t="shared" si="5"/>
        <v>国营红华农场, 临高县, 海南省省直辖县级行政区划, 海南省</v>
      </c>
      <c r="F83">
        <v>24768</v>
      </c>
      <c r="G83" t="s">
        <v>40</v>
      </c>
      <c r="H83" t="s">
        <v>22</v>
      </c>
      <c r="I83">
        <f>VLOOKUP(E83,[1]!china_towns_second__2[[Column1]:[Y]],3,FALSE)</f>
        <v>19.718390602515001</v>
      </c>
      <c r="J83">
        <f>VLOOKUP(E83,[1]!china_towns_second__2[[Column1]:[Y]],2,FALSE)</f>
        <v>109.8053613</v>
      </c>
      <c r="K83" t="s">
        <v>960</v>
      </c>
      <c r="L83" t="str">
        <f>VLOOKUP(G83,CHOOSE({1,2},Table7[Native],Table7[Name]),2,0)</f>
        <v>Língāo Xiàn</v>
      </c>
      <c r="M83" t="str">
        <f>VLOOKUP(H83,CHOOSE({1,2},Table7[Native],Table7[Name]),2,0)</f>
        <v>Hăinán Shĕngzhíxiáxiàn Jíxíngzhèng Qūhuà</v>
      </c>
      <c r="N83" t="str">
        <f t="shared" si="6"/>
        <v>Guoying Honghua Nongchang (Hăinán Shĕngzhíxiáxiàn Jíxíngzhèng Qūhuà)</v>
      </c>
      <c r="O83" t="str">
        <f t="shared" si="7"/>
        <v>Guoying Honghua Nongchang (Hăinán Shĕngzhíxiáxiàn Jíxíngzhèng Qūhuà)</v>
      </c>
    </row>
    <row r="84" spans="1:15" x14ac:dyDescent="0.25">
      <c r="A84" t="s">
        <v>341</v>
      </c>
      <c r="B84" t="str">
        <f t="shared" si="4"/>
        <v>Guóyíng Hónglín Nóngchăng</v>
      </c>
      <c r="C84" t="s">
        <v>342</v>
      </c>
      <c r="D84" t="s">
        <v>93</v>
      </c>
      <c r="E84" t="str">
        <f t="shared" si="5"/>
        <v>国营红林农场, 昌江黎族自治县, 海南省省直辖县级行政区划, 海南省</v>
      </c>
      <c r="F84">
        <v>11969</v>
      </c>
      <c r="G84" t="s">
        <v>29</v>
      </c>
      <c r="H84" t="s">
        <v>22</v>
      </c>
      <c r="I84">
        <f>VLOOKUP(E84,[1]!china_towns_second__2[[Column1]:[Y]],3,FALSE)</f>
        <v>19.3383603925415</v>
      </c>
      <c r="J84">
        <f>VLOOKUP(E84,[1]!china_towns_second__2[[Column1]:[Y]],2,FALSE)</f>
        <v>108.9932519</v>
      </c>
      <c r="K84" t="s">
        <v>961</v>
      </c>
      <c r="L84" t="str">
        <f>VLOOKUP(G84,CHOOSE({1,2},Table7[Native],Table7[Name]),2,0)</f>
        <v>Chāngjiāng Lízú Zìzhìxiàn</v>
      </c>
      <c r="M84" t="str">
        <f>VLOOKUP(H84,CHOOSE({1,2},Table7[Native],Table7[Name]),2,0)</f>
        <v>Hăinán Shĕngzhíxiáxiàn Jíxíngzhèng Qūhuà</v>
      </c>
      <c r="N84" t="str">
        <f t="shared" si="6"/>
        <v>Guoying Honglin Nongchang (Hăinán Shĕngzhíxiáxiàn Jíxíngzhèng Qūhuà)</v>
      </c>
      <c r="O84" t="str">
        <f t="shared" si="7"/>
        <v>Guoying Honglin Nongchang (Hăinán Shĕngzhíxiáxiàn Jíxíngzhèng Qūhuà)</v>
      </c>
    </row>
    <row r="85" spans="1:15" x14ac:dyDescent="0.25">
      <c r="A85" t="s">
        <v>144</v>
      </c>
      <c r="B85" t="str">
        <f t="shared" si="4"/>
        <v>Guóyíng Hóngmíng Nóngchăng</v>
      </c>
      <c r="C85" t="s">
        <v>145</v>
      </c>
      <c r="D85" t="s">
        <v>93</v>
      </c>
      <c r="E85" t="str">
        <f t="shared" si="5"/>
        <v>国营红明农场, 琼山区, 海口市, 海南省</v>
      </c>
      <c r="F85">
        <v>17055</v>
      </c>
      <c r="G85" t="s">
        <v>17</v>
      </c>
      <c r="H85" t="s">
        <v>9</v>
      </c>
      <c r="I85">
        <f>VLOOKUP(E85,[1]!china_towns_second__2[[Column1]:[Y]],3,FALSE)</f>
        <v>19.7262642309752</v>
      </c>
      <c r="J85">
        <f>VLOOKUP(E85,[1]!china_towns_second__2[[Column1]:[Y]],2,FALSE)</f>
        <v>110.5558252</v>
      </c>
      <c r="K85" t="s">
        <v>865</v>
      </c>
      <c r="L85" t="str">
        <f>VLOOKUP(G85,CHOOSE({1,2},Table7[Native],Table7[Name]),2,0)</f>
        <v>Qióngshān Qū</v>
      </c>
      <c r="M85" t="str">
        <f>VLOOKUP(H85,CHOOSE({1,2},Table7[Native],Table7[Name]),2,0)</f>
        <v>Hăikŏu Shì</v>
      </c>
      <c r="N85" t="str">
        <f t="shared" si="6"/>
        <v>Guoying Hongming Nongchang (Hăikŏu Shì)</v>
      </c>
      <c r="O85" t="str">
        <f t="shared" si="7"/>
        <v>Guoying Hongming Nongchang (Hăikŏu Shì)</v>
      </c>
    </row>
    <row r="86" spans="1:15" x14ac:dyDescent="0.25">
      <c r="A86" t="s">
        <v>343</v>
      </c>
      <c r="B86" t="str">
        <f t="shared" si="4"/>
        <v>Guóyíng Jiāchāi Nóngchăng</v>
      </c>
      <c r="C86" t="s">
        <v>344</v>
      </c>
      <c r="D86" t="s">
        <v>93</v>
      </c>
      <c r="E86" t="str">
        <f t="shared" si="5"/>
        <v>国营加钗农场, 琼中黎族苗族自治县, 海南省省直辖县级行政区划, 海南省</v>
      </c>
      <c r="F86">
        <v>6027</v>
      </c>
      <c r="G86" t="s">
        <v>46</v>
      </c>
      <c r="H86" t="s">
        <v>22</v>
      </c>
      <c r="I86">
        <f>VLOOKUP(E86,[1]!china_towns_second__2[[Column1]:[Y]],3,FALSE)</f>
        <v>19.038312386913201</v>
      </c>
      <c r="J86">
        <f>VLOOKUP(E86,[1]!china_towns_second__2[[Column1]:[Y]],2,FALSE)</f>
        <v>109.7125245</v>
      </c>
      <c r="K86" t="s">
        <v>962</v>
      </c>
      <c r="L86" t="str">
        <f>VLOOKUP(G86,CHOOSE({1,2},Table7[Native],Table7[Name]),2,0)</f>
        <v>Qióngzhōng Lízú Miáozú Zìzhìxiàn</v>
      </c>
      <c r="M86" t="str">
        <f>VLOOKUP(H86,CHOOSE({1,2},Table7[Native],Table7[Name]),2,0)</f>
        <v>Hăinán Shĕngzhíxiáxiàn Jíxíngzhèng Qūhuà</v>
      </c>
      <c r="N86" t="str">
        <f t="shared" si="6"/>
        <v>Guoying Jiachai Nongchang (Hăinán Shĕngzhíxiáxiàn Jíxíngzhèng Qūhuà)</v>
      </c>
      <c r="O86" t="str">
        <f t="shared" si="7"/>
        <v>Guoying Jiachai Nongchang (Hăinán Shĕngzhíxiáxiàn Jíxíngzhèng Qūhuà)</v>
      </c>
    </row>
    <row r="87" spans="1:15" x14ac:dyDescent="0.25">
      <c r="A87" t="s">
        <v>345</v>
      </c>
      <c r="B87" t="str">
        <f t="shared" si="4"/>
        <v>Guóyíng Jiālái Nóngchăng</v>
      </c>
      <c r="C87" t="s">
        <v>346</v>
      </c>
      <c r="D87" t="s">
        <v>93</v>
      </c>
      <c r="E87" t="str">
        <f t="shared" si="5"/>
        <v>国营加来农场, 临高县, 海南省省直辖县级行政区划, 海南省</v>
      </c>
      <c r="F87">
        <v>29445</v>
      </c>
      <c r="G87" t="s">
        <v>40</v>
      </c>
      <c r="H87" t="s">
        <v>22</v>
      </c>
      <c r="I87">
        <f>VLOOKUP(E87,[1]!china_towns_second__2[[Column1]:[Y]],3,FALSE)</f>
        <v>19.698357618245399</v>
      </c>
      <c r="J87">
        <f>VLOOKUP(E87,[1]!china_towns_second__2[[Column1]:[Y]],2,FALSE)</f>
        <v>109.6778532</v>
      </c>
      <c r="K87" t="s">
        <v>963</v>
      </c>
      <c r="L87" t="str">
        <f>VLOOKUP(G87,CHOOSE({1,2},Table7[Native],Table7[Name]),2,0)</f>
        <v>Língāo Xiàn</v>
      </c>
      <c r="M87" t="str">
        <f>VLOOKUP(H87,CHOOSE({1,2},Table7[Native],Table7[Name]),2,0)</f>
        <v>Hăinán Shĕngzhíxiáxiàn Jíxíngzhèng Qūhuà</v>
      </c>
      <c r="N87" t="str">
        <f t="shared" si="6"/>
        <v>Guoying Jialai Nongchang (Hăinán Shĕngzhíxiáxiàn Jíxíngzhèng Qūhuà)</v>
      </c>
      <c r="O87" t="str">
        <f t="shared" si="7"/>
        <v>Guoying Jialai Nongchang (Hăinán Shĕngzhíxiáxiàn Jíxíngzhèng Qūhuà)</v>
      </c>
    </row>
    <row r="88" spans="1:15" x14ac:dyDescent="0.25">
      <c r="A88" t="s">
        <v>347</v>
      </c>
      <c r="B88" t="str">
        <f t="shared" si="4"/>
        <v>Guóyíng Jiānfēng Lĭng Línyè Gōngsī</v>
      </c>
      <c r="C88" t="s">
        <v>348</v>
      </c>
      <c r="D88" t="s">
        <v>93</v>
      </c>
      <c r="E88" t="str">
        <f t="shared" si="5"/>
        <v>国营尖峰岭林业公司, 乐东黎族自治县, 海南省省直辖县级行政区划, 海南省</v>
      </c>
      <c r="F88">
        <v>5846</v>
      </c>
      <c r="G88" t="s">
        <v>38</v>
      </c>
      <c r="H88" t="s">
        <v>22</v>
      </c>
      <c r="I88">
        <f>VLOOKUP(E88,[1]!china_towns_second__2[[Column1]:[Y]],3,FALSE)</f>
        <v>18.723797000788299</v>
      </c>
      <c r="J88">
        <f>VLOOKUP(E88,[1]!china_towns_second__2[[Column1]:[Y]],2,FALSE)</f>
        <v>108.9314522</v>
      </c>
      <c r="K88" t="s">
        <v>964</v>
      </c>
      <c r="L88" t="str">
        <f>VLOOKUP(G88,CHOOSE({1,2},Table7[Native],Table7[Name]),2,0)</f>
        <v>Lèdōng Lízú Zìzhìxiàn</v>
      </c>
      <c r="M88" t="str">
        <f>VLOOKUP(H88,CHOOSE({1,2},Table7[Native],Table7[Name]),2,0)</f>
        <v>Hăinán Shĕngzhíxiáxiàn Jíxíngzhèng Qūhuà</v>
      </c>
      <c r="N88" t="str">
        <f t="shared" si="6"/>
        <v>Guoying Jianfeng Ling Linye Gongsi (Hăinán Shĕngzhíxiáxiàn Jíxíngzhèng Qūhuà)</v>
      </c>
      <c r="O88" t="str">
        <f t="shared" si="7"/>
        <v>Guoying Jianfeng Ling Linye Gongsi (Hăinán Shĕngzhíxiáxiàn Jíxíngzhèng Qūhuà)</v>
      </c>
    </row>
    <row r="89" spans="1:15" x14ac:dyDescent="0.25">
      <c r="A89" t="s">
        <v>349</v>
      </c>
      <c r="B89" t="str">
        <f t="shared" si="4"/>
        <v>Guóyíng Jīn'ān Nóngchăng</v>
      </c>
      <c r="C89" t="s">
        <v>350</v>
      </c>
      <c r="D89" t="s">
        <v>93</v>
      </c>
      <c r="E89" t="str">
        <f t="shared" si="5"/>
        <v>国营金安农场, 澄迈县, 海南省省直辖县级行政区划, 海南省</v>
      </c>
      <c r="F89">
        <v>9508</v>
      </c>
      <c r="G89" t="s">
        <v>32</v>
      </c>
      <c r="H89" t="s">
        <v>22</v>
      </c>
      <c r="I89">
        <f>VLOOKUP(E89,[1]!china_towns_second__2[[Column1]:[Y]],3,FALSE)</f>
        <v>19.762012873140101</v>
      </c>
      <c r="J89">
        <f>VLOOKUP(E89,[1]!china_towns_second__2[[Column1]:[Y]],2,FALSE)</f>
        <v>110.1263539</v>
      </c>
      <c r="K89" t="s">
        <v>965</v>
      </c>
      <c r="L89" t="str">
        <f>VLOOKUP(G89,CHOOSE({1,2},Table7[Native],Table7[Name]),2,0)</f>
        <v>Chéngmài Xiàn</v>
      </c>
      <c r="M89" t="str">
        <f>VLOOKUP(H89,CHOOSE({1,2},Table7[Native],Table7[Name]),2,0)</f>
        <v>Hăinán Shĕngzhíxiáxiàn Jíxíngzhèng Qūhuà</v>
      </c>
      <c r="N89" t="str">
        <f t="shared" si="6"/>
        <v>Guoying Jin'an Nongchang (Hăinán Shĕngzhíxiáxiàn Jíxíngzhèng Qūhuà)</v>
      </c>
      <c r="O89" t="str">
        <f t="shared" si="7"/>
        <v>Guoying Jin'an Nongchang (Hăinán Shĕngzhíxiáxiàn Jíxíngzhèng Qūhuà)</v>
      </c>
    </row>
    <row r="90" spans="1:15" x14ac:dyDescent="0.25">
      <c r="A90" t="s">
        <v>351</v>
      </c>
      <c r="B90" t="str">
        <f t="shared" si="4"/>
        <v>Guóyíng Jīnjiāng Nóngchăng</v>
      </c>
      <c r="C90" t="s">
        <v>352</v>
      </c>
      <c r="D90" t="s">
        <v>93</v>
      </c>
      <c r="E90" t="str">
        <f t="shared" si="5"/>
        <v>国营金江农场, 保亭黎族苗族自治县, 海南省省直辖县级行政区划, 海南省</v>
      </c>
      <c r="F90">
        <v>21732</v>
      </c>
      <c r="G90" t="s">
        <v>27</v>
      </c>
      <c r="H90" t="s">
        <v>22</v>
      </c>
      <c r="I90">
        <f>VLOOKUP(E90,[1]!china_towns_second__2[[Column1]:[Y]],3,FALSE)</f>
        <v>18.5923885430194</v>
      </c>
      <c r="J90">
        <f>VLOOKUP(E90,[1]!china_towns_second__2[[Column1]:[Y]],2,FALSE)</f>
        <v>109.6653702</v>
      </c>
      <c r="K90" t="s">
        <v>966</v>
      </c>
      <c r="L90" t="str">
        <f>VLOOKUP(G90,CHOOSE({1,2},Table7[Native],Table7[Name]),2,0)</f>
        <v>Băotíng Lízú Miáozú Zìzhìxiàn</v>
      </c>
      <c r="M90" t="str">
        <f>VLOOKUP(H90,CHOOSE({1,2},Table7[Native],Table7[Name]),2,0)</f>
        <v>Hăinán Shĕngzhíxiáxiàn Jíxíngzhèng Qūhuà</v>
      </c>
      <c r="N90" t="str">
        <f t="shared" si="6"/>
        <v>Guoying Jinjiang Nongchang (Hăinán Shĕngzhíxiáxiàn Jíxíngzhèng Qūhuà)</v>
      </c>
      <c r="O90" t="str">
        <f t="shared" si="7"/>
        <v>Guoying Jinjiang Nongchang (Hăinán Shĕngzhíxiáxiàn Jíxíngzhèng Qūhuà)</v>
      </c>
    </row>
    <row r="91" spans="1:15" x14ac:dyDescent="0.25">
      <c r="A91" t="s">
        <v>353</v>
      </c>
      <c r="B91" t="str">
        <f t="shared" si="4"/>
        <v>Guóyíng Jīnjīlĭng Nóngchăng</v>
      </c>
      <c r="C91" t="s">
        <v>354</v>
      </c>
      <c r="D91" t="s">
        <v>93</v>
      </c>
      <c r="E91" t="str">
        <f t="shared" si="5"/>
        <v>国营金鸡岭农场, 定安县, 海南省省直辖县级行政区划, 海南省</v>
      </c>
      <c r="F91">
        <v>5289</v>
      </c>
      <c r="G91" t="s">
        <v>34</v>
      </c>
      <c r="H91" t="s">
        <v>22</v>
      </c>
      <c r="I91">
        <f>VLOOKUP(E91,[1]!china_towns_second__2[[Column1]:[Y]],3,FALSE)</f>
        <v>19.561284935806398</v>
      </c>
      <c r="J91">
        <f>VLOOKUP(E91,[1]!china_towns_second__2[[Column1]:[Y]],2,FALSE)</f>
        <v>110.2602953</v>
      </c>
      <c r="K91" t="s">
        <v>967</v>
      </c>
      <c r="L91" t="str">
        <f>VLOOKUP(G91,CHOOSE({1,2},Table7[Native],Table7[Name]),2,0)</f>
        <v>Dìng'ān Xiàn</v>
      </c>
      <c r="M91" t="str">
        <f>VLOOKUP(H91,CHOOSE({1,2},Table7[Native],Table7[Name]),2,0)</f>
        <v>Hăinán Shĕngzhíxiáxiàn Jíxíngzhèng Qūhuà</v>
      </c>
      <c r="N91" t="str">
        <f t="shared" si="6"/>
        <v>Guoying Jinjiling Nongchang (Hăinán Shĕngzhíxiáxiàn Jíxíngzhèng Qūhuà)</v>
      </c>
      <c r="O91" t="str">
        <f t="shared" si="7"/>
        <v>Guoying Jinjiling Nongchang (Hăinán Shĕngzhíxiáxiàn Jíxíngzhèng Qūhuà)</v>
      </c>
    </row>
    <row r="92" spans="1:15" x14ac:dyDescent="0.25">
      <c r="A92" t="s">
        <v>355</v>
      </c>
      <c r="B92" t="str">
        <f t="shared" si="4"/>
        <v>Guóyíng Lèguāng Nóngchăng</v>
      </c>
      <c r="C92" t="s">
        <v>356</v>
      </c>
      <c r="D92" t="s">
        <v>93</v>
      </c>
      <c r="E92" t="str">
        <f t="shared" si="5"/>
        <v>国营乐光农场, 乐东黎族自治县, 海南省省直辖县级行政区划, 海南省</v>
      </c>
      <c r="F92">
        <v>14635</v>
      </c>
      <c r="G92" t="s">
        <v>38</v>
      </c>
      <c r="H92" t="s">
        <v>22</v>
      </c>
      <c r="I92">
        <f>VLOOKUP(E92,[1]!china_towns_second__2[[Column1]:[Y]],3,FALSE)</f>
        <v>18.5715278612596</v>
      </c>
      <c r="J92">
        <f>VLOOKUP(E92,[1]!china_towns_second__2[[Column1]:[Y]],2,FALSE)</f>
        <v>109.0834483</v>
      </c>
      <c r="K92" t="s">
        <v>968</v>
      </c>
      <c r="L92" t="str">
        <f>VLOOKUP(G92,CHOOSE({1,2},Table7[Native],Table7[Name]),2,0)</f>
        <v>Lèdōng Lízú Zìzhìxiàn</v>
      </c>
      <c r="M92" t="str">
        <f>VLOOKUP(H92,CHOOSE({1,2},Table7[Native],Table7[Name]),2,0)</f>
        <v>Hăinán Shĕngzhíxiáxiàn Jíxíngzhèng Qūhuà</v>
      </c>
      <c r="N92" t="str">
        <f t="shared" si="6"/>
        <v>Guoying Leguang Nongchang (Hăinán Shĕngzhíxiáxiàn Jíxíngzhèng Qūhuà)</v>
      </c>
      <c r="O92" t="str">
        <f t="shared" si="7"/>
        <v>Guoying Leguang Nongchang (Hăinán Shĕngzhíxiáxiàn Jíxíngzhèng Qūhuà)</v>
      </c>
    </row>
    <row r="93" spans="1:15" x14ac:dyDescent="0.25">
      <c r="A93" t="s">
        <v>357</v>
      </c>
      <c r="B93" t="str">
        <f t="shared" si="4"/>
        <v>Guóyíng Límŭshān Línyè Gōngsī</v>
      </c>
      <c r="C93" t="s">
        <v>358</v>
      </c>
      <c r="D93" t="s">
        <v>93</v>
      </c>
      <c r="E93" t="str">
        <f t="shared" si="5"/>
        <v>国营黎母山林业公司, 琼中黎族苗族自治县, 海南省省直辖县级行政区划, 海南省</v>
      </c>
      <c r="F93">
        <v>672</v>
      </c>
      <c r="G93" t="s">
        <v>46</v>
      </c>
      <c r="H93" t="s">
        <v>22</v>
      </c>
      <c r="I93">
        <f>VLOOKUP(E93,[1]!china_towns_second__2[[Column1]:[Y]],3,FALSE)</f>
        <v>19.194557052580599</v>
      </c>
      <c r="J93">
        <f>VLOOKUP(E93,[1]!china_towns_second__2[[Column1]:[Y]],2,FALSE)</f>
        <v>109.75324929999999</v>
      </c>
      <c r="K93" t="s">
        <v>969</v>
      </c>
      <c r="L93" t="str">
        <f>VLOOKUP(G93,CHOOSE({1,2},Table7[Native],Table7[Name]),2,0)</f>
        <v>Qióngzhōng Lízú Miáozú Zìzhìxiàn</v>
      </c>
      <c r="M93" t="str">
        <f>VLOOKUP(H93,CHOOSE({1,2},Table7[Native],Table7[Name]),2,0)</f>
        <v>Hăinán Shĕngzhíxiáxiàn Jíxíngzhèng Qūhuà</v>
      </c>
      <c r="N93" t="str">
        <f t="shared" si="6"/>
        <v>Guoying Limushan Linye Gongsi (Hăinán Shĕngzhíxiáxiàn Jíxíngzhèng Qūhuà)</v>
      </c>
      <c r="O93" t="str">
        <f t="shared" si="7"/>
        <v>Guoying Limushan Linye Gongsi (Hăinán Shĕngzhíxiáxiàn Jíxíngzhèng Qūhuà)</v>
      </c>
    </row>
    <row r="94" spans="1:15" x14ac:dyDescent="0.25">
      <c r="A94" t="s">
        <v>359</v>
      </c>
      <c r="B94" t="str">
        <f t="shared" si="4"/>
        <v>Guóyíng Lĭngmén Nóngchăng</v>
      </c>
      <c r="C94" t="s">
        <v>360</v>
      </c>
      <c r="D94" t="s">
        <v>93</v>
      </c>
      <c r="E94" t="str">
        <f t="shared" si="5"/>
        <v>国营岭门农场, 陵水黎族自治县, 海南省省直辖县级行政区划, 海南省</v>
      </c>
      <c r="F94">
        <v>12874</v>
      </c>
      <c r="G94" t="s">
        <v>42</v>
      </c>
      <c r="H94" t="s">
        <v>22</v>
      </c>
      <c r="I94">
        <f>VLOOKUP(E94,[1]!china_towns_second__2[[Column1]:[Y]],3,FALSE)</f>
        <v>18.598309185660899</v>
      </c>
      <c r="J94">
        <f>VLOOKUP(E94,[1]!china_towns_second__2[[Column1]:[Y]],2,FALSE)</f>
        <v>110.0584618</v>
      </c>
      <c r="K94" t="s">
        <v>970</v>
      </c>
      <c r="L94" t="str">
        <f>VLOOKUP(G94,CHOOSE({1,2},Table7[Native],Table7[Name]),2,0)</f>
        <v>Língshuĭ Lízú Zìzhìxiàn</v>
      </c>
      <c r="M94" t="str">
        <f>VLOOKUP(H94,CHOOSE({1,2},Table7[Native],Table7[Name]),2,0)</f>
        <v>Hăinán Shĕngzhíxiáxiàn Jíxíngzhèng Qūhuà</v>
      </c>
      <c r="N94" t="str">
        <f t="shared" si="6"/>
        <v>Guoying Lingmen Nongchang (Hăinán Shĕngzhíxiáxiàn Jíxíngzhèng Qūhuà)</v>
      </c>
      <c r="O94" t="str">
        <f t="shared" si="7"/>
        <v>Guoying Lingmen Nongchang (Hăinán Shĕngzhíxiáxiàn Jíxíngzhèng Qūhuà)</v>
      </c>
    </row>
    <row r="95" spans="1:15" x14ac:dyDescent="0.25">
      <c r="A95" t="s">
        <v>361</v>
      </c>
      <c r="B95" t="str">
        <f t="shared" si="4"/>
        <v>Guóyíng Lóngjiāng Nóngchăng</v>
      </c>
      <c r="C95" t="s">
        <v>362</v>
      </c>
      <c r="D95" t="s">
        <v>93</v>
      </c>
      <c r="E95" t="str">
        <f t="shared" si="5"/>
        <v>国营龙江农场, 白沙黎族自治县, 海南省省直辖县级行政区划, 海南省</v>
      </c>
      <c r="F95">
        <v>25373</v>
      </c>
      <c r="G95" t="s">
        <v>25</v>
      </c>
      <c r="H95" t="s">
        <v>22</v>
      </c>
      <c r="I95">
        <f>VLOOKUP(E95,[1]!china_towns_second__2[[Column1]:[Y]],3,FALSE)</f>
        <v>19.297980093607201</v>
      </c>
      <c r="J95">
        <f>VLOOKUP(E95,[1]!china_towns_second__2[[Column1]:[Y]],2,FALSE)</f>
        <v>109.2623081</v>
      </c>
      <c r="K95" t="s">
        <v>971</v>
      </c>
      <c r="L95" t="str">
        <f>VLOOKUP(G95,CHOOSE({1,2},Table7[Native],Table7[Name]),2,0)</f>
        <v>Báishā Lízú Zìzhìxiàn</v>
      </c>
      <c r="M95" t="str">
        <f>VLOOKUP(H95,CHOOSE({1,2},Table7[Native],Table7[Name]),2,0)</f>
        <v>Hăinán Shĕngzhíxiáxiàn Jíxíngzhèng Qūhuà</v>
      </c>
      <c r="N95" t="str">
        <f t="shared" si="6"/>
        <v>Guoying Longjiang Nongchang (Hăinán Shĕngzhíxiáxiàn Jíxíngzhèng Qūhuà)</v>
      </c>
      <c r="O95" t="str">
        <f t="shared" si="7"/>
        <v>Guoying Longjiang Nongchang (Hăinán Shĕngzhíxiáxiàn Jíxíngzhèng Qūhuà)</v>
      </c>
    </row>
    <row r="96" spans="1:15" x14ac:dyDescent="0.25">
      <c r="A96" t="s">
        <v>363</v>
      </c>
      <c r="B96" t="str">
        <f t="shared" si="4"/>
        <v>Guóyíng Luódòu Nóngchăng</v>
      </c>
      <c r="C96" t="s">
        <v>364</v>
      </c>
      <c r="D96" t="s">
        <v>93</v>
      </c>
      <c r="E96" t="str">
        <f t="shared" si="5"/>
        <v>国营罗豆农场, 文昌市, 海南省省直辖县级行政区划, 海南省</v>
      </c>
      <c r="F96">
        <v>11852</v>
      </c>
      <c r="G96" t="s">
        <v>52</v>
      </c>
      <c r="H96" t="s">
        <v>22</v>
      </c>
      <c r="I96">
        <f>VLOOKUP(E96,[1]!china_towns_second__2[[Column1]:[Y]],3,FALSE)</f>
        <v>19.987567217915402</v>
      </c>
      <c r="J96">
        <f>VLOOKUP(E96,[1]!china_towns_second__2[[Column1]:[Y]],2,FALSE)</f>
        <v>110.6345632</v>
      </c>
      <c r="K96" t="s">
        <v>972</v>
      </c>
      <c r="L96" t="str">
        <f>VLOOKUP(G96,CHOOSE({1,2},Table7[Native],Table7[Name]),2,0)</f>
        <v>Wénchāng Shì</v>
      </c>
      <c r="M96" t="str">
        <f>VLOOKUP(H96,CHOOSE({1,2},Table7[Native],Table7[Name]),2,0)</f>
        <v>Hăinán Shĕngzhíxiáxiàn Jíxíngzhèng Qūhuà</v>
      </c>
      <c r="N96" t="str">
        <f t="shared" si="6"/>
        <v>Guoying Luodou Nongchang (Hăinán Shĕngzhíxiáxiàn Jíxíngzhèng Qūhuà)</v>
      </c>
      <c r="O96" t="str">
        <f t="shared" si="7"/>
        <v>Guoying Luodou Nongchang (Hăinán Shĕngzhíxiáxiàn Jíxíngzhèng Qūhuà)</v>
      </c>
    </row>
    <row r="97" spans="1:15" x14ac:dyDescent="0.25">
      <c r="A97" t="s">
        <v>365</v>
      </c>
      <c r="B97" t="str">
        <f t="shared" si="4"/>
        <v>Guóyíng Nánhăi Nóngchăng</v>
      </c>
      <c r="C97" t="s">
        <v>366</v>
      </c>
      <c r="D97" t="s">
        <v>93</v>
      </c>
      <c r="E97" t="str">
        <f t="shared" si="5"/>
        <v>国营南海农场, 定安县, 海南省省直辖县级行政区划, 海南省</v>
      </c>
      <c r="F97">
        <v>19169</v>
      </c>
      <c r="G97" t="s">
        <v>34</v>
      </c>
      <c r="H97" t="s">
        <v>22</v>
      </c>
      <c r="I97">
        <f>VLOOKUP(E97,[1]!china_towns_second__2[[Column1]:[Y]],3,FALSE)</f>
        <v>19.484053962168101</v>
      </c>
      <c r="J97">
        <f>VLOOKUP(E97,[1]!china_towns_second__2[[Column1]:[Y]],2,FALSE)</f>
        <v>110.42729129999999</v>
      </c>
      <c r="K97" t="s">
        <v>973</v>
      </c>
      <c r="L97" t="str">
        <f>VLOOKUP(G97,CHOOSE({1,2},Table7[Native],Table7[Name]),2,0)</f>
        <v>Dìng'ān Xiàn</v>
      </c>
      <c r="M97" t="str">
        <f>VLOOKUP(H97,CHOOSE({1,2},Table7[Native],Table7[Name]),2,0)</f>
        <v>Hăinán Shĕngzhíxiáxiàn Jíxíngzhèng Qūhuà</v>
      </c>
      <c r="N97" t="str">
        <f t="shared" si="6"/>
        <v>Guoying Nanhai Nongchang (Hăinán Shĕngzhíxiáxiàn Jíxíngzhèng Qūhuà)</v>
      </c>
      <c r="O97" t="str">
        <f t="shared" si="7"/>
        <v>Guoying Nanhai Nongchang (Hăinán Shĕngzhíxiáxiàn Jíxíngzhèng Qūhuà)</v>
      </c>
    </row>
    <row r="98" spans="1:15" x14ac:dyDescent="0.25">
      <c r="A98" t="s">
        <v>367</v>
      </c>
      <c r="B98" t="str">
        <f t="shared" si="4"/>
        <v>Guóyíng Nánpíng Nóngchăng</v>
      </c>
      <c r="C98" t="s">
        <v>368</v>
      </c>
      <c r="D98" t="s">
        <v>93</v>
      </c>
      <c r="E98" t="str">
        <f t="shared" si="5"/>
        <v>国营南平农场, 陵水黎族自治县, 海南省省直辖县级行政区划, 海南省</v>
      </c>
      <c r="F98">
        <v>12532</v>
      </c>
      <c r="G98" t="s">
        <v>42</v>
      </c>
      <c r="H98" t="s">
        <v>22</v>
      </c>
      <c r="I98">
        <f>VLOOKUP(E98,[1]!china_towns_second__2[[Column1]:[Y]],3,FALSE)</f>
        <v>18.612137087134101</v>
      </c>
      <c r="J98">
        <f>VLOOKUP(E98,[1]!china_towns_second__2[[Column1]:[Y]],2,FALSE)</f>
        <v>109.8877313</v>
      </c>
      <c r="K98" t="s">
        <v>974</v>
      </c>
      <c r="L98" t="str">
        <f>VLOOKUP(G98,CHOOSE({1,2},Table7[Native],Table7[Name]),2,0)</f>
        <v>Língshuĭ Lízú Zìzhìxiàn</v>
      </c>
      <c r="M98" t="str">
        <f>VLOOKUP(H98,CHOOSE({1,2},Table7[Native],Table7[Name]),2,0)</f>
        <v>Hăinán Shĕngzhíxiáxiàn Jíxíngzhèng Qūhuà</v>
      </c>
      <c r="N98" t="str">
        <f t="shared" si="6"/>
        <v>Guoying Nanping Nongchang (Hăinán Shĕngzhíxiáxiàn Jíxíngzhèng Qūhuà)</v>
      </c>
      <c r="O98" t="str">
        <f t="shared" si="7"/>
        <v>Guoying Nanping Nongchang (Hăinán Shĕngzhíxiáxiàn Jíxíngzhèng Qūhuà)</v>
      </c>
    </row>
    <row r="99" spans="1:15" x14ac:dyDescent="0.25">
      <c r="A99" t="s">
        <v>369</v>
      </c>
      <c r="B99" t="str">
        <f t="shared" si="4"/>
        <v>Guóyíng Nányáng Nóngchăng</v>
      </c>
      <c r="C99" t="s">
        <v>370</v>
      </c>
      <c r="D99" t="s">
        <v>93</v>
      </c>
      <c r="E99" t="str">
        <f t="shared" si="5"/>
        <v>国营南阳农场, 文昌市, 海南省省直辖县级行政区划, 海南省</v>
      </c>
      <c r="F99">
        <v>4333</v>
      </c>
      <c r="G99" t="s">
        <v>52</v>
      </c>
      <c r="H99" t="s">
        <v>22</v>
      </c>
      <c r="I99">
        <f>VLOOKUP(E99,[1]!china_towns_second__2[[Column1]:[Y]],3,FALSE)</f>
        <v>19.514404329226899</v>
      </c>
      <c r="J99">
        <f>VLOOKUP(E99,[1]!china_towns_second__2[[Column1]:[Y]],2,FALSE)</f>
        <v>110.6375907</v>
      </c>
      <c r="K99" t="s">
        <v>975</v>
      </c>
      <c r="L99" t="str">
        <f>VLOOKUP(G99,CHOOSE({1,2},Table7[Native],Table7[Name]),2,0)</f>
        <v>Wénchāng Shì</v>
      </c>
      <c r="M99" t="str">
        <f>VLOOKUP(H99,CHOOSE({1,2},Table7[Native],Table7[Name]),2,0)</f>
        <v>Hăinán Shĕngzhíxiáxiàn Jíxíngzhèng Qūhuà</v>
      </c>
      <c r="N99" t="str">
        <f t="shared" si="6"/>
        <v>Guoying Nanyang Nongchang (Hăinán Shĕngzhíxiáxiàn Jíxíngzhèng Qūhuà)</v>
      </c>
      <c r="O99" t="str">
        <f t="shared" si="7"/>
        <v>Guoying Nanyang Nongchang (Hăinán Shĕngzhíxiáxiàn Jíxíngzhèng Qūhuà)</v>
      </c>
    </row>
    <row r="100" spans="1:15" x14ac:dyDescent="0.25">
      <c r="A100" t="s">
        <v>371</v>
      </c>
      <c r="B100" t="str">
        <f t="shared" si="4"/>
        <v>Guóyíng Sāndào Nóngchăng</v>
      </c>
      <c r="C100" t="s">
        <v>372</v>
      </c>
      <c r="D100" t="s">
        <v>93</v>
      </c>
      <c r="E100" t="str">
        <f t="shared" si="5"/>
        <v>国营三道农场, 保亭黎族苗族自治县, 海南省省直辖县级行政区划, 海南省</v>
      </c>
      <c r="F100">
        <v>6645</v>
      </c>
      <c r="G100" t="s">
        <v>27</v>
      </c>
      <c r="H100" t="s">
        <v>22</v>
      </c>
      <c r="I100">
        <f>VLOOKUP(E100,[1]!china_towns_second__2[[Column1]:[Y]],3,FALSE)</f>
        <v>18.4519758500658</v>
      </c>
      <c r="J100">
        <f>VLOOKUP(E100,[1]!china_towns_second__2[[Column1]:[Y]],2,FALSE)</f>
        <v>109.6733662</v>
      </c>
      <c r="K100" t="s">
        <v>976</v>
      </c>
      <c r="L100" t="str">
        <f>VLOOKUP(G100,CHOOSE({1,2},Table7[Native],Table7[Name]),2,0)</f>
        <v>Băotíng Lízú Miáozú Zìzhìxiàn</v>
      </c>
      <c r="M100" t="str">
        <f>VLOOKUP(H100,CHOOSE({1,2},Table7[Native],Table7[Name]),2,0)</f>
        <v>Hăinán Shĕngzhíxiáxiàn Jíxíngzhèng Qūhuà</v>
      </c>
      <c r="N100" t="str">
        <f t="shared" si="6"/>
        <v>Guoying Sandao Nongchang (Hăinán Shĕngzhíxiáxiàn Jíxíngzhèng Qūhuà)</v>
      </c>
      <c r="O100" t="str">
        <f t="shared" si="7"/>
        <v>Guoying Sandao Nongchang (Hăinán Shĕngzhíxiáxiàn Jíxíngzhèng Qūhuà)</v>
      </c>
    </row>
    <row r="101" spans="1:15" x14ac:dyDescent="0.25">
      <c r="A101" t="s">
        <v>146</v>
      </c>
      <c r="B101" t="str">
        <f t="shared" si="4"/>
        <v>Guóyíng Sānjiāng Nóngchăng</v>
      </c>
      <c r="C101" t="s">
        <v>147</v>
      </c>
      <c r="D101" t="s">
        <v>93</v>
      </c>
      <c r="E101" t="str">
        <f t="shared" si="5"/>
        <v>国营三江农场, 美兰区, 海口市, 海南省</v>
      </c>
      <c r="F101">
        <v>9657</v>
      </c>
      <c r="G101" t="s">
        <v>14</v>
      </c>
      <c r="H101" t="s">
        <v>9</v>
      </c>
      <c r="I101">
        <f>VLOOKUP(E101,[1]!china_towns_second__2[[Column1]:[Y]],3,FALSE)</f>
        <v>19.9126341037854</v>
      </c>
      <c r="J101">
        <f>VLOOKUP(E101,[1]!china_towns_second__2[[Column1]:[Y]],2,FALSE)</f>
        <v>110.6388115</v>
      </c>
      <c r="K101" t="s">
        <v>866</v>
      </c>
      <c r="L101" t="str">
        <f>VLOOKUP(G101,CHOOSE({1,2},Table7[Native],Table7[Name]),2,0)</f>
        <v>Mĕilán Qū</v>
      </c>
      <c r="M101" t="str">
        <f>VLOOKUP(H101,CHOOSE({1,2},Table7[Native],Table7[Name]),2,0)</f>
        <v>Hăikŏu Shì</v>
      </c>
      <c r="N101" t="str">
        <f t="shared" si="6"/>
        <v>Guoying Sanjiang Nongchang (Hăikŏu Shì)</v>
      </c>
      <c r="O101" t="str">
        <f t="shared" si="7"/>
        <v>Guoying Sanjiang Nongchang (Hăikŏu Shì)</v>
      </c>
    </row>
    <row r="102" spans="1:15" x14ac:dyDescent="0.25">
      <c r="A102" t="s">
        <v>373</v>
      </c>
      <c r="B102" t="str">
        <f t="shared" si="4"/>
        <v>Guóyíng Shānróng Nóngchăng</v>
      </c>
      <c r="C102" t="s">
        <v>374</v>
      </c>
      <c r="D102" t="s">
        <v>93</v>
      </c>
      <c r="E102" t="str">
        <f t="shared" si="5"/>
        <v>国营山荣农场, 乐东黎族自治县, 海南省省直辖县级行政区划, 海南省</v>
      </c>
      <c r="F102">
        <v>9331</v>
      </c>
      <c r="G102" t="s">
        <v>38</v>
      </c>
      <c r="H102" t="s">
        <v>22</v>
      </c>
      <c r="I102">
        <f>VLOOKUP(E102,[1]!china_towns_second__2[[Column1]:[Y]],3,FALSE)</f>
        <v>18.7818154113764</v>
      </c>
      <c r="J102">
        <f>VLOOKUP(E102,[1]!china_towns_second__2[[Column1]:[Y]],2,FALSE)</f>
        <v>109.18086479999999</v>
      </c>
      <c r="K102" t="s">
        <v>977</v>
      </c>
      <c r="L102" t="str">
        <f>VLOOKUP(G102,CHOOSE({1,2},Table7[Native],Table7[Name]),2,0)</f>
        <v>Lèdōng Lízú Zìzhìxiàn</v>
      </c>
      <c r="M102" t="str">
        <f>VLOOKUP(H102,CHOOSE({1,2},Table7[Native],Table7[Name]),2,0)</f>
        <v>Hăinán Shĕngzhíxiáxiàn Jíxíngzhèng Qūhuà</v>
      </c>
      <c r="N102" t="str">
        <f t="shared" si="6"/>
        <v>Guoying Shanrong Nongchang (Hăinán Shĕngzhíxiáxiàn Jíxíngzhèng Qūhuà)</v>
      </c>
      <c r="O102" t="str">
        <f t="shared" si="7"/>
        <v>Guoying Shanrong Nongchang (Hăinán Shĕngzhíxiáxiàn Jíxíngzhèng Qūhuà)</v>
      </c>
    </row>
    <row r="103" spans="1:15" x14ac:dyDescent="0.25">
      <c r="A103" t="s">
        <v>375</v>
      </c>
      <c r="B103" t="str">
        <f t="shared" si="4"/>
        <v>Guóyíng Wūshí Nóngchăng</v>
      </c>
      <c r="C103" t="s">
        <v>376</v>
      </c>
      <c r="D103" t="s">
        <v>93</v>
      </c>
      <c r="E103" t="str">
        <f t="shared" si="5"/>
        <v>国营乌石农场, 琼中黎族苗族自治县, 海南省省直辖县级行政区划, 海南省</v>
      </c>
      <c r="F103">
        <v>14287</v>
      </c>
      <c r="G103" t="s">
        <v>46</v>
      </c>
      <c r="H103" t="s">
        <v>22</v>
      </c>
      <c r="I103">
        <f>VLOOKUP(E103,[1]!china_towns_second__2[[Column1]:[Y]],3,FALSE)</f>
        <v>19.064588215899601</v>
      </c>
      <c r="J103">
        <f>VLOOKUP(E103,[1]!china_towns_second__2[[Column1]:[Y]],2,FALSE)</f>
        <v>110.00749810000001</v>
      </c>
      <c r="K103" t="s">
        <v>978</v>
      </c>
      <c r="L103" t="str">
        <f>VLOOKUP(G103,CHOOSE({1,2},Table7[Native],Table7[Name]),2,0)</f>
        <v>Qióngzhōng Lízú Miáozú Zìzhìxiàn</v>
      </c>
      <c r="M103" t="str">
        <f>VLOOKUP(H103,CHOOSE({1,2},Table7[Native],Table7[Name]),2,0)</f>
        <v>Hăinán Shĕngzhíxiáxiàn Jíxíngzhèng Qūhuà</v>
      </c>
      <c r="N103" t="str">
        <f t="shared" si="6"/>
        <v>Guoying Wushi Nongchang (Hăinán Shĕngzhíxiáxiàn Jíxíngzhèng Qūhuà)</v>
      </c>
      <c r="O103" t="str">
        <f t="shared" si="7"/>
        <v>Guoying Wushi Nongchang (Hăinán Shĕngzhíxiáxiàn Jíxíngzhèng Qūhuà)</v>
      </c>
    </row>
    <row r="104" spans="1:15" x14ac:dyDescent="0.25">
      <c r="A104" t="s">
        <v>377</v>
      </c>
      <c r="B104" t="str">
        <f t="shared" si="4"/>
        <v>Guóyíng Xīdá Nóngchăng</v>
      </c>
      <c r="C104" t="s">
        <v>378</v>
      </c>
      <c r="D104" t="s">
        <v>93</v>
      </c>
      <c r="E104" t="str">
        <f t="shared" si="5"/>
        <v>国营西达农场, 澄迈县, 海南省省直辖县级行政区划, 海南省</v>
      </c>
      <c r="F104">
        <v>53122</v>
      </c>
      <c r="G104" t="s">
        <v>32</v>
      </c>
      <c r="H104" t="s">
        <v>22</v>
      </c>
      <c r="I104">
        <f>VLOOKUP(E104,[1]!china_towns_second__2[[Column1]:[Y]],3,FALSE)</f>
        <v>19.506300275006499</v>
      </c>
      <c r="J104">
        <f>VLOOKUP(E104,[1]!china_towns_second__2[[Column1]:[Y]],2,FALSE)</f>
        <v>109.8675147</v>
      </c>
      <c r="K104" t="s">
        <v>979</v>
      </c>
      <c r="L104" t="str">
        <f>VLOOKUP(G104,CHOOSE({1,2},Table7[Native],Table7[Name]),2,0)</f>
        <v>Chéngmài Xiàn</v>
      </c>
      <c r="M104" t="str">
        <f>VLOOKUP(H104,CHOOSE({1,2},Table7[Native],Table7[Name]),2,0)</f>
        <v>Hăinán Shĕngzhíxiáxiàn Jíxíngzhèng Qūhuà</v>
      </c>
      <c r="N104" t="str">
        <f t="shared" si="6"/>
        <v>Guoying Xida Nongchang (Hăinán Shĕngzhíxiáxiàn Jíxíngzhèng Qūhuà)</v>
      </c>
      <c r="O104" t="str">
        <f t="shared" si="7"/>
        <v>Guoying Xida Nongchang (Hăinán Shĕngzhíxiáxiàn Jíxíngzhèng Qūhuà)</v>
      </c>
    </row>
    <row r="105" spans="1:15" x14ac:dyDescent="0.25">
      <c r="A105" t="s">
        <v>379</v>
      </c>
      <c r="B105" t="str">
        <f t="shared" si="4"/>
        <v>Guóyíng Xīnxīng Nóngchăng</v>
      </c>
      <c r="C105" t="s">
        <v>380</v>
      </c>
      <c r="D105" t="s">
        <v>93</v>
      </c>
      <c r="E105" t="str">
        <f t="shared" si="5"/>
        <v>国营新星农场, 保亭黎族苗族自治县, 海南省省直辖县级行政区划, 海南省</v>
      </c>
      <c r="F105">
        <v>13158</v>
      </c>
      <c r="G105" t="s">
        <v>27</v>
      </c>
      <c r="H105" t="s">
        <v>22</v>
      </c>
      <c r="I105">
        <f>VLOOKUP(E105,[1]!china_towns_second__2[[Column1]:[Y]],3,FALSE)</f>
        <v>18.6609331873637</v>
      </c>
      <c r="J105">
        <f>VLOOKUP(E105,[1]!china_towns_second__2[[Column1]:[Y]],2,FALSE)</f>
        <v>109.7141249</v>
      </c>
      <c r="K105" t="s">
        <v>980</v>
      </c>
      <c r="L105" t="str">
        <f>VLOOKUP(G105,CHOOSE({1,2},Table7[Native],Table7[Name]),2,0)</f>
        <v>Băotíng Lízú Miáozú Zìzhìxiàn</v>
      </c>
      <c r="M105" t="str">
        <f>VLOOKUP(H105,CHOOSE({1,2},Table7[Native],Table7[Name]),2,0)</f>
        <v>Hăinán Shĕngzhíxiáxiàn Jíxíngzhèng Qūhuà</v>
      </c>
      <c r="N105" t="str">
        <f t="shared" si="6"/>
        <v>Guoying Xinxing Nongchang (Hăinán Shĕngzhíxiáxiàn Jíxíngzhèng Qūhuà)</v>
      </c>
      <c r="O105" t="str">
        <f t="shared" si="7"/>
        <v>Guoying Xinxing Nongchang (Hăinán Shĕngzhíxiáxiàn Jíxíngzhèng Qūhuà)</v>
      </c>
    </row>
    <row r="106" spans="1:15" x14ac:dyDescent="0.25">
      <c r="A106" t="s">
        <v>381</v>
      </c>
      <c r="B106" t="str">
        <f t="shared" si="4"/>
        <v>Guóyíng Xīnzhōng Nóngchăng</v>
      </c>
      <c r="C106" t="s">
        <v>382</v>
      </c>
      <c r="D106" t="s">
        <v>93</v>
      </c>
      <c r="E106" t="str">
        <f t="shared" si="5"/>
        <v>国营新中农场, 万宁市, 海南省省直辖县级行政区划, 海南省</v>
      </c>
      <c r="F106">
        <v>27642</v>
      </c>
      <c r="G106" t="s">
        <v>50</v>
      </c>
      <c r="H106" t="s">
        <v>22</v>
      </c>
      <c r="I106">
        <f>VLOOKUP(E106,[1]!china_towns_second__2[[Column1]:[Y]],3,FALSE)</f>
        <v>18.900309544402301</v>
      </c>
      <c r="J106">
        <f>VLOOKUP(E106,[1]!china_towns_second__2[[Column1]:[Y]],2,FALSE)</f>
        <v>110.1703674</v>
      </c>
      <c r="K106" t="s">
        <v>981</v>
      </c>
      <c r="L106" t="str">
        <f>VLOOKUP(G106,CHOOSE({1,2},Table7[Native],Table7[Name]),2,0)</f>
        <v>Wànníng Shì</v>
      </c>
      <c r="M106" t="str">
        <f>VLOOKUP(H106,CHOOSE({1,2},Table7[Native],Table7[Name]),2,0)</f>
        <v>Hăinán Shĕngzhíxiáxiàn Jíxíngzhèng Qūhuà</v>
      </c>
      <c r="N106" t="str">
        <f t="shared" si="6"/>
        <v>Guoying Xinzhong Nongchang (Hăinán Shĕngzhíxiáxiàn Jíxíngzhèng Qūhuà)</v>
      </c>
      <c r="O106" t="str">
        <f t="shared" si="7"/>
        <v>Guoying Xinzhong Nongchang (Hăinán Shĕngzhíxiáxiàn Jíxíngzhèng Qūhuà)</v>
      </c>
    </row>
    <row r="107" spans="1:15" x14ac:dyDescent="0.25">
      <c r="A107" t="s">
        <v>383</v>
      </c>
      <c r="B107" t="str">
        <f t="shared" si="4"/>
        <v>Guóyíng Yángjiāng Nóngchăng</v>
      </c>
      <c r="C107" t="s">
        <v>384</v>
      </c>
      <c r="D107" t="s">
        <v>93</v>
      </c>
      <c r="E107" t="str">
        <f t="shared" si="5"/>
        <v>国营阳江农场, 琼中黎族苗族自治县, 海南省省直辖县级行政区划, 海南省</v>
      </c>
      <c r="F107">
        <v>19584</v>
      </c>
      <c r="G107" t="s">
        <v>46</v>
      </c>
      <c r="H107" t="s">
        <v>22</v>
      </c>
      <c r="I107">
        <f>VLOOKUP(E107,[1]!china_towns_second__2[[Column1]:[Y]],3,FALSE)</f>
        <v>19.289522527090199</v>
      </c>
      <c r="J107">
        <f>VLOOKUP(E107,[1]!china_towns_second__2[[Column1]:[Y]],2,FALSE)</f>
        <v>109.77838559999999</v>
      </c>
      <c r="K107" t="s">
        <v>982</v>
      </c>
      <c r="L107" t="str">
        <f>VLOOKUP(G107,CHOOSE({1,2},Table7[Native],Table7[Name]),2,0)</f>
        <v>Qióngzhōng Lízú Miáozú Zìzhìxiàn</v>
      </c>
      <c r="M107" t="str">
        <f>VLOOKUP(H107,CHOOSE({1,2},Table7[Native],Table7[Name]),2,0)</f>
        <v>Hăinán Shĕngzhíxiáxiàn Jíxíngzhèng Qūhuà</v>
      </c>
      <c r="N107" t="str">
        <f t="shared" si="6"/>
        <v>Guoying Yangjiang Nongchang (Hăinán Shĕngzhíxiáxiàn Jíxíngzhèng Qūhuà)</v>
      </c>
      <c r="O107" t="str">
        <f t="shared" si="7"/>
        <v>Guoying Yangjiang Nongchang (Hăinán Shĕngzhíxiáxiàn Jíxíngzhèng Qūhuà)</v>
      </c>
    </row>
    <row r="108" spans="1:15" x14ac:dyDescent="0.25">
      <c r="A108" t="s">
        <v>385</v>
      </c>
      <c r="B108" t="str">
        <f t="shared" si="4"/>
        <v>Guóyíng Yīnggē Hăiyán Chăng</v>
      </c>
      <c r="C108" t="s">
        <v>386</v>
      </c>
      <c r="D108" t="s">
        <v>93</v>
      </c>
      <c r="E108" t="str">
        <f t="shared" si="5"/>
        <v>国营莺歌海盐场, 乐东黎族自治县, 海南省省直辖县级行政区划, 海南省</v>
      </c>
      <c r="F108">
        <v>3554</v>
      </c>
      <c r="G108" t="s">
        <v>38</v>
      </c>
      <c r="H108" t="s">
        <v>22</v>
      </c>
      <c r="I108">
        <f>VLOOKUP(E108,[1]!china_towns_second__2[[Column1]:[Y]],3,FALSE)</f>
        <v>18.525253630832399</v>
      </c>
      <c r="J108">
        <f>VLOOKUP(E108,[1]!china_towns_second__2[[Column1]:[Y]],2,FALSE)</f>
        <v>108.73429040000001</v>
      </c>
      <c r="K108" t="s">
        <v>983</v>
      </c>
      <c r="L108" t="str">
        <f>VLOOKUP(G108,CHOOSE({1,2},Table7[Native],Table7[Name]),2,0)</f>
        <v>Lèdōng Lízú Zìzhìxiàn</v>
      </c>
      <c r="M108" t="str">
        <f>VLOOKUP(H108,CHOOSE({1,2},Table7[Native],Table7[Name]),2,0)</f>
        <v>Hăinán Shĕngzhíxiáxiàn Jíxíngzhèng Qūhuà</v>
      </c>
      <c r="N108" t="str">
        <f t="shared" si="6"/>
        <v>Guoying Yingge Haiyan Chang (Hăinán Shĕngzhíxiáxiàn Jíxíngzhèng Qūhuà)</v>
      </c>
      <c r="O108" t="str">
        <f t="shared" si="7"/>
        <v>Guoying Yingge Haiyan Chang (Hăinán Shĕngzhíxiáxiàn Jíxíngzhèng Qūhuà)</v>
      </c>
    </row>
    <row r="109" spans="1:15" x14ac:dyDescent="0.25">
      <c r="A109" t="s">
        <v>387</v>
      </c>
      <c r="B109" t="str">
        <f t="shared" si="4"/>
        <v>Guóyíng Zhōngjiàn Nóngchăng</v>
      </c>
      <c r="C109" t="s">
        <v>388</v>
      </c>
      <c r="D109" t="s">
        <v>93</v>
      </c>
      <c r="E109" t="str">
        <f t="shared" si="5"/>
        <v>国营中建农场, 屯昌县, 海南省省直辖县级行政区划, 海南省</v>
      </c>
      <c r="F109">
        <v>20831</v>
      </c>
      <c r="G109" t="s">
        <v>48</v>
      </c>
      <c r="H109" t="s">
        <v>22</v>
      </c>
      <c r="I109">
        <f>VLOOKUP(E109,[1]!china_towns_second__2[[Column1]:[Y]],3,FALSE)</f>
        <v>19.3202652427047</v>
      </c>
      <c r="J109">
        <f>VLOOKUP(E109,[1]!china_towns_second__2[[Column1]:[Y]],2,FALSE)</f>
        <v>110.12930679999999</v>
      </c>
      <c r="K109" t="s">
        <v>984</v>
      </c>
      <c r="L109" t="str">
        <f>VLOOKUP(G109,CHOOSE({1,2},Table7[Native],Table7[Name]),2,0)</f>
        <v>Túnchāng Xiàn</v>
      </c>
      <c r="M109" t="str">
        <f>VLOOKUP(H109,CHOOSE({1,2},Table7[Native],Table7[Name]),2,0)</f>
        <v>Hăinán Shĕngzhíxiáxiàn Jíxíngzhèng Qūhuà</v>
      </c>
      <c r="N109" t="str">
        <f t="shared" si="6"/>
        <v>Guoying Zhongjian Nongchang (Hăinán Shĕngzhíxiáxiàn Jíxíngzhèng Qūhuà)</v>
      </c>
      <c r="O109" t="str">
        <f t="shared" si="7"/>
        <v>Guoying Zhongjian Nongchang (Hăinán Shĕngzhíxiáxiàn Jíxíngzhèng Qūhuà)</v>
      </c>
    </row>
    <row r="110" spans="1:15" x14ac:dyDescent="0.25">
      <c r="A110" t="s">
        <v>389</v>
      </c>
      <c r="B110" t="str">
        <f t="shared" si="4"/>
        <v>Guóyíng Zhōngkūn Nóngchăng</v>
      </c>
      <c r="C110" t="s">
        <v>390</v>
      </c>
      <c r="D110" t="s">
        <v>93</v>
      </c>
      <c r="E110" t="str">
        <f t="shared" si="5"/>
        <v>国营中坤农场, 屯昌县, 海南省省直辖县级行政区划, 海南省</v>
      </c>
      <c r="F110">
        <v>24894</v>
      </c>
      <c r="G110" t="s">
        <v>48</v>
      </c>
      <c r="H110" t="s">
        <v>22</v>
      </c>
      <c r="I110">
        <f>VLOOKUP(E110,[1]!china_towns_second__2[[Column1]:[Y]],3,FALSE)</f>
        <v>19.3757047011899</v>
      </c>
      <c r="J110">
        <f>VLOOKUP(E110,[1]!china_towns_second__2[[Column1]:[Y]],2,FALSE)</f>
        <v>109.92348440000001</v>
      </c>
      <c r="K110" t="s">
        <v>985</v>
      </c>
      <c r="L110" t="str">
        <f>VLOOKUP(G110,CHOOSE({1,2},Table7[Native],Table7[Name]),2,0)</f>
        <v>Túnchāng Xiàn</v>
      </c>
      <c r="M110" t="str">
        <f>VLOOKUP(H110,CHOOSE({1,2},Table7[Native],Table7[Name]),2,0)</f>
        <v>Hăinán Shĕngzhíxiáxiàn Jíxíngzhèng Qūhuà</v>
      </c>
      <c r="N110" t="str">
        <f t="shared" si="6"/>
        <v>Guoying Zhongkun Nongchang (Hăinán Shĕngzhíxiáxiàn Jíxíngzhèng Qūhuà)</v>
      </c>
      <c r="O110" t="str">
        <f t="shared" si="7"/>
        <v>Guoying Zhongkun Nongchang (Hăinán Shĕngzhíxiáxiàn Jíxíngzhèng Qūhuà)</v>
      </c>
    </row>
    <row r="111" spans="1:15" x14ac:dyDescent="0.25">
      <c r="A111" t="s">
        <v>391</v>
      </c>
      <c r="B111" t="str">
        <f t="shared" si="4"/>
        <v>Guóyíng Zhōngruì Nóngchăng</v>
      </c>
      <c r="C111" t="s">
        <v>392</v>
      </c>
      <c r="D111" t="s">
        <v>93</v>
      </c>
      <c r="E111" t="str">
        <f t="shared" si="5"/>
        <v>国营中瑞农场, 定安县, 海南省省直辖县级行政区划, 海南省</v>
      </c>
      <c r="F111">
        <v>8970</v>
      </c>
      <c r="G111" t="s">
        <v>34</v>
      </c>
      <c r="H111" t="s">
        <v>22</v>
      </c>
      <c r="I111">
        <f>VLOOKUP(E111,[1]!china_towns_second__2[[Column1]:[Y]],3,FALSE)</f>
        <v>19.261482940384301</v>
      </c>
      <c r="J111">
        <f>VLOOKUP(E111,[1]!china_towns_second__2[[Column1]:[Y]],2,FALSE)</f>
        <v>110.2863593</v>
      </c>
      <c r="K111" t="s">
        <v>986</v>
      </c>
      <c r="L111" t="str">
        <f>VLOOKUP(G111,CHOOSE({1,2},Table7[Native],Table7[Name]),2,0)</f>
        <v>Dìng'ān Xiàn</v>
      </c>
      <c r="M111" t="str">
        <f>VLOOKUP(H111,CHOOSE({1,2},Table7[Native],Table7[Name]),2,0)</f>
        <v>Hăinán Shĕngzhíxiáxiàn Jíxíngzhèng Qūhuà</v>
      </c>
      <c r="N111" t="str">
        <f t="shared" si="6"/>
        <v>Guoying Zhongrui Nongchang (Hăinán Shĕngzhíxiáxiàn Jíxíngzhèng Qūhuà)</v>
      </c>
      <c r="O111" t="str">
        <f t="shared" si="7"/>
        <v>Guoying Zhongrui Nongchang (Hăinán Shĕngzhíxiáxiàn Jíxíngzhèng Qūhuà)</v>
      </c>
    </row>
    <row r="112" spans="1:15" x14ac:dyDescent="0.25">
      <c r="A112" t="s">
        <v>148</v>
      </c>
      <c r="B112" t="str">
        <f t="shared" si="4"/>
        <v>Hăidiàn Jiēdào</v>
      </c>
      <c r="C112" t="s">
        <v>149</v>
      </c>
      <c r="D112" t="s">
        <v>117</v>
      </c>
      <c r="E112" t="str">
        <f t="shared" si="5"/>
        <v>海甸街道, 美兰区, 海口市, 海南省</v>
      </c>
      <c r="F112">
        <v>52061</v>
      </c>
      <c r="G112" t="s">
        <v>14</v>
      </c>
      <c r="H112" t="s">
        <v>9</v>
      </c>
      <c r="I112">
        <f>VLOOKUP(E112,[1]!china_towns_second__2[[Column1]:[Y]],3,FALSE)</f>
        <v>20.0642289764277</v>
      </c>
      <c r="J112">
        <f>VLOOKUP(E112,[1]!china_towns_second__2[[Column1]:[Y]],2,FALSE)</f>
        <v>110.3428172</v>
      </c>
      <c r="K112" t="s">
        <v>867</v>
      </c>
      <c r="L112" t="str">
        <f>VLOOKUP(G112,CHOOSE({1,2},Table7[Native],Table7[Name]),2,0)</f>
        <v>Mĕilán Qū</v>
      </c>
      <c r="M112" t="str">
        <f>VLOOKUP(H112,CHOOSE({1,2},Table7[Native],Table7[Name]),2,0)</f>
        <v>Hăikŏu Shì</v>
      </c>
      <c r="N112" t="str">
        <f t="shared" si="6"/>
        <v>Haidian Jiedao (Hăikŏu Shì)</v>
      </c>
      <c r="O112" t="str">
        <f t="shared" si="7"/>
        <v>Haidian Jiedao (Hăikŏu Shì)</v>
      </c>
    </row>
    <row r="113" spans="1:15" x14ac:dyDescent="0.25">
      <c r="A113" t="s">
        <v>150</v>
      </c>
      <c r="B113" t="str">
        <f t="shared" si="4"/>
        <v>Hăifŭ Jiēdào</v>
      </c>
      <c r="C113" t="s">
        <v>151</v>
      </c>
      <c r="D113" t="s">
        <v>117</v>
      </c>
      <c r="E113" t="str">
        <f t="shared" si="5"/>
        <v>海府街道, 美兰区, 海口市, 海南省</v>
      </c>
      <c r="F113">
        <v>79661</v>
      </c>
      <c r="G113" t="s">
        <v>14</v>
      </c>
      <c r="H113" t="s">
        <v>9</v>
      </c>
      <c r="I113">
        <f>VLOOKUP(E113,[1]!china_towns_second__2[[Column1]:[Y]],3,FALSE)</f>
        <v>20.0286649873809</v>
      </c>
      <c r="J113">
        <f>VLOOKUP(E113,[1]!china_towns_second__2[[Column1]:[Y]],2,FALSE)</f>
        <v>110.3425785</v>
      </c>
      <c r="K113" t="s">
        <v>868</v>
      </c>
      <c r="L113" t="str">
        <f>VLOOKUP(G113,CHOOSE({1,2},Table7[Native],Table7[Name]),2,0)</f>
        <v>Mĕilán Qū</v>
      </c>
      <c r="M113" t="str">
        <f>VLOOKUP(H113,CHOOSE({1,2},Table7[Native],Table7[Name]),2,0)</f>
        <v>Hăikŏu Shì</v>
      </c>
      <c r="N113" t="str">
        <f t="shared" si="6"/>
        <v>Haifu Jiedao (Hăikŏu Shì)</v>
      </c>
      <c r="O113" t="str">
        <f t="shared" si="7"/>
        <v>Haifu Jiedao (Hăikŏu Shì)</v>
      </c>
    </row>
    <row r="114" spans="1:15" x14ac:dyDescent="0.25">
      <c r="A114" t="s">
        <v>152</v>
      </c>
      <c r="B114" t="str">
        <f t="shared" si="4"/>
        <v>Hăikĕn Jiēdào</v>
      </c>
      <c r="C114" t="s">
        <v>153</v>
      </c>
      <c r="D114" t="s">
        <v>117</v>
      </c>
      <c r="E114" t="str">
        <f t="shared" si="5"/>
        <v>海垦街道, 龙华区, 海口市, 海南省</v>
      </c>
      <c r="F114">
        <v>91816</v>
      </c>
      <c r="G114" t="s">
        <v>12</v>
      </c>
      <c r="H114" t="s">
        <v>9</v>
      </c>
      <c r="I114">
        <f>VLOOKUP(E114,[1]!china_towns_second__2[[Column1]:[Y]],3,FALSE)</f>
        <v>20.009819917190701</v>
      </c>
      <c r="J114">
        <f>VLOOKUP(E114,[1]!china_towns_second__2[[Column1]:[Y]],2,FALSE)</f>
        <v>110.3037928</v>
      </c>
      <c r="K114" t="s">
        <v>869</v>
      </c>
      <c r="L114" t="str">
        <f>VLOOKUP(G114,CHOOSE({1,2},Table7[Native],Table7[Name]),2,0)</f>
        <v>Lónghuá Qū</v>
      </c>
      <c r="M114" t="str">
        <f>VLOOKUP(H114,CHOOSE({1,2},Table7[Native],Table7[Name]),2,0)</f>
        <v>Hăikŏu Shì</v>
      </c>
      <c r="N114" t="str">
        <f t="shared" si="6"/>
        <v>Haiken Jiedao (Hăikŏu Shì)</v>
      </c>
      <c r="O114" t="str">
        <f t="shared" si="7"/>
        <v>Haiken Jiedao (Hăikŏu Shì)</v>
      </c>
    </row>
    <row r="115" spans="1:15" x14ac:dyDescent="0.25">
      <c r="A115" t="s">
        <v>393</v>
      </c>
      <c r="B115" t="str">
        <f t="shared" si="4"/>
        <v>Hăinán Kuàngyè Liánhé Yŏuxiàn Gōngsī</v>
      </c>
      <c r="C115" t="s">
        <v>394</v>
      </c>
      <c r="D115" t="s">
        <v>93</v>
      </c>
      <c r="E115" t="str">
        <f t="shared" si="5"/>
        <v>海南矿业联合有限公司, 昌江黎族自治县, 海南省省直辖县级行政区划, 海南省</v>
      </c>
      <c r="F115">
        <v>27783</v>
      </c>
      <c r="G115" t="s">
        <v>29</v>
      </c>
      <c r="H115" t="s">
        <v>22</v>
      </c>
      <c r="I115">
        <f>VLOOKUP(E115,[1]!china_towns_second__2[[Column1]:[Y]],3,FALSE)</f>
        <v>19.236719063135698</v>
      </c>
      <c r="J115">
        <f>VLOOKUP(E115,[1]!china_towns_second__2[[Column1]:[Y]],2,FALSE)</f>
        <v>109.0491897</v>
      </c>
      <c r="K115" t="s">
        <v>987</v>
      </c>
      <c r="L115" t="str">
        <f>VLOOKUP(G115,CHOOSE({1,2},Table7[Native],Table7[Name]),2,0)</f>
        <v>Chāngjiāng Lízú Zìzhìxiàn</v>
      </c>
      <c r="M115" t="str">
        <f>VLOOKUP(H115,CHOOSE({1,2},Table7[Native],Table7[Name]),2,0)</f>
        <v>Hăinán Shĕngzhíxiáxiàn Jíxíngzhèng Qūhuà</v>
      </c>
      <c r="N115" t="str">
        <f t="shared" si="6"/>
        <v>Hainan Kuangye Lianhe Youxian Gongsi (Hăinán Shĕngzhíxiáxiàn Jíxíngzhèng Qūhuà)</v>
      </c>
      <c r="O115" t="str">
        <f t="shared" si="7"/>
        <v>Hainan Kuangye Lianhe Youxian Gongsi (Hăinán Shĕngzhíxiáxiàn Jíxíngzhèng Qūhuà)</v>
      </c>
    </row>
    <row r="116" spans="1:15" x14ac:dyDescent="0.25">
      <c r="A116" t="s">
        <v>630</v>
      </c>
      <c r="B116" t="str">
        <f t="shared" si="4"/>
        <v>Hăitáng Qū [incl. Hăitáng Wān Zhèn]</v>
      </c>
      <c r="C116" t="s">
        <v>68</v>
      </c>
      <c r="D116" t="s">
        <v>11</v>
      </c>
      <c r="E116" t="str">
        <f t="shared" si="5"/>
        <v>天涯区, 海棠区, 三亚市, 海南省</v>
      </c>
      <c r="F116">
        <v>68878</v>
      </c>
      <c r="G116" t="s">
        <v>64</v>
      </c>
      <c r="H116" t="s">
        <v>62</v>
      </c>
      <c r="I116" t="e">
        <f>VLOOKUP(E116,[1]!china_towns_second__2[[Column1]:[Y]],3,FALSE)</f>
        <v>#N/A</v>
      </c>
      <c r="J116" t="e">
        <f>VLOOKUP(E116,[1]!china_towns_second__2[[Column1]:[Y]],2,FALSE)</f>
        <v>#N/A</v>
      </c>
      <c r="K116" t="s">
        <v>1105</v>
      </c>
      <c r="L116" t="str">
        <f>VLOOKUP(G116,CHOOSE({1,2},Table7[Native],Table7[Name]),2,0)</f>
        <v>Hǎitáng Qū</v>
      </c>
      <c r="M116" t="str">
        <f>VLOOKUP(H116,CHOOSE({1,2},Table7[Native],Table7[Name]),2,0)</f>
        <v>Sānyà Shì</v>
      </c>
      <c r="N116" t="str">
        <f t="shared" si="6"/>
        <v>Haitang Qu [incl. Haitang Wan Zhen] (Sānyà Shì)</v>
      </c>
      <c r="O116" t="str">
        <f t="shared" si="7"/>
        <v>Haitang Qu [incl. Haitang Wan Zhen] (Sānyà Shì)</v>
      </c>
    </row>
    <row r="117" spans="1:15" x14ac:dyDescent="0.25">
      <c r="A117" t="s">
        <v>88</v>
      </c>
      <c r="B117" t="str">
        <f t="shared" si="4"/>
        <v>Hăitóu Zhèn</v>
      </c>
      <c r="C117" t="s">
        <v>89</v>
      </c>
      <c r="D117" t="s">
        <v>78</v>
      </c>
      <c r="E117" t="str">
        <f t="shared" si="5"/>
        <v>海头镇, 儋州市, 儋州市, 海南省</v>
      </c>
      <c r="F117">
        <v>34648</v>
      </c>
      <c r="G117" t="s">
        <v>6</v>
      </c>
      <c r="H117" t="s">
        <v>6</v>
      </c>
      <c r="I117">
        <f>VLOOKUP(E117,[1]!china_towns_second__2[[Column1]:[Y]],3,FALSE)</f>
        <v>19.522012101920801</v>
      </c>
      <c r="J117">
        <f>VLOOKUP(E117,[1]!china_towns_second__2[[Column1]:[Y]],2,FALSE)</f>
        <v>109.01071109999999</v>
      </c>
      <c r="K117" t="s">
        <v>838</v>
      </c>
      <c r="L117" t="str">
        <f>VLOOKUP(G117,CHOOSE({1,2},Table7[Native],Table7[Name]),2,0)</f>
        <v>Dānzhōu Shì</v>
      </c>
      <c r="M117" t="str">
        <f>VLOOKUP(H117,CHOOSE({1,2},Table7[Native],Table7[Name]),2,0)</f>
        <v>Dānzhōu Shì</v>
      </c>
      <c r="N117" t="str">
        <f t="shared" si="6"/>
        <v>Haitou Zhen (Dānzhōu Shì)</v>
      </c>
      <c r="O117" t="str">
        <f t="shared" si="7"/>
        <v>Haitou Zhen (Dānzhōu Shì)</v>
      </c>
    </row>
    <row r="118" spans="1:15" x14ac:dyDescent="0.25">
      <c r="A118" t="s">
        <v>395</v>
      </c>
      <c r="B118" t="str">
        <f t="shared" si="4"/>
        <v>Hăiwĕi Zhèn</v>
      </c>
      <c r="C118" t="s">
        <v>396</v>
      </c>
      <c r="D118" t="s">
        <v>78</v>
      </c>
      <c r="E118" t="str">
        <f t="shared" si="5"/>
        <v>海尾镇, 昌江黎族自治县, 海南省省直辖县级行政区划, 海南省</v>
      </c>
      <c r="F118">
        <v>25568</v>
      </c>
      <c r="G118" t="s">
        <v>29</v>
      </c>
      <c r="H118" t="s">
        <v>22</v>
      </c>
      <c r="I118">
        <f>VLOOKUP(E118,[1]!china_towns_second__2[[Column1]:[Y]],3,FALSE)</f>
        <v>19.4263317038873</v>
      </c>
      <c r="J118">
        <f>VLOOKUP(E118,[1]!china_towns_second__2[[Column1]:[Y]],2,FALSE)</f>
        <v>108.8670741</v>
      </c>
      <c r="K118" t="s">
        <v>988</v>
      </c>
      <c r="L118" t="str">
        <f>VLOOKUP(G118,CHOOSE({1,2},Table7[Native],Table7[Name]),2,0)</f>
        <v>Chāngjiāng Lízú Zìzhìxiàn</v>
      </c>
      <c r="M118" t="str">
        <f>VLOOKUP(H118,CHOOSE({1,2},Table7[Native],Table7[Name]),2,0)</f>
        <v>Hăinán Shĕngzhíxiáxiàn Jíxíngzhèng Qūhuà</v>
      </c>
      <c r="N118" t="str">
        <f t="shared" si="6"/>
        <v>Haiwei Zhen (Hăinán Shĕngzhíxiáxiàn Jíxíngzhèng Qūhuà)</v>
      </c>
      <c r="O118" t="str">
        <f t="shared" si="7"/>
        <v>Haiwei Zhen (Hăinán Shĕngzhíxiáxiàn Jíxíngzhèng Qūhuà)</v>
      </c>
    </row>
    <row r="119" spans="1:15" x14ac:dyDescent="0.25">
      <c r="A119" t="s">
        <v>154</v>
      </c>
      <c r="B119" t="str">
        <f t="shared" si="4"/>
        <v>Hăixiù Jiēdào</v>
      </c>
      <c r="C119" t="s">
        <v>155</v>
      </c>
      <c r="D119" t="s">
        <v>117</v>
      </c>
      <c r="E119" t="str">
        <f t="shared" si="5"/>
        <v>海秀街道, 秀英区, 海口市, 海南省</v>
      </c>
      <c r="F119">
        <v>50476</v>
      </c>
      <c r="G119" t="s">
        <v>19</v>
      </c>
      <c r="H119" t="s">
        <v>9</v>
      </c>
      <c r="I119">
        <f>VLOOKUP(E119,[1]!china_towns_second__2[[Column1]:[Y]],3,FALSE)</f>
        <v>20.032333772353599</v>
      </c>
      <c r="J119">
        <f>VLOOKUP(E119,[1]!china_towns_second__2[[Column1]:[Y]],2,FALSE)</f>
        <v>110.26880319999999</v>
      </c>
      <c r="K119" t="s">
        <v>870</v>
      </c>
      <c r="L119" t="str">
        <f>VLOOKUP(G119,CHOOSE({1,2},Table7[Native],Table7[Name]),2,0)</f>
        <v>Xiùyīng Qū</v>
      </c>
      <c r="M119" t="str">
        <f>VLOOKUP(H119,CHOOSE({1,2},Table7[Native],Table7[Name]),2,0)</f>
        <v>Hăikŏu Shì</v>
      </c>
      <c r="N119" t="str">
        <f t="shared" si="6"/>
        <v>Haixiu Jiedao (Hăikŏu Shì)</v>
      </c>
      <c r="O119" t="str">
        <f t="shared" si="7"/>
        <v>Haixiu Jiedao (Hăikŏu Shì)</v>
      </c>
    </row>
    <row r="120" spans="1:15" x14ac:dyDescent="0.25">
      <c r="A120" t="s">
        <v>156</v>
      </c>
      <c r="B120" t="str">
        <f t="shared" si="4"/>
        <v>Hăixiù Zhèn</v>
      </c>
      <c r="C120" t="s">
        <v>157</v>
      </c>
      <c r="D120" t="s">
        <v>78</v>
      </c>
      <c r="E120" t="str">
        <f t="shared" si="5"/>
        <v>海秀镇, 秀英区, 海口市, 海南省</v>
      </c>
      <c r="F120">
        <v>36950</v>
      </c>
      <c r="G120" t="s">
        <v>19</v>
      </c>
      <c r="H120" t="s">
        <v>9</v>
      </c>
      <c r="I120">
        <f>VLOOKUP(E120,[1]!china_towns_second__2[[Column1]:[Y]],3,FALSE)</f>
        <v>19.980110335756802</v>
      </c>
      <c r="J120">
        <f>VLOOKUP(E120,[1]!china_towns_second__2[[Column1]:[Y]],2,FALSE)</f>
        <v>110.26262680000001</v>
      </c>
      <c r="K120" t="s">
        <v>871</v>
      </c>
      <c r="L120" t="str">
        <f>VLOOKUP(G120,CHOOSE({1,2},Table7[Native],Table7[Name]),2,0)</f>
        <v>Xiùyīng Qū</v>
      </c>
      <c r="M120" t="str">
        <f>VLOOKUP(H120,CHOOSE({1,2},Table7[Native],Table7[Name]),2,0)</f>
        <v>Hăikŏu Shì</v>
      </c>
      <c r="N120" t="str">
        <f t="shared" si="6"/>
        <v>Haixiu Zhen (Hăikŏu Shì)</v>
      </c>
      <c r="O120" t="str">
        <f t="shared" si="7"/>
        <v>Haixiu Zhen (Hăikŏu Shì)</v>
      </c>
    </row>
    <row r="121" spans="1:15" x14ac:dyDescent="0.25">
      <c r="A121" t="s">
        <v>397</v>
      </c>
      <c r="B121" t="str">
        <f t="shared" si="4"/>
        <v>Hànlín Zhèn</v>
      </c>
      <c r="C121" t="s">
        <v>398</v>
      </c>
      <c r="D121" t="s">
        <v>78</v>
      </c>
      <c r="E121" t="str">
        <f t="shared" si="5"/>
        <v>翰林镇, 定安县, 海南省省直辖县级行政区划, 海南省</v>
      </c>
      <c r="F121">
        <v>14692</v>
      </c>
      <c r="G121" t="s">
        <v>34</v>
      </c>
      <c r="H121" t="s">
        <v>22</v>
      </c>
      <c r="I121">
        <f>VLOOKUP(E121,[1]!china_towns_second__2[[Column1]:[Y]],3,FALSE)</f>
        <v>19.323349167470699</v>
      </c>
      <c r="J121">
        <f>VLOOKUP(E121,[1]!china_towns_second__2[[Column1]:[Y]],2,FALSE)</f>
        <v>110.247175</v>
      </c>
      <c r="K121" t="s">
        <v>989</v>
      </c>
      <c r="L121" t="str">
        <f>VLOOKUP(G121,CHOOSE({1,2},Table7[Native],Table7[Name]),2,0)</f>
        <v>Dìng'ān Xiàn</v>
      </c>
      <c r="M121" t="str">
        <f>VLOOKUP(H121,CHOOSE({1,2},Table7[Native],Table7[Name]),2,0)</f>
        <v>Hăinán Shĕngzhíxiáxiàn Jíxíngzhèng Qūhuà</v>
      </c>
      <c r="N121" t="str">
        <f t="shared" si="6"/>
        <v>Hanlin Zhen (Hăinán Shĕngzhíxiáxiàn Jíxíngzhèng Qūhuà)</v>
      </c>
      <c r="O121" t="str">
        <f t="shared" si="7"/>
        <v>Hanlin Zhen (Hăinán Shĕngzhíxiáxiàn Jíxíngzhèng Qūhuà)</v>
      </c>
    </row>
    <row r="122" spans="1:15" x14ac:dyDescent="0.25">
      <c r="A122" t="s">
        <v>399</v>
      </c>
      <c r="B122" t="str">
        <f t="shared" si="4"/>
        <v>Hélè Zhèn</v>
      </c>
      <c r="C122" t="s">
        <v>400</v>
      </c>
      <c r="D122" t="s">
        <v>78</v>
      </c>
      <c r="E122" t="str">
        <f t="shared" si="5"/>
        <v>和乐镇, 万宁市, 海南省省直辖县级行政区划, 海南省</v>
      </c>
      <c r="F122">
        <v>57165</v>
      </c>
      <c r="G122" t="s">
        <v>50</v>
      </c>
      <c r="H122" t="s">
        <v>22</v>
      </c>
      <c r="I122">
        <f>VLOOKUP(E122,[1]!china_towns_second__2[[Column1]:[Y]],3,FALSE)</f>
        <v>18.8678626213546</v>
      </c>
      <c r="J122">
        <f>VLOOKUP(E122,[1]!china_towns_second__2[[Column1]:[Y]],2,FALSE)</f>
        <v>110.5192322</v>
      </c>
      <c r="K122" t="s">
        <v>990</v>
      </c>
      <c r="L122" t="str">
        <f>VLOOKUP(G122,CHOOSE({1,2},Table7[Native],Table7[Name]),2,0)</f>
        <v>Wànníng Shì</v>
      </c>
      <c r="M122" t="str">
        <f>VLOOKUP(H122,CHOOSE({1,2},Table7[Native],Table7[Name]),2,0)</f>
        <v>Hăinán Shĕngzhíxiáxiàn Jíxíngzhèng Qūhuà</v>
      </c>
      <c r="N122" t="str">
        <f t="shared" si="6"/>
        <v>Hele Zhen (Hăinán Shĕngzhíxiáxiàn Jíxíngzhèng Qūhuà)</v>
      </c>
      <c r="O122" t="str">
        <f t="shared" si="7"/>
        <v>Hele Zhen (Hăinán Shĕngzhíxiáxiàn Jíxíngzhèng Qūhuà)</v>
      </c>
    </row>
    <row r="123" spans="1:15" x14ac:dyDescent="0.25">
      <c r="A123" t="s">
        <v>401</v>
      </c>
      <c r="B123" t="str">
        <f t="shared" si="4"/>
        <v>Hépíng Zhèn</v>
      </c>
      <c r="C123" t="s">
        <v>402</v>
      </c>
      <c r="D123" t="s">
        <v>78</v>
      </c>
      <c r="E123" t="str">
        <f t="shared" si="5"/>
        <v>和平镇, 琼中黎族苗族自治县, 海南省省直辖县级行政区划, 海南省</v>
      </c>
      <c r="F123">
        <v>8452</v>
      </c>
      <c r="G123" t="s">
        <v>46</v>
      </c>
      <c r="H123" t="s">
        <v>22</v>
      </c>
      <c r="I123">
        <f>VLOOKUP(E123,[1]!china_towns_second__2[[Column1]:[Y]],3,FALSE)</f>
        <v>18.877524135919501</v>
      </c>
      <c r="J123">
        <f>VLOOKUP(E123,[1]!china_towns_second__2[[Column1]:[Y]],2,FALSE)</f>
        <v>110.01912249999999</v>
      </c>
      <c r="K123" t="s">
        <v>991</v>
      </c>
      <c r="L123" t="str">
        <f>VLOOKUP(G123,CHOOSE({1,2},Table7[Native],Table7[Name]),2,0)</f>
        <v>Qióngzhōng Lízú Miáozú Zìzhìxiàn</v>
      </c>
      <c r="M123" t="str">
        <f>VLOOKUP(H123,CHOOSE({1,2},Table7[Native],Table7[Name]),2,0)</f>
        <v>Hăinán Shĕngzhíxiáxiàn Jíxíngzhèng Qūhuà</v>
      </c>
      <c r="N123" t="str">
        <f t="shared" si="6"/>
        <v>Heping Zhen (Hăinán Shĕngzhíxiáxiàn Jíxíngzhèng Qūhuà)</v>
      </c>
      <c r="O123" t="str">
        <f t="shared" si="7"/>
        <v>Heping Zhen (Hăinán Shĕngzhíxiáxiàn Jíxíngzhèng Qūhuà)</v>
      </c>
    </row>
    <row r="124" spans="1:15" x14ac:dyDescent="0.25">
      <c r="A124" t="s">
        <v>158</v>
      </c>
      <c r="B124" t="str">
        <f t="shared" si="4"/>
        <v>Hépíngnán Jiēdào</v>
      </c>
      <c r="C124" t="s">
        <v>159</v>
      </c>
      <c r="D124" t="s">
        <v>117</v>
      </c>
      <c r="E124" t="str">
        <f t="shared" si="5"/>
        <v>和平南街道, 美兰区, 海口市, 海南省</v>
      </c>
      <c r="F124">
        <v>31336</v>
      </c>
      <c r="G124" t="s">
        <v>14</v>
      </c>
      <c r="H124" t="s">
        <v>9</v>
      </c>
      <c r="I124">
        <f>VLOOKUP(E124,[1]!china_towns_second__2[[Column1]:[Y]],3,FALSE)</f>
        <v>20.0344846656774</v>
      </c>
      <c r="J124">
        <f>VLOOKUP(E124,[1]!china_towns_second__2[[Column1]:[Y]],2,FALSE)</f>
        <v>110.3531699</v>
      </c>
      <c r="K124" t="s">
        <v>872</v>
      </c>
      <c r="L124" t="str">
        <f>VLOOKUP(G124,CHOOSE({1,2},Table7[Native],Table7[Name]),2,0)</f>
        <v>Mĕilán Qū</v>
      </c>
      <c r="M124" t="str">
        <f>VLOOKUP(H124,CHOOSE({1,2},Table7[Native],Table7[Name]),2,0)</f>
        <v>Hăikŏu Shì</v>
      </c>
      <c r="N124" t="str">
        <f t="shared" si="6"/>
        <v>Hepingnan Jiedao (Hăikŏu Shì)</v>
      </c>
      <c r="O124" t="str">
        <f t="shared" si="7"/>
        <v>Hepingnan Jiedao (Hăikŏu Shì)</v>
      </c>
    </row>
    <row r="125" spans="1:15" x14ac:dyDescent="0.25">
      <c r="A125" t="s">
        <v>90</v>
      </c>
      <c r="B125" t="str">
        <f t="shared" si="4"/>
        <v>Héqìng Zhèn</v>
      </c>
      <c r="C125" t="s">
        <v>91</v>
      </c>
      <c r="D125" t="s">
        <v>78</v>
      </c>
      <c r="E125" t="str">
        <f t="shared" si="5"/>
        <v>和庆镇, 儋州市, 儋州市, 海南省</v>
      </c>
      <c r="F125">
        <v>20729</v>
      </c>
      <c r="G125" t="s">
        <v>6</v>
      </c>
      <c r="H125" t="s">
        <v>6</v>
      </c>
      <c r="I125">
        <f>VLOOKUP(E125,[1]!china_towns_second__2[[Column1]:[Y]],3,FALSE)</f>
        <v>19.548655371725399</v>
      </c>
      <c r="J125">
        <f>VLOOKUP(E125,[1]!china_towns_second__2[[Column1]:[Y]],2,FALSE)</f>
        <v>109.68185440000001</v>
      </c>
      <c r="K125" t="s">
        <v>839</v>
      </c>
      <c r="L125" t="str">
        <f>VLOOKUP(G125,CHOOSE({1,2},Table7[Native],Table7[Name]),2,0)</f>
        <v>Dānzhōu Shì</v>
      </c>
      <c r="M125" t="str">
        <f>VLOOKUP(H125,CHOOSE({1,2},Table7[Native],Table7[Name]),2,0)</f>
        <v>Dānzhōu Shì</v>
      </c>
      <c r="N125" t="str">
        <f t="shared" si="6"/>
        <v>Heqing Zhen (Dānzhōu Shì)</v>
      </c>
      <c r="O125" t="str">
        <f t="shared" si="7"/>
        <v>Heqing Zhen (Dānzhōu Shì)</v>
      </c>
    </row>
    <row r="126" spans="1:15" x14ac:dyDescent="0.25">
      <c r="A126" t="s">
        <v>403</v>
      </c>
      <c r="B126" t="str">
        <f t="shared" si="4"/>
        <v>Héshè Zhèn</v>
      </c>
      <c r="C126" t="s">
        <v>404</v>
      </c>
      <c r="D126" t="s">
        <v>78</v>
      </c>
      <c r="E126" t="str">
        <f t="shared" si="5"/>
        <v>和舍镇, 临高县, 海南省省直辖县级行政区划, 海南省</v>
      </c>
      <c r="F126">
        <v>23366</v>
      </c>
      <c r="G126" t="s">
        <v>40</v>
      </c>
      <c r="H126" t="s">
        <v>22</v>
      </c>
      <c r="I126">
        <f>VLOOKUP(E126,[1]!china_towns_second__2[[Column1]:[Y]],3,FALSE)</f>
        <v>19.626455434394899</v>
      </c>
      <c r="J126">
        <f>VLOOKUP(E126,[1]!china_towns_second__2[[Column1]:[Y]],2,FALSE)</f>
        <v>109.7289892</v>
      </c>
      <c r="K126" t="s">
        <v>992</v>
      </c>
      <c r="L126" t="str">
        <f>VLOOKUP(G126,CHOOSE({1,2},Table7[Native],Table7[Name]),2,0)</f>
        <v>Língāo Xiàn</v>
      </c>
      <c r="M126" t="str">
        <f>VLOOKUP(H126,CHOOSE({1,2},Table7[Native],Table7[Name]),2,0)</f>
        <v>Hăinán Shĕngzhíxiáxiàn Jíxíngzhèng Qūhuà</v>
      </c>
      <c r="N126" t="str">
        <f t="shared" si="6"/>
        <v>Heshe Zhen (Hăinán Shĕngzhíxiáxiàn Jíxíngzhèng Qūhuà)</v>
      </c>
      <c r="O126" t="str">
        <f t="shared" si="7"/>
        <v>Heshe Zhen (Hăinán Shĕngzhíxiáxiàn Jíxíngzhèng Qūhuà)</v>
      </c>
    </row>
    <row r="127" spans="1:15" x14ac:dyDescent="0.25">
      <c r="A127" t="s">
        <v>405</v>
      </c>
      <c r="B127" t="str">
        <f t="shared" si="4"/>
        <v>Hóngmáo Zhèn</v>
      </c>
      <c r="C127" t="s">
        <v>406</v>
      </c>
      <c r="D127" t="s">
        <v>78</v>
      </c>
      <c r="E127" t="str">
        <f t="shared" si="5"/>
        <v>红毛镇, 琼中黎族苗族自治县, 海南省省直辖县级行政区划, 海南省</v>
      </c>
      <c r="F127">
        <v>8153</v>
      </c>
      <c r="G127" t="s">
        <v>46</v>
      </c>
      <c r="H127" t="s">
        <v>22</v>
      </c>
      <c r="I127">
        <f>VLOOKUP(E127,[1]!china_towns_second__2[[Column1]:[Y]],3,FALSE)</f>
        <v>19.042201492736201</v>
      </c>
      <c r="J127">
        <f>VLOOKUP(E127,[1]!china_towns_second__2[[Column1]:[Y]],2,FALSE)</f>
        <v>109.68702209999999</v>
      </c>
      <c r="K127" t="s">
        <v>993</v>
      </c>
      <c r="L127" t="str">
        <f>VLOOKUP(G127,CHOOSE({1,2},Table7[Native],Table7[Name]),2,0)</f>
        <v>Qióngzhōng Lízú Miáozú Zìzhìxiàn</v>
      </c>
      <c r="M127" t="str">
        <f>VLOOKUP(H127,CHOOSE({1,2},Table7[Native],Table7[Name]),2,0)</f>
        <v>Hăinán Shĕngzhíxiáxiàn Jíxíngzhèng Qūhuà</v>
      </c>
      <c r="N127" t="str">
        <f t="shared" si="6"/>
        <v>Hongmao Zhen (Hăinán Shĕngzhíxiáxiàn Jíxíngzhèng Qūhuà)</v>
      </c>
      <c r="O127" t="str">
        <f t="shared" si="7"/>
        <v>Hongmao Zhen (Hăinán Shĕngzhíxiáxiàn Jíxíngzhèng Qūhuà)</v>
      </c>
    </row>
    <row r="128" spans="1:15" x14ac:dyDescent="0.25">
      <c r="A128" t="s">
        <v>160</v>
      </c>
      <c r="B128" t="str">
        <f t="shared" si="4"/>
        <v>Hóngqí Zhèn</v>
      </c>
      <c r="C128" t="s">
        <v>161</v>
      </c>
      <c r="D128" t="s">
        <v>78</v>
      </c>
      <c r="E128" t="str">
        <f t="shared" si="5"/>
        <v>红旗镇, 琼山区, 海口市, 海南省</v>
      </c>
      <c r="F128">
        <v>21706</v>
      </c>
      <c r="G128" t="s">
        <v>17</v>
      </c>
      <c r="H128" t="s">
        <v>9</v>
      </c>
      <c r="I128">
        <f>VLOOKUP(E128,[1]!china_towns_second__2[[Column1]:[Y]],3,FALSE)</f>
        <v>19.803357229987402</v>
      </c>
      <c r="J128">
        <f>VLOOKUP(E128,[1]!china_towns_second__2[[Column1]:[Y]],2,FALSE)</f>
        <v>110.5151005</v>
      </c>
      <c r="K128" t="s">
        <v>873</v>
      </c>
      <c r="L128" t="str">
        <f>VLOOKUP(G128,CHOOSE({1,2},Table7[Native],Table7[Name]),2,0)</f>
        <v>Qióngshān Qū</v>
      </c>
      <c r="M128" t="str">
        <f>VLOOKUP(H128,CHOOSE({1,2},Table7[Native],Table7[Name]),2,0)</f>
        <v>Hăikŏu Shì</v>
      </c>
      <c r="N128" t="str">
        <f t="shared" si="6"/>
        <v>Hongqi Zhen (Hăikŏu Shì)</v>
      </c>
      <c r="O128" t="str">
        <f t="shared" si="7"/>
        <v>Hongqi Zhen (Hăikŏu Shì)</v>
      </c>
    </row>
    <row r="129" spans="1:15" x14ac:dyDescent="0.25">
      <c r="A129" t="s">
        <v>407</v>
      </c>
      <c r="B129" t="str">
        <f t="shared" si="4"/>
        <v>Hòu'ān Zhèn</v>
      </c>
      <c r="C129" t="s">
        <v>408</v>
      </c>
      <c r="D129" t="s">
        <v>78</v>
      </c>
      <c r="E129" t="str">
        <f t="shared" si="5"/>
        <v>后安镇, 万宁市, 海南省省直辖县级行政区划, 海南省</v>
      </c>
      <c r="F129">
        <v>43845</v>
      </c>
      <c r="G129" t="s">
        <v>50</v>
      </c>
      <c r="H129" t="s">
        <v>22</v>
      </c>
      <c r="I129">
        <f>VLOOKUP(E129,[1]!china_towns_second__2[[Column1]:[Y]],3,FALSE)</f>
        <v>18.883234106067601</v>
      </c>
      <c r="J129">
        <f>VLOOKUP(E129,[1]!china_towns_second__2[[Column1]:[Y]],2,FALSE)</f>
        <v>110.42046209999999</v>
      </c>
      <c r="K129" t="s">
        <v>994</v>
      </c>
      <c r="L129" t="str">
        <f>VLOOKUP(G129,CHOOSE({1,2},Table7[Native],Table7[Name]),2,0)</f>
        <v>Wànníng Shì</v>
      </c>
      <c r="M129" t="str">
        <f>VLOOKUP(H129,CHOOSE({1,2},Table7[Native],Table7[Name]),2,0)</f>
        <v>Hăinán Shĕngzhíxiáxiàn Jíxíngzhèng Qūhuà</v>
      </c>
      <c r="N129" t="str">
        <f t="shared" si="6"/>
        <v>Hou'an Zhen (Hăinán Shĕngzhíxiáxiàn Jíxíngzhèng Qūhuà)</v>
      </c>
      <c r="O129" t="str">
        <f t="shared" si="7"/>
        <v>Hou'an Zhen (Hăinán Shĕngzhíxiáxiàn Jíxíngzhèng Qūhuà)</v>
      </c>
    </row>
    <row r="130" spans="1:15" x14ac:dyDescent="0.25">
      <c r="A130" t="s">
        <v>92</v>
      </c>
      <c r="B130" t="str">
        <f t="shared" ref="B130:B193" si="8">IF(COUNTIF(A:A,A130)&gt;1,_xlfn.CONCAT(A130," (",M130,")"),A130)</f>
        <v>Huánán Rèzuò Xuéyuàn</v>
      </c>
      <c r="C130" t="s">
        <v>94</v>
      </c>
      <c r="D130" t="s">
        <v>93</v>
      </c>
      <c r="E130" t="str">
        <f t="shared" ref="E130:E193" si="9">_xlfn.CONCAT(C130,", ",G130,", ",H130,", ","海南省")</f>
        <v>华南热作学院, 儋州市, 儋州市, 海南省</v>
      </c>
      <c r="F130">
        <v>15846</v>
      </c>
      <c r="G130" t="s">
        <v>6</v>
      </c>
      <c r="H130" t="s">
        <v>6</v>
      </c>
      <c r="I130">
        <f>VLOOKUP(E130,[1]!china_towns_second__2[[Column1]:[Y]],3,FALSE)</f>
        <v>19.526346930615901</v>
      </c>
      <c r="J130">
        <f>VLOOKUP(E130,[1]!china_towns_second__2[[Column1]:[Y]],2,FALSE)</f>
        <v>109.4919859</v>
      </c>
      <c r="K130" t="s">
        <v>840</v>
      </c>
      <c r="L130" t="str">
        <f>VLOOKUP(G130,CHOOSE({1,2},Table7[Native],Table7[Name]),2,0)</f>
        <v>Dānzhōu Shì</v>
      </c>
      <c r="M130" t="str">
        <f>VLOOKUP(H130,CHOOSE({1,2},Table7[Native],Table7[Name]),2,0)</f>
        <v>Dānzhōu Shì</v>
      </c>
      <c r="N130" t="str">
        <f t="shared" ref="N130:N193" si="10">_xlfn.CONCAT(K130," (",M130,")")</f>
        <v>Huanan Rezuo Xueyuan (Dānzhōu Shì)</v>
      </c>
      <c r="O130" t="str">
        <f t="shared" ref="O130:O193" si="11">IF(COUNTIF(N:N,N130)&gt;1,_xlfn.CONCAT(K130," (",L130,")"),N130)</f>
        <v>Huanan Rezuo Xueyuan (Dānzhōu Shì)</v>
      </c>
    </row>
    <row r="131" spans="1:15" x14ac:dyDescent="0.25">
      <c r="A131" t="s">
        <v>409</v>
      </c>
      <c r="B131" t="str">
        <f t="shared" si="8"/>
        <v>Huángliú Zhèn</v>
      </c>
      <c r="C131" t="s">
        <v>410</v>
      </c>
      <c r="D131" t="s">
        <v>78</v>
      </c>
      <c r="E131" t="str">
        <f t="shared" si="9"/>
        <v>黄流镇, 乐东黎族自治县, 海南省省直辖县级行政区划, 海南省</v>
      </c>
      <c r="F131">
        <v>58628</v>
      </c>
      <c r="G131" t="s">
        <v>38</v>
      </c>
      <c r="H131" t="s">
        <v>22</v>
      </c>
      <c r="I131">
        <f>VLOOKUP(E131,[1]!china_towns_second__2[[Column1]:[Y]],3,FALSE)</f>
        <v>18.5297908225443</v>
      </c>
      <c r="J131">
        <f>VLOOKUP(E131,[1]!china_towns_second__2[[Column1]:[Y]],2,FALSE)</f>
        <v>108.8097672</v>
      </c>
      <c r="K131" t="s">
        <v>995</v>
      </c>
      <c r="L131" t="str">
        <f>VLOOKUP(G131,CHOOSE({1,2},Table7[Native],Table7[Name]),2,0)</f>
        <v>Lèdōng Lízú Zìzhìxiàn</v>
      </c>
      <c r="M131" t="str">
        <f>VLOOKUP(H131,CHOOSE({1,2},Table7[Native],Table7[Name]),2,0)</f>
        <v>Hăinán Shĕngzhíxiáxiàn Jíxíngzhèng Qūhuà</v>
      </c>
      <c r="N131" t="str">
        <f t="shared" si="10"/>
        <v>Huangliu Zhen (Hăinán Shĕngzhíxiáxiàn Jíxíngzhèng Qūhuà)</v>
      </c>
      <c r="O131" t="str">
        <f t="shared" si="11"/>
        <v>Huangliu Zhen (Hăinán Shĕngzhíxiáxiàn Jíxíngzhèng Qūhuà)</v>
      </c>
    </row>
    <row r="132" spans="1:15" x14ac:dyDescent="0.25">
      <c r="A132" t="s">
        <v>411</v>
      </c>
      <c r="B132" t="str">
        <f t="shared" si="8"/>
        <v>Huángtóng Zhèn</v>
      </c>
      <c r="C132" t="s">
        <v>412</v>
      </c>
      <c r="D132" t="s">
        <v>78</v>
      </c>
      <c r="E132" t="str">
        <f t="shared" si="9"/>
        <v>皇桐镇, 临高县, 海南省省直辖县级行政区划, 海南省</v>
      </c>
      <c r="F132">
        <v>19753</v>
      </c>
      <c r="G132" t="s">
        <v>40</v>
      </c>
      <c r="H132" t="s">
        <v>22</v>
      </c>
      <c r="I132">
        <f>VLOOKUP(E132,[1]!china_towns_second__2[[Column1]:[Y]],3,FALSE)</f>
        <v>19.802774652483301</v>
      </c>
      <c r="J132">
        <f>VLOOKUP(E132,[1]!china_towns_second__2[[Column1]:[Y]],2,FALSE)</f>
        <v>109.8425336</v>
      </c>
      <c r="K132" t="s">
        <v>996</v>
      </c>
      <c r="L132" t="str">
        <f>VLOOKUP(G132,CHOOSE({1,2},Table7[Native],Table7[Name]),2,0)</f>
        <v>Língāo Xiàn</v>
      </c>
      <c r="M132" t="str">
        <f>VLOOKUP(H132,CHOOSE({1,2},Table7[Native],Table7[Name]),2,0)</f>
        <v>Hăinán Shĕngzhíxiáxiàn Jíxíngzhèng Qūhuà</v>
      </c>
      <c r="N132" t="str">
        <f t="shared" si="10"/>
        <v>Huangtong Zhen (Hăinán Shĕngzhíxiáxiàn Jíxíngzhèng Qūhuà)</v>
      </c>
      <c r="O132" t="str">
        <f t="shared" si="11"/>
        <v>Huangtong Zhen (Hăinán Shĕngzhíxiáxiàn Jíxíngzhèng Qūhuà)</v>
      </c>
    </row>
    <row r="133" spans="1:15" x14ac:dyDescent="0.25">
      <c r="A133" t="s">
        <v>413</v>
      </c>
      <c r="B133" t="str">
        <f t="shared" si="8"/>
        <v>Huángzhú Zhèn</v>
      </c>
      <c r="C133" t="s">
        <v>414</v>
      </c>
      <c r="D133" t="s">
        <v>78</v>
      </c>
      <c r="E133" t="str">
        <f t="shared" si="9"/>
        <v>黄竹镇, 定安县, 海南省省直辖县级行政区划, 海南省</v>
      </c>
      <c r="F133">
        <v>10317</v>
      </c>
      <c r="G133" t="s">
        <v>34</v>
      </c>
      <c r="H133" t="s">
        <v>22</v>
      </c>
      <c r="I133">
        <f>VLOOKUP(E133,[1]!china_towns_second__2[[Column1]:[Y]],3,FALSE)</f>
        <v>19.4712398312655</v>
      </c>
      <c r="J133">
        <f>VLOOKUP(E133,[1]!china_towns_second__2[[Column1]:[Y]],2,FALSE)</f>
        <v>110.4259982</v>
      </c>
      <c r="K133" t="s">
        <v>997</v>
      </c>
      <c r="L133" t="str">
        <f>VLOOKUP(G133,CHOOSE({1,2},Table7[Native],Table7[Name]),2,0)</f>
        <v>Dìng'ān Xiàn</v>
      </c>
      <c r="M133" t="str">
        <f>VLOOKUP(H133,CHOOSE({1,2},Table7[Native],Table7[Name]),2,0)</f>
        <v>Hăinán Shĕngzhíxiáxiàn Jíxíngzhèng Qūhuà</v>
      </c>
      <c r="N133" t="str">
        <f t="shared" si="10"/>
        <v>Huangzhu Zhen (Hăinán Shĕngzhíxiáxiàn Jíxíngzhèng Qūhuà)</v>
      </c>
      <c r="O133" t="str">
        <f t="shared" si="11"/>
        <v>Huangzhu Zhen (Hăinán Shĕngzhíxiáxiàn Jíxíngzhèng Qūhuà)</v>
      </c>
    </row>
    <row r="134" spans="1:15" x14ac:dyDescent="0.25">
      <c r="A134" t="s">
        <v>415</v>
      </c>
      <c r="B134" t="str">
        <f t="shared" si="8"/>
        <v>Huìshān Zhèn</v>
      </c>
      <c r="C134" t="s">
        <v>416</v>
      </c>
      <c r="D134" t="s">
        <v>78</v>
      </c>
      <c r="E134" t="str">
        <f t="shared" si="9"/>
        <v>会山镇, 琼海市, 海南省省直辖县级行政区划, 海南省</v>
      </c>
      <c r="F134">
        <v>8281</v>
      </c>
      <c r="G134" t="s">
        <v>44</v>
      </c>
      <c r="H134" t="s">
        <v>22</v>
      </c>
      <c r="I134">
        <f>VLOOKUP(E134,[1]!china_towns_second__2[[Column1]:[Y]],3,FALSE)</f>
        <v>19.056184599202801</v>
      </c>
      <c r="J134">
        <f>VLOOKUP(E134,[1]!china_towns_second__2[[Column1]:[Y]],2,FALSE)</f>
        <v>110.1775863</v>
      </c>
      <c r="K134" t="s">
        <v>998</v>
      </c>
      <c r="L134" t="str">
        <f>VLOOKUP(G134,CHOOSE({1,2},Table7[Native],Table7[Name]),2,0)</f>
        <v>Qiónghăi Shì</v>
      </c>
      <c r="M134" t="str">
        <f>VLOOKUP(H134,CHOOSE({1,2},Table7[Native],Table7[Name]),2,0)</f>
        <v>Hăinán Shĕngzhíxiáxiàn Jíxíngzhèng Qūhuà</v>
      </c>
      <c r="N134" t="str">
        <f t="shared" si="10"/>
        <v>Huishan Zhen (Hăinán Shĕngzhíxiáxiàn Jíxíngzhèng Qūhuà)</v>
      </c>
      <c r="O134" t="str">
        <f t="shared" si="11"/>
        <v>Huishan Zhen (Hăinán Shĕngzhíxiáxiàn Jíxíngzhèng Qūhuà)</v>
      </c>
    </row>
    <row r="135" spans="1:15" x14ac:dyDescent="0.25">
      <c r="A135" t="s">
        <v>417</v>
      </c>
      <c r="B135" t="str">
        <f t="shared" si="8"/>
        <v>Huìwén Zhèn</v>
      </c>
      <c r="C135" t="s">
        <v>418</v>
      </c>
      <c r="D135" t="s">
        <v>78</v>
      </c>
      <c r="E135" t="str">
        <f t="shared" si="9"/>
        <v>会文镇, 文昌市, 海南省省直辖县级行政区划, 海南省</v>
      </c>
      <c r="F135">
        <v>30644</v>
      </c>
      <c r="G135" t="s">
        <v>52</v>
      </c>
      <c r="H135" t="s">
        <v>22</v>
      </c>
      <c r="I135">
        <f>VLOOKUP(E135,[1]!china_towns_second__2[[Column1]:[Y]],3,FALSE)</f>
        <v>19.445851680506799</v>
      </c>
      <c r="J135">
        <f>VLOOKUP(E135,[1]!china_towns_second__2[[Column1]:[Y]],2,FALSE)</f>
        <v>110.7386059</v>
      </c>
      <c r="K135" t="s">
        <v>999</v>
      </c>
      <c r="L135" t="str">
        <f>VLOOKUP(G135,CHOOSE({1,2},Table7[Native],Table7[Name]),2,0)</f>
        <v>Wénchāng Shì</v>
      </c>
      <c r="M135" t="str">
        <f>VLOOKUP(H135,CHOOSE({1,2},Table7[Native],Table7[Name]),2,0)</f>
        <v>Hăinán Shĕngzhíxiáxiàn Jíxíngzhèng Qūhuà</v>
      </c>
      <c r="N135" t="str">
        <f t="shared" si="10"/>
        <v>Huiwen Zhen (Hăinán Shĕngzhíxiáxiàn Jíxíngzhèng Qūhuà)</v>
      </c>
      <c r="O135" t="str">
        <f t="shared" si="11"/>
        <v>Huiwen Zhen (Hăinán Shĕngzhíxiáxiàn Jíxíngzhèng Qūhuà)</v>
      </c>
    </row>
    <row r="136" spans="1:15" x14ac:dyDescent="0.25">
      <c r="A136" t="s">
        <v>419</v>
      </c>
      <c r="B136" t="str">
        <f t="shared" si="8"/>
        <v>Jiājī Zhèn</v>
      </c>
      <c r="C136" t="s">
        <v>420</v>
      </c>
      <c r="D136" t="s">
        <v>78</v>
      </c>
      <c r="E136" t="str">
        <f t="shared" si="9"/>
        <v>嘉积镇, 琼海市, 海南省省直辖县级行政区划, 海南省</v>
      </c>
      <c r="F136">
        <v>165920</v>
      </c>
      <c r="G136" t="s">
        <v>44</v>
      </c>
      <c r="H136" t="s">
        <v>22</v>
      </c>
      <c r="I136">
        <f>VLOOKUP(E136,[1]!china_towns_second__2[[Column1]:[Y]],3,FALSE)</f>
        <v>19.235516494500999</v>
      </c>
      <c r="J136">
        <f>VLOOKUP(E136,[1]!china_towns_second__2[[Column1]:[Y]],2,FALSE)</f>
        <v>110.46127749999999</v>
      </c>
      <c r="K136" t="s">
        <v>1000</v>
      </c>
      <c r="L136" t="str">
        <f>VLOOKUP(G136,CHOOSE({1,2},Table7[Native],Table7[Name]),2,0)</f>
        <v>Qiónghăi Shì</v>
      </c>
      <c r="M136" t="str">
        <f>VLOOKUP(H136,CHOOSE({1,2},Table7[Native],Table7[Name]),2,0)</f>
        <v>Hăinán Shĕngzhíxiáxiàn Jíxíngzhèng Qūhuà</v>
      </c>
      <c r="N136" t="str">
        <f t="shared" si="10"/>
        <v>Jiaji Zhen (Hăinán Shĕngzhíxiáxiàn Jíxíngzhèng Qūhuà)</v>
      </c>
      <c r="O136" t="str">
        <f t="shared" si="11"/>
        <v>Jiaji Zhen (Hăinán Shĕngzhíxiáxiàn Jíxíngzhèng Qūhuà)</v>
      </c>
    </row>
    <row r="137" spans="1:15" x14ac:dyDescent="0.25">
      <c r="A137" t="s">
        <v>421</v>
      </c>
      <c r="B137" t="str">
        <f t="shared" si="8"/>
        <v>Jiālè Zhèn</v>
      </c>
      <c r="C137" t="s">
        <v>422</v>
      </c>
      <c r="D137" t="s">
        <v>78</v>
      </c>
      <c r="E137" t="str">
        <f t="shared" si="9"/>
        <v>加乐镇, 澄迈县, 海南省省直辖县级行政区划, 海南省</v>
      </c>
      <c r="F137">
        <v>20016</v>
      </c>
      <c r="G137" t="s">
        <v>32</v>
      </c>
      <c r="H137" t="s">
        <v>22</v>
      </c>
      <c r="I137">
        <f>VLOOKUP(E137,[1]!china_towns_second__2[[Column1]:[Y]],3,FALSE)</f>
        <v>19.593551515701598</v>
      </c>
      <c r="J137">
        <f>VLOOKUP(E137,[1]!china_towns_second__2[[Column1]:[Y]],2,FALSE)</f>
        <v>110.0047807</v>
      </c>
      <c r="K137" t="s">
        <v>1001</v>
      </c>
      <c r="L137" t="str">
        <f>VLOOKUP(G137,CHOOSE({1,2},Table7[Native],Table7[Name]),2,0)</f>
        <v>Chéngmài Xiàn</v>
      </c>
      <c r="M137" t="str">
        <f>VLOOKUP(H137,CHOOSE({1,2},Table7[Native],Table7[Name]),2,0)</f>
        <v>Hăinán Shĕngzhíxiáxiàn Jíxíngzhèng Qūhuà</v>
      </c>
      <c r="N137" t="str">
        <f t="shared" si="10"/>
        <v>Jiale Zhen (Hăinán Shĕngzhíxiáxiàn Jíxíngzhèng Qūhuà)</v>
      </c>
      <c r="O137" t="str">
        <f t="shared" si="11"/>
        <v>Jiale Zhen (Hăinán Shĕngzhíxiáxiàn Jíxíngzhèng Qūhuà)</v>
      </c>
    </row>
    <row r="138" spans="1:15" x14ac:dyDescent="0.25">
      <c r="A138" t="s">
        <v>423</v>
      </c>
      <c r="B138" t="str">
        <f t="shared" si="8"/>
        <v>Jiāmào Zhèn</v>
      </c>
      <c r="C138" t="s">
        <v>424</v>
      </c>
      <c r="D138" t="s">
        <v>78</v>
      </c>
      <c r="E138" t="str">
        <f t="shared" si="9"/>
        <v>加茂镇, 保亭黎族苗族自治县, 海南省省直辖县级行政区划, 海南省</v>
      </c>
      <c r="F138">
        <v>8842</v>
      </c>
      <c r="G138" t="s">
        <v>27</v>
      </c>
      <c r="H138" t="s">
        <v>22</v>
      </c>
      <c r="I138">
        <f>VLOOKUP(E138,[1]!china_towns_second__2[[Column1]:[Y]],3,FALSE)</f>
        <v>18.546841242391402</v>
      </c>
      <c r="J138">
        <f>VLOOKUP(E138,[1]!china_towns_second__2[[Column1]:[Y]],2,FALSE)</f>
        <v>109.7141654</v>
      </c>
      <c r="K138" t="s">
        <v>1002</v>
      </c>
      <c r="L138" t="str">
        <f>VLOOKUP(G138,CHOOSE({1,2},Table7[Native],Table7[Name]),2,0)</f>
        <v>Băotíng Lízú Miáozú Zìzhìxiàn</v>
      </c>
      <c r="M138" t="str">
        <f>VLOOKUP(H138,CHOOSE({1,2},Table7[Native],Table7[Name]),2,0)</f>
        <v>Hăinán Shĕngzhíxiáxiàn Jíxíngzhèng Qūhuà</v>
      </c>
      <c r="N138" t="str">
        <f t="shared" si="10"/>
        <v>Jiamao Zhen (Hăinán Shĕngzhíxiáxiàn Jíxíngzhèng Qūhuà)</v>
      </c>
      <c r="O138" t="str">
        <f t="shared" si="11"/>
        <v>Jiamao Zhen (Hăinán Shĕngzhíxiáxiàn Jíxíngzhèng Qūhuà)</v>
      </c>
    </row>
    <row r="139" spans="1:15" x14ac:dyDescent="0.25">
      <c r="A139" t="s">
        <v>425</v>
      </c>
      <c r="B139" t="str">
        <f t="shared" si="8"/>
        <v>Jiānfēng Zhèn</v>
      </c>
      <c r="C139" t="s">
        <v>426</v>
      </c>
      <c r="D139" t="s">
        <v>78</v>
      </c>
      <c r="E139" t="str">
        <f t="shared" si="9"/>
        <v>尖峰镇, 乐东黎族自治县, 海南省省直辖县级行政区划, 海南省</v>
      </c>
      <c r="F139">
        <v>22034</v>
      </c>
      <c r="G139" t="s">
        <v>38</v>
      </c>
      <c r="H139" t="s">
        <v>22</v>
      </c>
      <c r="I139">
        <f>VLOOKUP(E139,[1]!china_towns_second__2[[Column1]:[Y]],3,FALSE)</f>
        <v>18.669948338707499</v>
      </c>
      <c r="J139">
        <f>VLOOKUP(E139,[1]!china_towns_second__2[[Column1]:[Y]],2,FALSE)</f>
        <v>108.7617508</v>
      </c>
      <c r="K139" t="s">
        <v>1003</v>
      </c>
      <c r="L139" t="str">
        <f>VLOOKUP(G139,CHOOSE({1,2},Table7[Native],Table7[Name]),2,0)</f>
        <v>Lèdōng Lízú Zìzhìxiàn</v>
      </c>
      <c r="M139" t="str">
        <f>VLOOKUP(H139,CHOOSE({1,2},Table7[Native],Table7[Name]),2,0)</f>
        <v>Hăinán Shĕngzhíxiáxiàn Jíxíngzhèng Qūhuà</v>
      </c>
      <c r="N139" t="str">
        <f t="shared" si="10"/>
        <v>Jianfeng Zhen (Hăinán Shĕngzhíxiáxiàn Jíxíngzhèng Qūhuà)</v>
      </c>
      <c r="O139" t="str">
        <f t="shared" si="11"/>
        <v>Jianfeng Zhen (Hăinán Shĕngzhíxiáxiàn Jíxíngzhèng Qūhuà)</v>
      </c>
    </row>
    <row r="140" spans="1:15" x14ac:dyDescent="0.25">
      <c r="A140" t="s">
        <v>427</v>
      </c>
      <c r="B140" t="str">
        <f t="shared" si="8"/>
        <v>Jiāngbiān Xiāng</v>
      </c>
      <c r="C140" t="s">
        <v>428</v>
      </c>
      <c r="D140" t="s">
        <v>244</v>
      </c>
      <c r="E140" t="str">
        <f t="shared" si="9"/>
        <v>江边乡, 东方市, 海南省省直辖县级行政区划, 海南省</v>
      </c>
      <c r="F140">
        <v>6234</v>
      </c>
      <c r="G140" t="s">
        <v>36</v>
      </c>
      <c r="H140" t="s">
        <v>22</v>
      </c>
      <c r="I140" t="e">
        <f>VLOOKUP(E140,[1]!china_towns_second__2[[Column1]:[Y]],3,FALSE)</f>
        <v>#N/A</v>
      </c>
      <c r="J140" t="e">
        <f>VLOOKUP(E140,[1]!china_towns_second__2[[Column1]:[Y]],2,FALSE)</f>
        <v>#N/A</v>
      </c>
      <c r="K140" t="s">
        <v>1004</v>
      </c>
      <c r="L140" t="str">
        <f>VLOOKUP(G140,CHOOSE({1,2},Table7[Native],Table7[Name]),2,0)</f>
        <v>Dōngfāng Shì</v>
      </c>
      <c r="M140" t="str">
        <f>VLOOKUP(H140,CHOOSE({1,2},Table7[Native],Table7[Name]),2,0)</f>
        <v>Hăinán Shĕngzhíxiáxiàn Jíxíngzhèng Qūhuà</v>
      </c>
      <c r="N140" t="str">
        <f t="shared" si="10"/>
        <v>Jiangbian Xiang (Hăinán Shĕngzhíxiáxiàn Jíxíngzhèng Qūhuà)</v>
      </c>
      <c r="O140" t="str">
        <f t="shared" si="11"/>
        <v>Jiangbian Xiang (Hăinán Shĕngzhíxiáxiàn Jíxíngzhèng Qūhuà)</v>
      </c>
    </row>
    <row r="141" spans="1:15" x14ac:dyDescent="0.25">
      <c r="A141" t="s">
        <v>162</v>
      </c>
      <c r="B141" t="str">
        <f t="shared" si="8"/>
        <v>Jiăzi Zhèn</v>
      </c>
      <c r="C141" t="s">
        <v>163</v>
      </c>
      <c r="D141" t="s">
        <v>78</v>
      </c>
      <c r="E141" t="str">
        <f t="shared" si="9"/>
        <v>甲子镇, 琼山区, 海口市, 海南省</v>
      </c>
      <c r="F141">
        <v>22273</v>
      </c>
      <c r="G141" t="s">
        <v>17</v>
      </c>
      <c r="H141" t="s">
        <v>9</v>
      </c>
      <c r="I141">
        <f>VLOOKUP(E141,[1]!china_towns_second__2[[Column1]:[Y]],3,FALSE)</f>
        <v>19.6290134312591</v>
      </c>
      <c r="J141">
        <f>VLOOKUP(E141,[1]!china_towns_second__2[[Column1]:[Y]],2,FALSE)</f>
        <v>110.4556127</v>
      </c>
      <c r="K141" t="s">
        <v>874</v>
      </c>
      <c r="L141" t="str">
        <f>VLOOKUP(G141,CHOOSE({1,2},Table7[Native],Table7[Name]),2,0)</f>
        <v>Qióngshān Qū</v>
      </c>
      <c r="M141" t="str">
        <f>VLOOKUP(H141,CHOOSE({1,2},Table7[Native],Table7[Name]),2,0)</f>
        <v>Hăikŏu Shì</v>
      </c>
      <c r="N141" t="str">
        <f t="shared" si="10"/>
        <v>Jiazi Zhen (Hăikŏu Shì)</v>
      </c>
      <c r="O141" t="str">
        <f t="shared" si="11"/>
        <v>Jiazi Zhen (Hăikŏu Shì)</v>
      </c>
    </row>
    <row r="142" spans="1:15" x14ac:dyDescent="0.25">
      <c r="A142" t="s">
        <v>429</v>
      </c>
      <c r="B142" t="str">
        <f t="shared" si="8"/>
        <v>Jīnbō Xiāng</v>
      </c>
      <c r="C142" t="s">
        <v>430</v>
      </c>
      <c r="D142" t="s">
        <v>244</v>
      </c>
      <c r="E142" t="str">
        <f t="shared" si="9"/>
        <v>金波乡, 白沙黎族自治县, 海南省省直辖县级行政区划, 海南省</v>
      </c>
      <c r="F142">
        <v>4015</v>
      </c>
      <c r="G142" t="s">
        <v>25</v>
      </c>
      <c r="H142" t="s">
        <v>22</v>
      </c>
      <c r="I142" t="e">
        <f>VLOOKUP(E142,[1]!china_towns_second__2[[Column1]:[Y]],3,FALSE)</f>
        <v>#N/A</v>
      </c>
      <c r="J142" t="e">
        <f>VLOOKUP(E142,[1]!china_towns_second__2[[Column1]:[Y]],2,FALSE)</f>
        <v>#N/A</v>
      </c>
      <c r="K142" t="s">
        <v>1005</v>
      </c>
      <c r="L142" t="str">
        <f>VLOOKUP(G142,CHOOSE({1,2},Table7[Native],Table7[Name]),2,0)</f>
        <v>Báishā Lízú Zìzhìxiàn</v>
      </c>
      <c r="M142" t="str">
        <f>VLOOKUP(H142,CHOOSE({1,2},Table7[Native],Table7[Name]),2,0)</f>
        <v>Hăinán Shĕngzhíxiáxiàn Jíxíngzhèng Qūhuà</v>
      </c>
      <c r="N142" t="str">
        <f t="shared" si="10"/>
        <v>Jinbo Xiang (Hăinán Shĕngzhíxiáxiàn Jíxíngzhèng Qūhuà)</v>
      </c>
      <c r="O142" t="str">
        <f t="shared" si="11"/>
        <v>Jinbo Xiang (Hăinán Shĕngzhíxiáxiàn Jíxíngzhèng Qūhuà)</v>
      </c>
    </row>
    <row r="143" spans="1:15" x14ac:dyDescent="0.25">
      <c r="A143" t="s">
        <v>431</v>
      </c>
      <c r="B143" t="str">
        <f t="shared" si="8"/>
        <v>Jīnjiāng Zhèn</v>
      </c>
      <c r="C143" t="s">
        <v>432</v>
      </c>
      <c r="D143" t="s">
        <v>78</v>
      </c>
      <c r="E143" t="str">
        <f t="shared" si="9"/>
        <v>金江镇, 澄迈县, 海南省省直辖县级行政区划, 海南省</v>
      </c>
      <c r="F143">
        <v>142948</v>
      </c>
      <c r="G143" t="s">
        <v>32</v>
      </c>
      <c r="H143" t="s">
        <v>22</v>
      </c>
      <c r="I143">
        <f>VLOOKUP(E143,[1]!china_towns_second__2[[Column1]:[Y]],3,FALSE)</f>
        <v>19.7295581432147</v>
      </c>
      <c r="J143">
        <f>VLOOKUP(E143,[1]!china_towns_second__2[[Column1]:[Y]],2,FALSE)</f>
        <v>110.0274184</v>
      </c>
      <c r="K143" t="s">
        <v>1006</v>
      </c>
      <c r="L143" t="str">
        <f>VLOOKUP(G143,CHOOSE({1,2},Table7[Native],Table7[Name]),2,0)</f>
        <v>Chéngmài Xiàn</v>
      </c>
      <c r="M143" t="str">
        <f>VLOOKUP(H143,CHOOSE({1,2},Table7[Native],Table7[Name]),2,0)</f>
        <v>Hăinán Shĕngzhíxiáxiàn Jíxíngzhèng Qūhuà</v>
      </c>
      <c r="N143" t="str">
        <f t="shared" si="10"/>
        <v>Jinjiang Zhen (Hăinán Shĕngzhíxiáxiàn Jíxíngzhèng Qūhuà)</v>
      </c>
      <c r="O143" t="str">
        <f t="shared" si="11"/>
        <v>Jinjiang Zhen (Hăinán Shĕngzhíxiáxiàn Jíxíngzhèng Qūhuà)</v>
      </c>
    </row>
    <row r="144" spans="1:15" x14ac:dyDescent="0.25">
      <c r="A144" t="s">
        <v>164</v>
      </c>
      <c r="B144" t="str">
        <f t="shared" si="8"/>
        <v>Jīnmào Jiēdào</v>
      </c>
      <c r="C144" t="s">
        <v>165</v>
      </c>
      <c r="D144" t="s">
        <v>117</v>
      </c>
      <c r="E144" t="str">
        <f t="shared" si="9"/>
        <v>金贸街道, 龙华区, 海口市, 海南省</v>
      </c>
      <c r="F144">
        <v>63531</v>
      </c>
      <c r="G144" t="s">
        <v>12</v>
      </c>
      <c r="H144" t="s">
        <v>9</v>
      </c>
      <c r="I144">
        <f>VLOOKUP(E144,[1]!china_towns_second__2[[Column1]:[Y]],3,FALSE)</f>
        <v>20.037908446239001</v>
      </c>
      <c r="J144">
        <f>VLOOKUP(E144,[1]!china_towns_second__2[[Column1]:[Y]],2,FALSE)</f>
        <v>110.3011746</v>
      </c>
      <c r="K144" t="s">
        <v>875</v>
      </c>
      <c r="L144" t="str">
        <f>VLOOKUP(G144,CHOOSE({1,2},Table7[Native],Table7[Name]),2,0)</f>
        <v>Lónghuá Qū</v>
      </c>
      <c r="M144" t="str">
        <f>VLOOKUP(H144,CHOOSE({1,2},Table7[Native],Table7[Name]),2,0)</f>
        <v>Hăikŏu Shì</v>
      </c>
      <c r="N144" t="str">
        <f t="shared" si="10"/>
        <v>Jinmao Jiedao (Hăikŏu Shì)</v>
      </c>
      <c r="O144" t="str">
        <f t="shared" si="11"/>
        <v>Jinmao Jiedao (Hăikŏu Shì)</v>
      </c>
    </row>
    <row r="145" spans="1:15" x14ac:dyDescent="0.25">
      <c r="A145" t="s">
        <v>433</v>
      </c>
      <c r="B145" t="str">
        <f t="shared" si="8"/>
        <v>Jĭnshān Zhèn</v>
      </c>
      <c r="C145" t="s">
        <v>434</v>
      </c>
      <c r="D145" t="s">
        <v>78</v>
      </c>
      <c r="E145" t="str">
        <f t="shared" si="9"/>
        <v>锦山镇, 文昌市, 海南省省直辖县级行政区划, 海南省</v>
      </c>
      <c r="F145">
        <v>35100</v>
      </c>
      <c r="G145" t="s">
        <v>52</v>
      </c>
      <c r="H145" t="s">
        <v>22</v>
      </c>
      <c r="I145">
        <f>VLOOKUP(E145,[1]!china_towns_second__2[[Column1]:[Y]],3,FALSE)</f>
        <v>19.981885239200199</v>
      </c>
      <c r="J145">
        <f>VLOOKUP(E145,[1]!china_towns_second__2[[Column1]:[Y]],2,FALSE)</f>
        <v>110.7129901</v>
      </c>
      <c r="K145" t="s">
        <v>1007</v>
      </c>
      <c r="L145" t="str">
        <f>VLOOKUP(G145,CHOOSE({1,2},Table7[Native],Table7[Name]),2,0)</f>
        <v>Wénchāng Shì</v>
      </c>
      <c r="M145" t="str">
        <f>VLOOKUP(H145,CHOOSE({1,2},Table7[Native],Table7[Name]),2,0)</f>
        <v>Hăinán Shĕngzhíxiáxiàn Jíxíngzhèng Qūhuà</v>
      </c>
      <c r="N145" t="str">
        <f t="shared" si="10"/>
        <v>Jinshan Zhen (Hăinán Shĕngzhíxiáxiàn Jíxíngzhèng Qūhuà)</v>
      </c>
      <c r="O145" t="str">
        <f t="shared" si="11"/>
        <v>Jinshan Zhen (Hăinán Shĕngzhíxiáxiàn Jíxíngzhèng Qūhuà)</v>
      </c>
    </row>
    <row r="146" spans="1:15" x14ac:dyDescent="0.25">
      <c r="A146" t="s">
        <v>166</v>
      </c>
      <c r="B146" t="str">
        <f t="shared" si="8"/>
        <v>Jīnyŭ Jiēdào</v>
      </c>
      <c r="C146" t="s">
        <v>167</v>
      </c>
      <c r="D146" t="s">
        <v>117</v>
      </c>
      <c r="E146" t="str">
        <f t="shared" si="9"/>
        <v>金宇街道, 龙华区, 海口市, 海南省</v>
      </c>
      <c r="F146">
        <v>91352</v>
      </c>
      <c r="G146" t="s">
        <v>12</v>
      </c>
      <c r="H146" t="s">
        <v>9</v>
      </c>
      <c r="I146">
        <f>VLOOKUP(E146,[1]!china_towns_second__2[[Column1]:[Y]],3,FALSE)</f>
        <v>20.006873385218501</v>
      </c>
      <c r="J146">
        <f>VLOOKUP(E146,[1]!china_towns_second__2[[Column1]:[Y]],2,FALSE)</f>
        <v>110.32399119999999</v>
      </c>
      <c r="K146" t="s">
        <v>876</v>
      </c>
      <c r="L146" t="str">
        <f>VLOOKUP(G146,CHOOSE({1,2},Table7[Native],Table7[Name]),2,0)</f>
        <v>Lónghuá Qū</v>
      </c>
      <c r="M146" t="str">
        <f>VLOOKUP(H146,CHOOSE({1,2},Table7[Native],Table7[Name]),2,0)</f>
        <v>Hăikŏu Shì</v>
      </c>
      <c r="N146" t="str">
        <f t="shared" si="10"/>
        <v>Jinyu Jiedao (Hăikŏu Shì)</v>
      </c>
      <c r="O146" t="str">
        <f t="shared" si="11"/>
        <v>Jinyu Jiedao (Hăikŏu Shì)</v>
      </c>
    </row>
    <row r="147" spans="1:15" x14ac:dyDescent="0.25">
      <c r="A147" t="s">
        <v>435</v>
      </c>
      <c r="B147" t="str">
        <f t="shared" si="8"/>
        <v>Jiŭsuŏ Zhèn</v>
      </c>
      <c r="C147" t="s">
        <v>436</v>
      </c>
      <c r="D147" t="s">
        <v>78</v>
      </c>
      <c r="E147" t="str">
        <f t="shared" si="9"/>
        <v>九所镇, 乐东黎族自治县, 海南省省直辖县级行政区划, 海南省</v>
      </c>
      <c r="F147">
        <v>74141</v>
      </c>
      <c r="G147" t="s">
        <v>38</v>
      </c>
      <c r="H147" t="s">
        <v>22</v>
      </c>
      <c r="I147">
        <f>VLOOKUP(E147,[1]!china_towns_second__2[[Column1]:[Y]],3,FALSE)</f>
        <v>18.4491620079787</v>
      </c>
      <c r="J147">
        <f>VLOOKUP(E147,[1]!china_towns_second__2[[Column1]:[Y]],2,FALSE)</f>
        <v>108.9601138</v>
      </c>
      <c r="K147" t="s">
        <v>1008</v>
      </c>
      <c r="L147" t="str">
        <f>VLOOKUP(G147,CHOOSE({1,2},Table7[Native],Table7[Name]),2,0)</f>
        <v>Lèdōng Lízú Zìzhìxiàn</v>
      </c>
      <c r="M147" t="str">
        <f>VLOOKUP(H147,CHOOSE({1,2},Table7[Native],Table7[Name]),2,0)</f>
        <v>Hăinán Shĕngzhíxiáxiàn Jíxíngzhèng Qūhuà</v>
      </c>
      <c r="N147" t="str">
        <f t="shared" si="10"/>
        <v>Jiusuo Zhen (Hăinán Shĕngzhíxiáxiàn Jíxíngzhèng Qūhuà)</v>
      </c>
      <c r="O147" t="str">
        <f t="shared" si="11"/>
        <v>Jiusuo Zhen (Hăinán Shĕngzhíxiáxiàn Jíxíngzhèng Qūhuà)</v>
      </c>
    </row>
    <row r="148" spans="1:15" x14ac:dyDescent="0.25">
      <c r="A148" t="s">
        <v>168</v>
      </c>
      <c r="B148" t="str">
        <f t="shared" si="8"/>
        <v>Jiùzhōu Zhèn</v>
      </c>
      <c r="C148" t="s">
        <v>169</v>
      </c>
      <c r="D148" t="s">
        <v>78</v>
      </c>
      <c r="E148" t="str">
        <f t="shared" si="9"/>
        <v>旧州镇, 琼山区, 海口市, 海南省</v>
      </c>
      <c r="F148">
        <v>23243</v>
      </c>
      <c r="G148" t="s">
        <v>17</v>
      </c>
      <c r="H148" t="s">
        <v>9</v>
      </c>
      <c r="I148">
        <f>VLOOKUP(E148,[1]!china_towns_second__2[[Column1]:[Y]],3,FALSE)</f>
        <v>19.758605471698701</v>
      </c>
      <c r="J148">
        <f>VLOOKUP(E148,[1]!china_towns_second__2[[Column1]:[Y]],2,FALSE)</f>
        <v>110.42634080000001</v>
      </c>
      <c r="K148" t="s">
        <v>877</v>
      </c>
      <c r="L148" t="str">
        <f>VLOOKUP(G148,CHOOSE({1,2},Table7[Native],Table7[Name]),2,0)</f>
        <v>Qióngshān Qū</v>
      </c>
      <c r="M148" t="str">
        <f>VLOOKUP(H148,CHOOSE({1,2},Table7[Native],Table7[Name]),2,0)</f>
        <v>Hăikŏu Shì</v>
      </c>
      <c r="N148" t="str">
        <f t="shared" si="10"/>
        <v>Jiuzhou Zhen (Hăikŏu Shì)</v>
      </c>
      <c r="O148" t="str">
        <f t="shared" si="11"/>
        <v>Jiuzhou Zhen (Hăikŏu Shì)</v>
      </c>
    </row>
    <row r="149" spans="1:15" x14ac:dyDescent="0.25">
      <c r="A149" t="s">
        <v>631</v>
      </c>
      <c r="B149" t="str">
        <f t="shared" si="8"/>
        <v>Jíyáng Qū [incl. Hédōng Qū Jiēdào, Tiándú Zhèn]</v>
      </c>
      <c r="C149" t="s">
        <v>66</v>
      </c>
      <c r="D149" t="s">
        <v>11</v>
      </c>
      <c r="E149" t="str">
        <f t="shared" si="9"/>
        <v>吉阳区, 吉阳区, 三亚市, 海南省</v>
      </c>
      <c r="F149">
        <v>257469</v>
      </c>
      <c r="G149" t="s">
        <v>66</v>
      </c>
      <c r="H149" t="s">
        <v>62</v>
      </c>
      <c r="I149" t="e">
        <f>VLOOKUP(E149,[1]!china_towns_second__2[[Column1]:[Y]],3,FALSE)</f>
        <v>#N/A</v>
      </c>
      <c r="J149" t="e">
        <f>VLOOKUP(E149,[1]!china_towns_second__2[[Column1]:[Y]],2,FALSE)</f>
        <v>#N/A</v>
      </c>
      <c r="K149" t="s">
        <v>1106</v>
      </c>
      <c r="L149" t="str">
        <f>VLOOKUP(G149,CHOOSE({1,2},Table7[Native],Table7[Name]),2,0)</f>
        <v>Jíyáng Qū</v>
      </c>
      <c r="M149" t="str">
        <f>VLOOKUP(H149,CHOOSE({1,2},Table7[Native],Table7[Name]),2,0)</f>
        <v>Sānyà Shì</v>
      </c>
      <c r="N149" t="str">
        <f t="shared" si="10"/>
        <v>Jiyang Qu [incl. Hedong Qu Jiedao, Tiandu Zhen] (Sānyà Shì)</v>
      </c>
      <c r="O149" t="str">
        <f t="shared" si="11"/>
        <v>Jiyang Qu [incl. Hedong Qu Jiedao, Tiandu Zhen] (Sānyà Shì)</v>
      </c>
    </row>
    <row r="150" spans="1:15" x14ac:dyDescent="0.25">
      <c r="A150" t="s">
        <v>170</v>
      </c>
      <c r="B150" t="str">
        <f t="shared" si="8"/>
        <v>Lántiān Jiēdào</v>
      </c>
      <c r="C150" t="s">
        <v>171</v>
      </c>
      <c r="D150" t="s">
        <v>117</v>
      </c>
      <c r="E150" t="str">
        <f t="shared" si="9"/>
        <v>蓝天街道, 美兰区, 海口市, 海南省</v>
      </c>
      <c r="F150">
        <v>34407</v>
      </c>
      <c r="G150" t="s">
        <v>14</v>
      </c>
      <c r="H150" t="s">
        <v>9</v>
      </c>
      <c r="I150">
        <f>VLOOKUP(E150,[1]!china_towns_second__2[[Column1]:[Y]],3,FALSE)</f>
        <v>20.022477498781299</v>
      </c>
      <c r="J150">
        <f>VLOOKUP(E150,[1]!china_towns_second__2[[Column1]:[Y]],2,FALSE)</f>
        <v>110.3522555</v>
      </c>
      <c r="K150" t="s">
        <v>878</v>
      </c>
      <c r="L150" t="str">
        <f>VLOOKUP(G150,CHOOSE({1,2},Table7[Native],Table7[Name]),2,0)</f>
        <v>Mĕilán Qū</v>
      </c>
      <c r="M150" t="str">
        <f>VLOOKUP(H150,CHOOSE({1,2},Table7[Native],Table7[Name]),2,0)</f>
        <v>Hăikŏu Shì</v>
      </c>
      <c r="N150" t="str">
        <f t="shared" si="10"/>
        <v>Lantian Jiedao (Hăikŏu Shì)</v>
      </c>
      <c r="O150" t="str">
        <f t="shared" si="11"/>
        <v>Lantian Jiedao (Hăikŏu Shì)</v>
      </c>
    </row>
    <row r="151" spans="1:15" x14ac:dyDescent="0.25">
      <c r="A151" t="s">
        <v>95</v>
      </c>
      <c r="B151" t="str">
        <f t="shared" si="8"/>
        <v>Lányáng Zhèn [incl. Guóyíng Lányáng Nóngchăng]</v>
      </c>
      <c r="C151" t="s">
        <v>96</v>
      </c>
      <c r="D151" t="s">
        <v>78</v>
      </c>
      <c r="E151" t="str">
        <f t="shared" si="9"/>
        <v>兰洋镇, 儋州市, 儋州市, 海南省</v>
      </c>
      <c r="F151">
        <v>23711</v>
      </c>
      <c r="G151" t="s">
        <v>6</v>
      </c>
      <c r="H151" t="s">
        <v>6</v>
      </c>
      <c r="I151">
        <f>VLOOKUP(E151,[1]!china_towns_second__2[[Column1]:[Y]],3,FALSE)</f>
        <v>19.329194426139299</v>
      </c>
      <c r="J151">
        <f>VLOOKUP(E151,[1]!china_towns_second__2[[Column1]:[Y]],2,FALSE)</f>
        <v>109.6524677</v>
      </c>
      <c r="K151" t="s">
        <v>841</v>
      </c>
      <c r="L151" t="str">
        <f>VLOOKUP(G151,CHOOSE({1,2},Table7[Native],Table7[Name]),2,0)</f>
        <v>Dānzhōu Shì</v>
      </c>
      <c r="M151" t="str">
        <f>VLOOKUP(H151,CHOOSE({1,2},Table7[Native],Table7[Name]),2,0)</f>
        <v>Dānzhōu Shì</v>
      </c>
      <c r="N151" t="str">
        <f t="shared" si="10"/>
        <v>Lanyang Zhen [incl. Guoying Lanyang Nongchang] (Dānzhōu Shì)</v>
      </c>
      <c r="O151" t="str">
        <f t="shared" si="11"/>
        <v>Lanyang Zhen [incl. Guoying Lanyang Nongchang] (Dānzhōu Shì)</v>
      </c>
    </row>
    <row r="152" spans="1:15" x14ac:dyDescent="0.25">
      <c r="A152" t="s">
        <v>437</v>
      </c>
      <c r="B152" t="str">
        <f t="shared" si="8"/>
        <v>Lăochéng Zhèn</v>
      </c>
      <c r="C152" t="s">
        <v>438</v>
      </c>
      <c r="D152" t="s">
        <v>78</v>
      </c>
      <c r="E152" t="str">
        <f t="shared" si="9"/>
        <v>老城镇, 澄迈县, 海南省省直辖县级行政区划, 海南省</v>
      </c>
      <c r="F152">
        <v>59156</v>
      </c>
      <c r="G152" t="s">
        <v>32</v>
      </c>
      <c r="H152" t="s">
        <v>22</v>
      </c>
      <c r="I152">
        <f>VLOOKUP(E152,[1]!china_towns_second__2[[Column1]:[Y]],3,FALSE)</f>
        <v>19.934739030210501</v>
      </c>
      <c r="J152">
        <f>VLOOKUP(E152,[1]!china_towns_second__2[[Column1]:[Y]],2,FALSE)</f>
        <v>110.0959172</v>
      </c>
      <c r="K152" t="s">
        <v>1009</v>
      </c>
      <c r="L152" t="str">
        <f>VLOOKUP(G152,CHOOSE({1,2},Table7[Native],Table7[Name]),2,0)</f>
        <v>Chéngmài Xiàn</v>
      </c>
      <c r="M152" t="str">
        <f>VLOOKUP(H152,CHOOSE({1,2},Table7[Native],Table7[Name]),2,0)</f>
        <v>Hăinán Shĕngzhíxiáxiàn Jíxíngzhèng Qūhuà</v>
      </c>
      <c r="N152" t="str">
        <f t="shared" si="10"/>
        <v>Laocheng Zhen (Hăinán Shĕngzhíxiáxiàn Jíxíngzhèng Qūhuà)</v>
      </c>
      <c r="O152" t="str">
        <f t="shared" si="11"/>
        <v>Laocheng Zhen (Hăinán Shĕngzhíxiáxiàn Jíxíngzhèng Qūhuà)</v>
      </c>
    </row>
    <row r="153" spans="1:15" x14ac:dyDescent="0.25">
      <c r="A153" t="s">
        <v>439</v>
      </c>
      <c r="B153" t="str">
        <f t="shared" si="8"/>
        <v>Léimíng Zhèn</v>
      </c>
      <c r="C153" t="s">
        <v>440</v>
      </c>
      <c r="D153" t="s">
        <v>78</v>
      </c>
      <c r="E153" t="str">
        <f t="shared" si="9"/>
        <v>雷鸣镇, 定安县, 海南省省直辖县级行政区划, 海南省</v>
      </c>
      <c r="F153">
        <v>25200</v>
      </c>
      <c r="G153" t="s">
        <v>34</v>
      </c>
      <c r="H153" t="s">
        <v>22</v>
      </c>
      <c r="I153">
        <f>VLOOKUP(E153,[1]!china_towns_second__2[[Column1]:[Y]],3,FALSE)</f>
        <v>19.556853181144099</v>
      </c>
      <c r="J153">
        <f>VLOOKUP(E153,[1]!china_towns_second__2[[Column1]:[Y]],2,FALSE)</f>
        <v>110.32234819999999</v>
      </c>
      <c r="K153" t="s">
        <v>1010</v>
      </c>
      <c r="L153" t="str">
        <f>VLOOKUP(G153,CHOOSE({1,2},Table7[Native],Table7[Name]),2,0)</f>
        <v>Dìng'ān Xiàn</v>
      </c>
      <c r="M153" t="str">
        <f>VLOOKUP(H153,CHOOSE({1,2},Table7[Native],Table7[Name]),2,0)</f>
        <v>Hăinán Shĕngzhíxiáxiàn Jíxíngzhèng Qūhuà</v>
      </c>
      <c r="N153" t="str">
        <f t="shared" si="10"/>
        <v>Leiming Zhen (Hăinán Shĕngzhíxiáxiàn Jíxíngzhèng Qūhuà)</v>
      </c>
      <c r="O153" t="str">
        <f t="shared" si="11"/>
        <v>Leiming Zhen (Hăinán Shĕngzhíxiáxiàn Jíxíngzhèng Qūhuà)</v>
      </c>
    </row>
    <row r="154" spans="1:15" x14ac:dyDescent="0.25">
      <c r="A154" t="s">
        <v>441</v>
      </c>
      <c r="B154" t="str">
        <f t="shared" si="8"/>
        <v>Lí'ān Zhèn</v>
      </c>
      <c r="C154" t="s">
        <v>442</v>
      </c>
      <c r="D154" t="s">
        <v>78</v>
      </c>
      <c r="E154" t="str">
        <f t="shared" si="9"/>
        <v>黎安镇, 陵水黎族自治县, 海南省省直辖县级行政区划, 海南省</v>
      </c>
      <c r="F154">
        <v>16257</v>
      </c>
      <c r="G154" t="s">
        <v>42</v>
      </c>
      <c r="H154" t="s">
        <v>22</v>
      </c>
      <c r="I154">
        <f>VLOOKUP(E154,[1]!china_towns_second__2[[Column1]:[Y]],3,FALSE)</f>
        <v>18.4141456392158</v>
      </c>
      <c r="J154">
        <f>VLOOKUP(E154,[1]!china_towns_second__2[[Column1]:[Y]],2,FALSE)</f>
        <v>110.04665749999999</v>
      </c>
      <c r="K154" t="s">
        <v>1011</v>
      </c>
      <c r="L154" t="str">
        <f>VLOOKUP(G154,CHOOSE({1,2},Table7[Native],Table7[Name]),2,0)</f>
        <v>Língshuĭ Lízú Zìzhìxiàn</v>
      </c>
      <c r="M154" t="str">
        <f>VLOOKUP(H154,CHOOSE({1,2},Table7[Native],Table7[Name]),2,0)</f>
        <v>Hăinán Shĕngzhíxiáxiàn Jíxíngzhèng Qūhuà</v>
      </c>
      <c r="N154" t="str">
        <f t="shared" si="10"/>
        <v>Li'an Zhen (Hăinán Shĕngzhíxiáxiàn Jíxíngzhèng Qūhuà)</v>
      </c>
      <c r="O154" t="str">
        <f t="shared" si="11"/>
        <v>Li'an Zhen (Hăinán Shĕngzhíxiáxiàn Jíxíngzhèng Qūhuà)</v>
      </c>
    </row>
    <row r="155" spans="1:15" x14ac:dyDescent="0.25">
      <c r="A155" t="s">
        <v>443</v>
      </c>
      <c r="B155" t="str">
        <f t="shared" si="8"/>
        <v>Lìguó Zhèn</v>
      </c>
      <c r="C155" t="s">
        <v>444</v>
      </c>
      <c r="D155" t="s">
        <v>78</v>
      </c>
      <c r="E155" t="str">
        <f t="shared" si="9"/>
        <v>利国镇, 乐东黎族自治县, 海南省省直辖县级行政区划, 海南省</v>
      </c>
      <c r="F155">
        <v>45366</v>
      </c>
      <c r="G155" t="s">
        <v>38</v>
      </c>
      <c r="H155" t="s">
        <v>22</v>
      </c>
      <c r="I155">
        <f>VLOOKUP(E155,[1]!china_towns_second__2[[Column1]:[Y]],3,FALSE)</f>
        <v>18.561550231239998</v>
      </c>
      <c r="J155">
        <f>VLOOKUP(E155,[1]!china_towns_second__2[[Column1]:[Y]],2,FALSE)</f>
        <v>108.9054115</v>
      </c>
      <c r="K155" t="s">
        <v>1012</v>
      </c>
      <c r="L155" t="str">
        <f>VLOOKUP(G155,CHOOSE({1,2},Table7[Native],Table7[Name]),2,0)</f>
        <v>Lèdōng Lízú Zìzhìxiàn</v>
      </c>
      <c r="M155" t="str">
        <f>VLOOKUP(H155,CHOOSE({1,2},Table7[Native],Table7[Name]),2,0)</f>
        <v>Hăinán Shĕngzhíxiáxiàn Jíxíngzhèng Qūhuà</v>
      </c>
      <c r="N155" t="str">
        <f t="shared" si="10"/>
        <v>Liguo Zhen (Hăinán Shĕngzhíxiáxiàn Jíxíngzhèng Qūhuà)</v>
      </c>
      <c r="O155" t="str">
        <f t="shared" si="11"/>
        <v>Liguo Zhen (Hăinán Shĕngzhíxiáxiàn Jíxíngzhèng Qūhuà)</v>
      </c>
    </row>
    <row r="156" spans="1:15" x14ac:dyDescent="0.25">
      <c r="A156" t="s">
        <v>445</v>
      </c>
      <c r="B156" t="str">
        <f t="shared" si="8"/>
        <v>Lĭjì Zhèn</v>
      </c>
      <c r="C156" t="s">
        <v>446</v>
      </c>
      <c r="D156" t="s">
        <v>78</v>
      </c>
      <c r="E156" t="str">
        <f t="shared" si="9"/>
        <v>礼纪镇, 万宁市, 海南省省直辖县级行政区划, 海南省</v>
      </c>
      <c r="F156">
        <v>38919</v>
      </c>
      <c r="G156" t="s">
        <v>50</v>
      </c>
      <c r="H156" t="s">
        <v>22</v>
      </c>
      <c r="I156">
        <f>VLOOKUP(E156,[1]!china_towns_second__2[[Column1]:[Y]],3,FALSE)</f>
        <v>18.6797730268195</v>
      </c>
      <c r="J156">
        <f>VLOOKUP(E156,[1]!china_towns_second__2[[Column1]:[Y]],2,FALSE)</f>
        <v>110.2608953</v>
      </c>
      <c r="K156" t="s">
        <v>1013</v>
      </c>
      <c r="L156" t="str">
        <f>VLOOKUP(G156,CHOOSE({1,2},Table7[Native],Table7[Name]),2,0)</f>
        <v>Wànníng Shì</v>
      </c>
      <c r="M156" t="str">
        <f>VLOOKUP(H156,CHOOSE({1,2},Table7[Native],Table7[Name]),2,0)</f>
        <v>Hăinán Shĕngzhíxiáxiàn Jíxíngzhèng Qūhuà</v>
      </c>
      <c r="N156" t="str">
        <f t="shared" si="10"/>
        <v>Liji Zhen (Hăinán Shĕngzhíxiáxiàn Jíxíngzhèng Qūhuà)</v>
      </c>
      <c r="O156" t="str">
        <f t="shared" si="11"/>
        <v>Liji Zhen (Hăinán Shĕngzhíxiáxiàn Jíxíngzhèng Qūhuà)</v>
      </c>
    </row>
    <row r="157" spans="1:15" x14ac:dyDescent="0.25">
      <c r="A157" t="s">
        <v>447</v>
      </c>
      <c r="B157" t="str">
        <f t="shared" si="8"/>
        <v>Límŭshān Zhèn</v>
      </c>
      <c r="C157" t="s">
        <v>448</v>
      </c>
      <c r="D157" t="s">
        <v>78</v>
      </c>
      <c r="E157" t="str">
        <f t="shared" si="9"/>
        <v>黎母山镇, 琼中黎族苗族自治县, 海南省省直辖县级行政区划, 海南省</v>
      </c>
      <c r="F157">
        <v>16645</v>
      </c>
      <c r="G157" t="s">
        <v>46</v>
      </c>
      <c r="H157" t="s">
        <v>22</v>
      </c>
      <c r="I157">
        <f>VLOOKUP(E157,[1]!china_towns_second__2[[Column1]:[Y]],3,FALSE)</f>
        <v>19.330532193706802</v>
      </c>
      <c r="J157">
        <f>VLOOKUP(E157,[1]!china_towns_second__2[[Column1]:[Y]],2,FALSE)</f>
        <v>109.75270399999999</v>
      </c>
      <c r="K157" t="s">
        <v>1014</v>
      </c>
      <c r="L157" t="str">
        <f>VLOOKUP(G157,CHOOSE({1,2},Table7[Native],Table7[Name]),2,0)</f>
        <v>Qióngzhōng Lízú Miáozú Zìzhìxiàn</v>
      </c>
      <c r="M157" t="str">
        <f>VLOOKUP(H157,CHOOSE({1,2},Table7[Native],Table7[Name]),2,0)</f>
        <v>Hăinán Shĕngzhíxiáxiàn Jíxíngzhèng Qūhuà</v>
      </c>
      <c r="N157" t="str">
        <f t="shared" si="10"/>
        <v>Limushan Zhen (Hăinán Shĕngzhíxiáxiàn Jíxíngzhèng Qūhuà)</v>
      </c>
      <c r="O157" t="str">
        <f t="shared" si="11"/>
        <v>Limushan Zhen (Hăinán Shĕngzhíxiáxiàn Jíxíngzhèng Qūhuà)</v>
      </c>
    </row>
    <row r="158" spans="1:15" x14ac:dyDescent="0.25">
      <c r="A158" t="s">
        <v>449</v>
      </c>
      <c r="B158" t="str">
        <f t="shared" si="8"/>
        <v>Línchéng Zhèn</v>
      </c>
      <c r="C158" t="s">
        <v>450</v>
      </c>
      <c r="D158" t="s">
        <v>78</v>
      </c>
      <c r="E158" t="str">
        <f t="shared" si="9"/>
        <v>临城镇, 临高县, 海南省省直辖县级行政区划, 海南省</v>
      </c>
      <c r="F158">
        <v>112640</v>
      </c>
      <c r="G158" t="s">
        <v>40</v>
      </c>
      <c r="H158" t="s">
        <v>22</v>
      </c>
      <c r="I158">
        <f>VLOOKUP(E158,[1]!china_towns_second__2[[Column1]:[Y]],3,FALSE)</f>
        <v>19.886027274529301</v>
      </c>
      <c r="J158">
        <f>VLOOKUP(E158,[1]!china_towns_second__2[[Column1]:[Y]],2,FALSE)</f>
        <v>109.6950277</v>
      </c>
      <c r="K158" t="s">
        <v>1015</v>
      </c>
      <c r="L158" t="str">
        <f>VLOOKUP(G158,CHOOSE({1,2},Table7[Native],Table7[Name]),2,0)</f>
        <v>Língāo Xiàn</v>
      </c>
      <c r="M158" t="str">
        <f>VLOOKUP(H158,CHOOSE({1,2},Table7[Native],Table7[Name]),2,0)</f>
        <v>Hăinán Shĕngzhíxiáxiàn Jíxíngzhèng Qūhuà</v>
      </c>
      <c r="N158" t="str">
        <f t="shared" si="10"/>
        <v>Lincheng Zhen (Hăinán Shĕngzhíxiáxiàn Jíxíngzhèng Qūhuà)</v>
      </c>
      <c r="O158" t="str">
        <f t="shared" si="11"/>
        <v>Lincheng Zhen (Hăinán Shĕngzhíxiáxiàn Jíxíngzhèng Qūhuà)</v>
      </c>
    </row>
    <row r="159" spans="1:15" x14ac:dyDescent="0.25">
      <c r="A159" t="s">
        <v>451</v>
      </c>
      <c r="B159" t="str">
        <f t="shared" si="8"/>
        <v>Lĭngkŏu Zhèn</v>
      </c>
      <c r="C159" t="s">
        <v>452</v>
      </c>
      <c r="D159" t="s">
        <v>78</v>
      </c>
      <c r="E159" t="str">
        <f t="shared" si="9"/>
        <v>岭口镇, 定安县, 海南省省直辖县级行政区划, 海南省</v>
      </c>
      <c r="F159">
        <v>21293</v>
      </c>
      <c r="G159" t="s">
        <v>34</v>
      </c>
      <c r="H159" t="s">
        <v>22</v>
      </c>
      <c r="I159">
        <f>VLOOKUP(E159,[1]!china_towns_second__2[[Column1]:[Y]],3,FALSE)</f>
        <v>19.348245587043301</v>
      </c>
      <c r="J159">
        <f>VLOOKUP(E159,[1]!china_towns_second__2[[Column1]:[Y]],2,FALSE)</f>
        <v>110.3060943</v>
      </c>
      <c r="K159" t="s">
        <v>1016</v>
      </c>
      <c r="L159" t="str">
        <f>VLOOKUP(G159,CHOOSE({1,2},Table7[Native],Table7[Name]),2,0)</f>
        <v>Dìng'ān Xiàn</v>
      </c>
      <c r="M159" t="str">
        <f>VLOOKUP(H159,CHOOSE({1,2},Table7[Native],Table7[Name]),2,0)</f>
        <v>Hăinán Shĕngzhíxiáxiàn Jíxíngzhèng Qūhuà</v>
      </c>
      <c r="N159" t="str">
        <f t="shared" si="10"/>
        <v>Lingkou Zhen (Hăinán Shĕngzhíxiáxiàn Jíxíngzhèng Qūhuà)</v>
      </c>
      <c r="O159" t="str">
        <f t="shared" si="11"/>
        <v>Lingkou Zhen (Hăinán Shĕngzhíxiáxiàn Jíxíngzhèng Qūhuà)</v>
      </c>
    </row>
    <row r="160" spans="1:15" x14ac:dyDescent="0.25">
      <c r="A160" t="s">
        <v>172</v>
      </c>
      <c r="B160" t="str">
        <f t="shared" si="8"/>
        <v>Língshān Zhèn</v>
      </c>
      <c r="C160" t="s">
        <v>173</v>
      </c>
      <c r="D160" t="s">
        <v>78</v>
      </c>
      <c r="E160" t="str">
        <f t="shared" si="9"/>
        <v>灵山镇, 美兰区, 海口市, 海南省</v>
      </c>
      <c r="F160">
        <v>75128</v>
      </c>
      <c r="G160" t="s">
        <v>14</v>
      </c>
      <c r="H160" t="s">
        <v>9</v>
      </c>
      <c r="I160">
        <f>VLOOKUP(E160,[1]!china_towns_second__2[[Column1]:[Y]],3,FALSE)</f>
        <v>20.017783032993101</v>
      </c>
      <c r="J160">
        <f>VLOOKUP(E160,[1]!china_towns_second__2[[Column1]:[Y]],2,FALSE)</f>
        <v>110.42790170000001</v>
      </c>
      <c r="K160" t="s">
        <v>879</v>
      </c>
      <c r="L160" t="str">
        <f>VLOOKUP(G160,CHOOSE({1,2},Table7[Native],Table7[Name]),2,0)</f>
        <v>Mĕilán Qū</v>
      </c>
      <c r="M160" t="str">
        <f>VLOOKUP(H160,CHOOSE({1,2},Table7[Native],Table7[Name]),2,0)</f>
        <v>Hăikŏu Shì</v>
      </c>
      <c r="N160" t="str">
        <f t="shared" si="10"/>
        <v>Lingshan Zhen (Hăikŏu Shì)</v>
      </c>
      <c r="O160" t="str">
        <f t="shared" si="11"/>
        <v>Lingshan Zhen (Hăikŏu Shì)</v>
      </c>
    </row>
    <row r="161" spans="1:15" x14ac:dyDescent="0.25">
      <c r="A161" t="s">
        <v>453</v>
      </c>
      <c r="B161" t="str">
        <f t="shared" si="8"/>
        <v>Liùgōng Xiāng</v>
      </c>
      <c r="C161" t="s">
        <v>454</v>
      </c>
      <c r="D161" t="s">
        <v>244</v>
      </c>
      <c r="E161" t="str">
        <f t="shared" si="9"/>
        <v>六弓乡, 保亭黎族苗族自治县, 海南省省直辖县级行政区划, 海南省</v>
      </c>
      <c r="F161">
        <v>6399</v>
      </c>
      <c r="G161" t="s">
        <v>27</v>
      </c>
      <c r="H161" t="s">
        <v>22</v>
      </c>
      <c r="I161" t="e">
        <f>VLOOKUP(E161,[1]!china_towns_second__2[[Column1]:[Y]],3,FALSE)</f>
        <v>#N/A</v>
      </c>
      <c r="J161" t="e">
        <f>VLOOKUP(E161,[1]!china_towns_second__2[[Column1]:[Y]],2,FALSE)</f>
        <v>#N/A</v>
      </c>
      <c r="K161" t="s">
        <v>1017</v>
      </c>
      <c r="L161" t="str">
        <f>VLOOKUP(G161,CHOOSE({1,2},Table7[Native],Table7[Name]),2,0)</f>
        <v>Băotíng Lízú Miáozú Zìzhìxiàn</v>
      </c>
      <c r="M161" t="str">
        <f>VLOOKUP(H161,CHOOSE({1,2},Table7[Native],Table7[Name]),2,0)</f>
        <v>Hăinán Shĕngzhíxiáxiàn Jíxíngzhèng Qūhuà</v>
      </c>
      <c r="N161" t="str">
        <f t="shared" si="10"/>
        <v>Liugong Xiang (Hăinán Shĕngzhíxiáxiàn Jíxíngzhèng Qūhuà)</v>
      </c>
      <c r="O161" t="str">
        <f t="shared" si="11"/>
        <v>Liugong Xiang (Hăinán Shĕngzhíxiáxiàn Jíxíngzhèng Qūhuà)</v>
      </c>
    </row>
    <row r="162" spans="1:15" x14ac:dyDescent="0.25">
      <c r="A162" t="s">
        <v>455</v>
      </c>
      <c r="B162" t="str">
        <f t="shared" si="8"/>
        <v>Liùlián Línchăng</v>
      </c>
      <c r="C162" t="s">
        <v>456</v>
      </c>
      <c r="D162" t="s">
        <v>93</v>
      </c>
      <c r="E162" t="str">
        <f t="shared" si="9"/>
        <v>六连林场, 万宁市, 海南省省直辖县级行政区划, 海南省</v>
      </c>
      <c r="F162">
        <v>455</v>
      </c>
      <c r="G162" t="s">
        <v>50</v>
      </c>
      <c r="H162" t="s">
        <v>22</v>
      </c>
      <c r="I162" t="e">
        <f>VLOOKUP(E162,[1]!china_towns_second__2[[Column1]:[Y]],3,FALSE)</f>
        <v>#N/A</v>
      </c>
      <c r="J162" t="e">
        <f>VLOOKUP(E162,[1]!china_towns_second__2[[Column1]:[Y]],2,FALSE)</f>
        <v>#N/A</v>
      </c>
      <c r="K162" t="s">
        <v>1018</v>
      </c>
      <c r="L162" t="str">
        <f>VLOOKUP(G162,CHOOSE({1,2},Table7[Native],Table7[Name]),2,0)</f>
        <v>Wànníng Shì</v>
      </c>
      <c r="M162" t="str">
        <f>VLOOKUP(H162,CHOOSE({1,2},Table7[Native],Table7[Name]),2,0)</f>
        <v>Hăinán Shĕngzhíxiáxiàn Jíxíngzhèng Qūhuà</v>
      </c>
      <c r="N162" t="str">
        <f t="shared" si="10"/>
        <v>Liulian Linchang (Hăinán Shĕngzhíxiáxiàn Jíxíngzhèng Qūhuà)</v>
      </c>
      <c r="O162" t="str">
        <f t="shared" si="11"/>
        <v>Liulian Linchang (Hăinán Shĕngzhíxiáxiàn Jíxíngzhèng Qūhuà)</v>
      </c>
    </row>
    <row r="163" spans="1:15" x14ac:dyDescent="0.25">
      <c r="A163" t="s">
        <v>457</v>
      </c>
      <c r="B163" t="str">
        <f t="shared" si="8"/>
        <v>Lóngguăng Zhèn</v>
      </c>
      <c r="C163" t="s">
        <v>458</v>
      </c>
      <c r="D163" t="s">
        <v>78</v>
      </c>
      <c r="E163" t="str">
        <f t="shared" si="9"/>
        <v>隆广镇, 陵水黎族自治县, 海南省省直辖县级行政区划, 海南省</v>
      </c>
      <c r="F163">
        <v>19240</v>
      </c>
      <c r="G163" t="s">
        <v>42</v>
      </c>
      <c r="H163" t="s">
        <v>22</v>
      </c>
      <c r="I163">
        <f>VLOOKUP(E163,[1]!china_towns_second__2[[Column1]:[Y]],3,FALSE)</f>
        <v>18.513915395040801</v>
      </c>
      <c r="J163">
        <f>VLOOKUP(E163,[1]!china_towns_second__2[[Column1]:[Y]],2,FALSE)</f>
        <v>109.88128639999999</v>
      </c>
      <c r="K163" t="s">
        <v>1019</v>
      </c>
      <c r="L163" t="str">
        <f>VLOOKUP(G163,CHOOSE({1,2},Table7[Native],Table7[Name]),2,0)</f>
        <v>Língshuĭ Lízú Zìzhìxiàn</v>
      </c>
      <c r="M163" t="str">
        <f>VLOOKUP(H163,CHOOSE({1,2},Table7[Native],Table7[Name]),2,0)</f>
        <v>Hăinán Shĕngzhíxiáxiàn Jíxíngzhèng Qūhuà</v>
      </c>
      <c r="N163" t="str">
        <f t="shared" si="10"/>
        <v>Longguang Zhen (Hăinán Shĕngzhíxiáxiàn Jíxíngzhèng Qūhuà)</v>
      </c>
      <c r="O163" t="str">
        <f t="shared" si="11"/>
        <v>Longguang Zhen (Hăinán Shĕngzhíxiáxiàn Jíxíngzhèng Qūhuà)</v>
      </c>
    </row>
    <row r="164" spans="1:15" x14ac:dyDescent="0.25">
      <c r="A164" t="s">
        <v>459</v>
      </c>
      <c r="B164" t="str">
        <f t="shared" si="8"/>
        <v>Lónggŭn Zhèn</v>
      </c>
      <c r="C164" t="s">
        <v>460</v>
      </c>
      <c r="D164" t="s">
        <v>78</v>
      </c>
      <c r="E164" t="str">
        <f t="shared" si="9"/>
        <v>龙滚镇, 万宁市, 海南省省直辖县级行政区划, 海南省</v>
      </c>
      <c r="F164">
        <v>22075</v>
      </c>
      <c r="G164" t="s">
        <v>50</v>
      </c>
      <c r="H164" t="s">
        <v>22</v>
      </c>
      <c r="I164">
        <f>VLOOKUP(E164,[1]!china_towns_second__2[[Column1]:[Y]],3,FALSE)</f>
        <v>19.044130485940901</v>
      </c>
      <c r="J164">
        <f>VLOOKUP(E164,[1]!china_towns_second__2[[Column1]:[Y]],2,FALSE)</f>
        <v>110.5233525</v>
      </c>
      <c r="K164" t="s">
        <v>1020</v>
      </c>
      <c r="L164" t="str">
        <f>VLOOKUP(G164,CHOOSE({1,2},Table7[Native],Table7[Name]),2,0)</f>
        <v>Wànníng Shì</v>
      </c>
      <c r="M164" t="str">
        <f>VLOOKUP(H164,CHOOSE({1,2},Table7[Native],Table7[Name]),2,0)</f>
        <v>Hăinán Shĕngzhíxiáxiàn Jíxíngzhèng Qūhuà</v>
      </c>
      <c r="N164" t="str">
        <f t="shared" si="10"/>
        <v>Longgun Zhen (Hăinán Shĕngzhíxiáxiàn Jíxíngzhèng Qūhuà)</v>
      </c>
      <c r="O164" t="str">
        <f t="shared" si="11"/>
        <v>Longgun Zhen (Hăinán Shĕngzhíxiáxiàn Jíxíngzhèng Qūhuà)</v>
      </c>
    </row>
    <row r="165" spans="1:15" x14ac:dyDescent="0.25">
      <c r="A165" t="s">
        <v>461</v>
      </c>
      <c r="B165" t="str">
        <f t="shared" si="8"/>
        <v>Lónghé Zhèn</v>
      </c>
      <c r="C165" t="s">
        <v>462</v>
      </c>
      <c r="D165" t="s">
        <v>78</v>
      </c>
      <c r="E165" t="str">
        <f t="shared" si="9"/>
        <v>龙河镇, 定安县, 海南省省直辖县级行政区划, 海南省</v>
      </c>
      <c r="F165">
        <v>26198</v>
      </c>
      <c r="G165" t="s">
        <v>34</v>
      </c>
      <c r="H165" t="s">
        <v>22</v>
      </c>
      <c r="I165">
        <f>VLOOKUP(E165,[1]!china_towns_second__2[[Column1]:[Y]],3,FALSE)</f>
        <v>19.382192982602302</v>
      </c>
      <c r="J165">
        <f>VLOOKUP(E165,[1]!china_towns_second__2[[Column1]:[Y]],2,FALSE)</f>
        <v>110.210803</v>
      </c>
      <c r="K165" t="s">
        <v>1021</v>
      </c>
      <c r="L165" t="str">
        <f>VLOOKUP(G165,CHOOSE({1,2},Table7[Native],Table7[Name]),2,0)</f>
        <v>Dìng'ān Xiàn</v>
      </c>
      <c r="M165" t="str">
        <f>VLOOKUP(H165,CHOOSE({1,2},Table7[Native],Table7[Name]),2,0)</f>
        <v>Hăinán Shĕngzhíxiáxiàn Jíxíngzhèng Qūhuà</v>
      </c>
      <c r="N165" t="str">
        <f t="shared" si="10"/>
        <v>Longhe Zhen (Hăinán Shĕngzhíxiáxiàn Jíxíngzhèng Qūhuà)</v>
      </c>
      <c r="O165" t="str">
        <f t="shared" si="11"/>
        <v>Longhe Zhen (Hăinán Shĕngzhíxiáxiàn Jíxíngzhèng Qūhuà)</v>
      </c>
    </row>
    <row r="166" spans="1:15" x14ac:dyDescent="0.25">
      <c r="A166" t="s">
        <v>463</v>
      </c>
      <c r="B166" t="str">
        <f t="shared" si="8"/>
        <v>Lónghú Zhèn</v>
      </c>
      <c r="C166" t="s">
        <v>464</v>
      </c>
      <c r="D166" t="s">
        <v>78</v>
      </c>
      <c r="E166" t="str">
        <f t="shared" si="9"/>
        <v>龙湖镇, 定安县, 海南省省直辖县级行政区划, 海南省</v>
      </c>
      <c r="F166">
        <v>17601</v>
      </c>
      <c r="G166" t="s">
        <v>34</v>
      </c>
      <c r="H166" t="s">
        <v>22</v>
      </c>
      <c r="I166">
        <f>VLOOKUP(E166,[1]!china_towns_second__2[[Column1]:[Y]],3,FALSE)</f>
        <v>19.569567583370301</v>
      </c>
      <c r="J166">
        <f>VLOOKUP(E166,[1]!china_towns_second__2[[Column1]:[Y]],2,FALSE)</f>
        <v>110.42169440000001</v>
      </c>
      <c r="K166" t="s">
        <v>1022</v>
      </c>
      <c r="L166" t="str">
        <f>VLOOKUP(G166,CHOOSE({1,2},Table7[Native],Table7[Name]),2,0)</f>
        <v>Dìng'ān Xiàn</v>
      </c>
      <c r="M166" t="str">
        <f>VLOOKUP(H166,CHOOSE({1,2},Table7[Native],Table7[Name]),2,0)</f>
        <v>Hăinán Shĕngzhíxiáxiàn Jíxíngzhèng Qūhuà</v>
      </c>
      <c r="N166" t="str">
        <f t="shared" si="10"/>
        <v>Longhu Zhen (Hăinán Shĕngzhíxiáxiàn Jíxíngzhèng Qūhuà)</v>
      </c>
      <c r="O166" t="str">
        <f t="shared" si="11"/>
        <v>Longhu Zhen (Hăinán Shĕngzhíxiáxiàn Jíxíngzhèng Qūhuà)</v>
      </c>
    </row>
    <row r="167" spans="1:15" x14ac:dyDescent="0.25">
      <c r="A167" t="s">
        <v>465</v>
      </c>
      <c r="B167" t="str">
        <f t="shared" si="8"/>
        <v>Lóngjiāng Zhèn</v>
      </c>
      <c r="C167" t="s">
        <v>466</v>
      </c>
      <c r="D167" t="s">
        <v>78</v>
      </c>
      <c r="E167" t="str">
        <f t="shared" si="9"/>
        <v>龙江镇, 琼海市, 海南省省直辖县级行政区划, 海南省</v>
      </c>
      <c r="F167">
        <v>18385</v>
      </c>
      <c r="G167" t="s">
        <v>44</v>
      </c>
      <c r="H167" t="s">
        <v>22</v>
      </c>
      <c r="I167">
        <f>VLOOKUP(E167,[1]!china_towns_second__2[[Column1]:[Y]],3,FALSE)</f>
        <v>19.141704282868702</v>
      </c>
      <c r="J167">
        <f>VLOOKUP(E167,[1]!china_towns_second__2[[Column1]:[Y]],2,FALSE)</f>
        <v>110.3148777</v>
      </c>
      <c r="K167" t="s">
        <v>1023</v>
      </c>
      <c r="L167" t="str">
        <f>VLOOKUP(G167,CHOOSE({1,2},Table7[Native],Table7[Name]),2,0)</f>
        <v>Qiónghăi Shì</v>
      </c>
      <c r="M167" t="str">
        <f>VLOOKUP(H167,CHOOSE({1,2},Table7[Native],Table7[Name]),2,0)</f>
        <v>Hăinán Shĕngzhíxiáxiàn Jíxíngzhèng Qūhuà</v>
      </c>
      <c r="N167" t="str">
        <f t="shared" si="10"/>
        <v>Longjiang Zhen (Hăinán Shĕngzhíxiáxiàn Jíxíngzhèng Qūhuà)</v>
      </c>
      <c r="O167" t="str">
        <f t="shared" si="11"/>
        <v>Longjiang Zhen (Hăinán Shĕngzhíxiáxiàn Jíxíngzhèng Qūhuà)</v>
      </c>
    </row>
    <row r="168" spans="1:15" x14ac:dyDescent="0.25">
      <c r="A168" t="s">
        <v>467</v>
      </c>
      <c r="B168" t="str">
        <f t="shared" si="8"/>
        <v>Lónglóu Zhèn</v>
      </c>
      <c r="C168" t="s">
        <v>468</v>
      </c>
      <c r="D168" t="s">
        <v>78</v>
      </c>
      <c r="E168" t="str">
        <f t="shared" si="9"/>
        <v>龙楼镇, 文昌市, 海南省省直辖县级行政区划, 海南省</v>
      </c>
      <c r="F168">
        <v>20427</v>
      </c>
      <c r="G168" t="s">
        <v>52</v>
      </c>
      <c r="H168" t="s">
        <v>22</v>
      </c>
      <c r="I168">
        <f>VLOOKUP(E168,[1]!china_towns_second__2[[Column1]:[Y]],3,FALSE)</f>
        <v>19.667790638487698</v>
      </c>
      <c r="J168">
        <f>VLOOKUP(E168,[1]!china_towns_second__2[[Column1]:[Y]],2,FALSE)</f>
        <v>110.994772</v>
      </c>
      <c r="K168" t="s">
        <v>1024</v>
      </c>
      <c r="L168" t="str">
        <f>VLOOKUP(G168,CHOOSE({1,2},Table7[Native],Table7[Name]),2,0)</f>
        <v>Wénchāng Shì</v>
      </c>
      <c r="M168" t="str">
        <f>VLOOKUP(H168,CHOOSE({1,2},Table7[Native],Table7[Name]),2,0)</f>
        <v>Hăinán Shĕngzhíxiáxiàn Jíxíngzhèng Qūhuà</v>
      </c>
      <c r="N168" t="str">
        <f t="shared" si="10"/>
        <v>Longlou Zhen (Hăinán Shĕngzhíxiáxiàn Jíxíngzhèng Qūhuà)</v>
      </c>
      <c r="O168" t="str">
        <f t="shared" si="11"/>
        <v>Longlou Zhen (Hăinán Shĕngzhíxiáxiàn Jíxíngzhèng Qūhuà)</v>
      </c>
    </row>
    <row r="169" spans="1:15" x14ac:dyDescent="0.25">
      <c r="A169" t="s">
        <v>469</v>
      </c>
      <c r="B169" t="str">
        <f t="shared" si="8"/>
        <v>Lóngmén Zhèn</v>
      </c>
      <c r="C169" t="s">
        <v>470</v>
      </c>
      <c r="D169" t="s">
        <v>78</v>
      </c>
      <c r="E169" t="str">
        <f t="shared" si="9"/>
        <v>龙门镇, 定安县, 海南省省直辖县级行政区划, 海南省</v>
      </c>
      <c r="F169">
        <v>19814</v>
      </c>
      <c r="G169" t="s">
        <v>34</v>
      </c>
      <c r="H169" t="s">
        <v>22</v>
      </c>
      <c r="I169">
        <f>VLOOKUP(E169,[1]!china_towns_second__2[[Column1]:[Y]],3,FALSE)</f>
        <v>19.433126731205199</v>
      </c>
      <c r="J169">
        <f>VLOOKUP(E169,[1]!china_towns_second__2[[Column1]:[Y]],2,FALSE)</f>
        <v>110.3206697</v>
      </c>
      <c r="K169" t="s">
        <v>1025</v>
      </c>
      <c r="L169" t="str">
        <f>VLOOKUP(G169,CHOOSE({1,2},Table7[Native],Table7[Name]),2,0)</f>
        <v>Dìng'ān Xiàn</v>
      </c>
      <c r="M169" t="str">
        <f>VLOOKUP(H169,CHOOSE({1,2},Table7[Native],Table7[Name]),2,0)</f>
        <v>Hăinán Shĕngzhíxiáxiàn Jíxíngzhèng Qūhuà</v>
      </c>
      <c r="N169" t="str">
        <f t="shared" si="10"/>
        <v>Longmen Zhen (Hăinán Shĕngzhíxiáxiàn Jíxíngzhèng Qūhuà)</v>
      </c>
      <c r="O169" t="str">
        <f t="shared" si="11"/>
        <v>Longmen Zhen (Hăinán Shĕngzhíxiáxiàn Jíxíngzhèng Qūhuà)</v>
      </c>
    </row>
    <row r="170" spans="1:15" x14ac:dyDescent="0.25">
      <c r="A170" t="s">
        <v>174</v>
      </c>
      <c r="B170" t="str">
        <f t="shared" si="8"/>
        <v>Lóngqiáo Zhèn</v>
      </c>
      <c r="C170" t="s">
        <v>175</v>
      </c>
      <c r="D170" t="s">
        <v>78</v>
      </c>
      <c r="E170" t="str">
        <f t="shared" si="9"/>
        <v>龙桥镇, 龙华区, 海口市, 海南省</v>
      </c>
      <c r="F170">
        <v>15856</v>
      </c>
      <c r="G170" t="s">
        <v>12</v>
      </c>
      <c r="H170" t="s">
        <v>9</v>
      </c>
      <c r="I170">
        <f>VLOOKUP(E170,[1]!china_towns_second__2[[Column1]:[Y]],3,FALSE)</f>
        <v>19.914241935234301</v>
      </c>
      <c r="J170">
        <f>VLOOKUP(E170,[1]!china_towns_second__2[[Column1]:[Y]],2,FALSE)</f>
        <v>110.3463031</v>
      </c>
      <c r="K170" t="s">
        <v>880</v>
      </c>
      <c r="L170" t="str">
        <f>VLOOKUP(G170,CHOOSE({1,2},Table7[Native],Table7[Name]),2,0)</f>
        <v>Lónghuá Qū</v>
      </c>
      <c r="M170" t="str">
        <f>VLOOKUP(H170,CHOOSE({1,2},Table7[Native],Table7[Name]),2,0)</f>
        <v>Hăikŏu Shì</v>
      </c>
      <c r="N170" t="str">
        <f t="shared" si="10"/>
        <v>Longqiao Zhen (Hăikŏu Shì)</v>
      </c>
      <c r="O170" t="str">
        <f t="shared" si="11"/>
        <v>Longqiao Zhen (Hăikŏu Shì)</v>
      </c>
    </row>
    <row r="171" spans="1:15" x14ac:dyDescent="0.25">
      <c r="A171" t="s">
        <v>176</v>
      </c>
      <c r="B171" t="str">
        <f t="shared" si="8"/>
        <v>Lóngquán Zhèn</v>
      </c>
      <c r="C171" t="s">
        <v>177</v>
      </c>
      <c r="D171" t="s">
        <v>78</v>
      </c>
      <c r="E171" t="str">
        <f t="shared" si="9"/>
        <v>龙泉镇, 龙华区, 海口市, 海南省</v>
      </c>
      <c r="F171">
        <v>33497</v>
      </c>
      <c r="G171" t="s">
        <v>12</v>
      </c>
      <c r="H171" t="s">
        <v>9</v>
      </c>
      <c r="I171">
        <f>VLOOKUP(E171,[1]!china_towns_second__2[[Column1]:[Y]],3,FALSE)</f>
        <v>19.842576014994201</v>
      </c>
      <c r="J171">
        <f>VLOOKUP(E171,[1]!china_towns_second__2[[Column1]:[Y]],2,FALSE)</f>
        <v>110.35470599999999</v>
      </c>
      <c r="K171" t="s">
        <v>881</v>
      </c>
      <c r="L171" t="str">
        <f>VLOOKUP(G171,CHOOSE({1,2},Table7[Native],Table7[Name]),2,0)</f>
        <v>Lónghuá Qū</v>
      </c>
      <c r="M171" t="str">
        <f>VLOOKUP(H171,CHOOSE({1,2},Table7[Native],Table7[Name]),2,0)</f>
        <v>Hăikŏu Shì</v>
      </c>
      <c r="N171" t="str">
        <f t="shared" si="10"/>
        <v>Longquan Zhen (Hăikŏu Shì)</v>
      </c>
      <c r="O171" t="str">
        <f t="shared" si="11"/>
        <v>Longquan Zhen (Hăikŏu Shì)</v>
      </c>
    </row>
    <row r="172" spans="1:15" x14ac:dyDescent="0.25">
      <c r="A172" t="s">
        <v>178</v>
      </c>
      <c r="B172" t="str">
        <f t="shared" si="8"/>
        <v>Lóngtáng Zhèn</v>
      </c>
      <c r="C172" t="s">
        <v>179</v>
      </c>
      <c r="D172" t="s">
        <v>78</v>
      </c>
      <c r="E172" t="str">
        <f t="shared" si="9"/>
        <v>龙塘镇, 琼山区, 海口市, 海南省</v>
      </c>
      <c r="F172">
        <v>29530</v>
      </c>
      <c r="G172" t="s">
        <v>17</v>
      </c>
      <c r="H172" t="s">
        <v>9</v>
      </c>
      <c r="I172">
        <f>VLOOKUP(E172,[1]!china_towns_second__2[[Column1]:[Y]],3,FALSE)</f>
        <v>19.893403571555201</v>
      </c>
      <c r="J172">
        <f>VLOOKUP(E172,[1]!china_towns_second__2[[Column1]:[Y]],2,FALSE)</f>
        <v>110.40162650000001</v>
      </c>
      <c r="K172" t="s">
        <v>882</v>
      </c>
      <c r="L172" t="str">
        <f>VLOOKUP(G172,CHOOSE({1,2},Table7[Native],Table7[Name]),2,0)</f>
        <v>Qióngshān Qū</v>
      </c>
      <c r="M172" t="str">
        <f>VLOOKUP(H172,CHOOSE({1,2},Table7[Native],Table7[Name]),2,0)</f>
        <v>Hăikŏu Shì</v>
      </c>
      <c r="N172" t="str">
        <f t="shared" si="10"/>
        <v>Longtang Zhen (Hăikŏu Shì)</v>
      </c>
      <c r="O172" t="str">
        <f t="shared" si="11"/>
        <v>Longtang Zhen (Hăikŏu Shì)</v>
      </c>
    </row>
    <row r="173" spans="1:15" x14ac:dyDescent="0.25">
      <c r="A173" t="s">
        <v>180</v>
      </c>
      <c r="B173" t="str">
        <f t="shared" si="8"/>
        <v>Luóniúshān Nóngchăng</v>
      </c>
      <c r="C173" t="s">
        <v>181</v>
      </c>
      <c r="D173" t="s">
        <v>93</v>
      </c>
      <c r="E173" t="str">
        <f t="shared" si="9"/>
        <v>罗牛山农场, 美兰区, 海口市, 海南省</v>
      </c>
      <c r="F173">
        <v>937</v>
      </c>
      <c r="G173" t="s">
        <v>14</v>
      </c>
      <c r="H173" t="s">
        <v>9</v>
      </c>
      <c r="I173">
        <f>VLOOKUP(E173,[1]!china_towns_second__2[[Column1]:[Y]],3,FALSE)</f>
        <v>19.913442553565201</v>
      </c>
      <c r="J173">
        <f>VLOOKUP(E173,[1]!china_towns_second__2[[Column1]:[Y]],2,FALSE)</f>
        <v>110.552317</v>
      </c>
      <c r="K173" t="s">
        <v>883</v>
      </c>
      <c r="L173" t="str">
        <f>VLOOKUP(G173,CHOOSE({1,2},Table7[Native],Table7[Name]),2,0)</f>
        <v>Mĕilán Qū</v>
      </c>
      <c r="M173" t="str">
        <f>VLOOKUP(H173,CHOOSE({1,2},Table7[Native],Table7[Name]),2,0)</f>
        <v>Hăikŏu Shì</v>
      </c>
      <c r="N173" t="str">
        <f t="shared" si="10"/>
        <v>Luoniushan Nongchang (Hăikŏu Shì)</v>
      </c>
      <c r="O173" t="str">
        <f t="shared" si="11"/>
        <v>Luoniushan Nongchang (Hăikŏu Shì)</v>
      </c>
    </row>
    <row r="174" spans="1:15" x14ac:dyDescent="0.25">
      <c r="A174" t="s">
        <v>471</v>
      </c>
      <c r="B174" t="str">
        <f t="shared" si="8"/>
        <v>Máodào Xiāng</v>
      </c>
      <c r="C174" t="s">
        <v>472</v>
      </c>
      <c r="D174" t="s">
        <v>244</v>
      </c>
      <c r="E174" t="str">
        <f t="shared" si="9"/>
        <v>毛道乡, 五指山市, 海南省省直辖县级行政区划, 海南省</v>
      </c>
      <c r="F174">
        <v>4802</v>
      </c>
      <c r="G174" t="s">
        <v>54</v>
      </c>
      <c r="H174" t="s">
        <v>22</v>
      </c>
      <c r="I174" t="e">
        <f>VLOOKUP(E174,[1]!china_towns_second__2[[Column1]:[Y]],3,FALSE)</f>
        <v>#N/A</v>
      </c>
      <c r="J174" t="e">
        <f>VLOOKUP(E174,[1]!china_towns_second__2[[Column1]:[Y]],2,FALSE)</f>
        <v>#N/A</v>
      </c>
      <c r="K174" t="s">
        <v>1026</v>
      </c>
      <c r="L174" t="str">
        <f>VLOOKUP(G174,CHOOSE({1,2},Table7[Native],Table7[Name]),2,0)</f>
        <v>Wŭzhĭshān Shì</v>
      </c>
      <c r="M174" t="str">
        <f>VLOOKUP(H174,CHOOSE({1,2},Table7[Native],Table7[Name]),2,0)</f>
        <v>Hăinán Shĕngzhíxiáxiàn Jíxíngzhèng Qūhuà</v>
      </c>
      <c r="N174" t="str">
        <f t="shared" si="10"/>
        <v>Maodao Xiang (Hăinán Shĕngzhíxiáxiàn Jíxíngzhèng Qūhuà)</v>
      </c>
      <c r="O174" t="str">
        <f t="shared" si="11"/>
        <v>Maodao Xiang (Hăinán Shĕngzhíxiáxiàn Jíxíngzhèng Qūhuà)</v>
      </c>
    </row>
    <row r="175" spans="1:15" x14ac:dyDescent="0.25">
      <c r="A175" t="s">
        <v>473</v>
      </c>
      <c r="B175" t="str">
        <f t="shared" si="8"/>
        <v>Máogăn Xiāng</v>
      </c>
      <c r="C175" t="s">
        <v>474</v>
      </c>
      <c r="D175" t="s">
        <v>244</v>
      </c>
      <c r="E175" t="str">
        <f t="shared" si="9"/>
        <v>毛感乡, 保亭黎族苗族自治县, 海南省省直辖县级行政区划, 海南省</v>
      </c>
      <c r="F175">
        <v>3412</v>
      </c>
      <c r="G175" t="s">
        <v>27</v>
      </c>
      <c r="H175" t="s">
        <v>22</v>
      </c>
      <c r="I175" t="e">
        <f>VLOOKUP(E175,[1]!china_towns_second__2[[Column1]:[Y]],3,FALSE)</f>
        <v>#N/A</v>
      </c>
      <c r="J175" t="e">
        <f>VLOOKUP(E175,[1]!china_towns_second__2[[Column1]:[Y]],2,FALSE)</f>
        <v>#N/A</v>
      </c>
      <c r="K175" t="s">
        <v>1027</v>
      </c>
      <c r="L175" t="str">
        <f>VLOOKUP(G175,CHOOSE({1,2},Table7[Native],Table7[Name]),2,0)</f>
        <v>Băotíng Lízú Miáozú Zìzhìxiàn</v>
      </c>
      <c r="M175" t="str">
        <f>VLOOKUP(H175,CHOOSE({1,2},Table7[Native],Table7[Name]),2,0)</f>
        <v>Hăinán Shĕngzhíxiáxiàn Jíxíngzhèng Qūhuà</v>
      </c>
      <c r="N175" t="str">
        <f t="shared" si="10"/>
        <v>Maogan Xiang (Hăinán Shĕngzhíxiáxiàn Jíxíngzhèng Qūhuà)</v>
      </c>
      <c r="O175" t="str">
        <f t="shared" si="11"/>
        <v>Maogan Xiang (Hăinán Shĕngzhíxiáxiàn Jíxíngzhèng Qūhuà)</v>
      </c>
    </row>
    <row r="176" spans="1:15" x14ac:dyDescent="0.25">
      <c r="A176" t="s">
        <v>475</v>
      </c>
      <c r="B176" t="str">
        <f t="shared" si="8"/>
        <v>Máoyáng Zhèn</v>
      </c>
      <c r="C176" t="s">
        <v>476</v>
      </c>
      <c r="D176" t="s">
        <v>78</v>
      </c>
      <c r="E176" t="str">
        <f t="shared" si="9"/>
        <v>毛阳镇, 五指山市, 海南省省直辖县级行政区划, 海南省</v>
      </c>
      <c r="F176">
        <v>12723</v>
      </c>
      <c r="G176" t="s">
        <v>54</v>
      </c>
      <c r="H176" t="s">
        <v>22</v>
      </c>
      <c r="I176">
        <f>VLOOKUP(E176,[1]!china_towns_second__2[[Column1]:[Y]],3,FALSE)</f>
        <v>18.940362386344699</v>
      </c>
      <c r="J176">
        <f>VLOOKUP(E176,[1]!china_towns_second__2[[Column1]:[Y]],2,FALSE)</f>
        <v>109.4968665</v>
      </c>
      <c r="K176" t="s">
        <v>1028</v>
      </c>
      <c r="L176" t="str">
        <f>VLOOKUP(G176,CHOOSE({1,2},Table7[Native],Table7[Name]),2,0)</f>
        <v>Wŭzhĭshān Shì</v>
      </c>
      <c r="M176" t="str">
        <f>VLOOKUP(H176,CHOOSE({1,2},Table7[Native],Table7[Name]),2,0)</f>
        <v>Hăinán Shĕngzhíxiáxiàn Jíxíngzhèng Qūhuà</v>
      </c>
      <c r="N176" t="str">
        <f t="shared" si="10"/>
        <v>Maoyang Zhen (Hăinán Shĕngzhíxiáxiàn Jíxíngzhèng Qūhuà)</v>
      </c>
      <c r="O176" t="str">
        <f t="shared" si="11"/>
        <v>Maoyang Zhen (Hăinán Shĕngzhíxiáxiàn Jíxíngzhèng Qūhuà)</v>
      </c>
    </row>
    <row r="177" spans="1:15" x14ac:dyDescent="0.25">
      <c r="A177" t="s">
        <v>97</v>
      </c>
      <c r="B177" t="str">
        <f t="shared" si="8"/>
        <v>Mùtáng Zhèn</v>
      </c>
      <c r="C177" t="s">
        <v>98</v>
      </c>
      <c r="D177" t="s">
        <v>78</v>
      </c>
      <c r="E177" t="str">
        <f t="shared" si="9"/>
        <v>木棠镇, 儋州市, 儋州市, 海南省</v>
      </c>
      <c r="F177">
        <v>40373</v>
      </c>
      <c r="G177" t="s">
        <v>6</v>
      </c>
      <c r="H177" t="s">
        <v>6</v>
      </c>
      <c r="I177">
        <f>VLOOKUP(E177,[1]!china_towns_second__2[[Column1]:[Y]],3,FALSE)</f>
        <v>19.832513994124302</v>
      </c>
      <c r="J177">
        <f>VLOOKUP(E177,[1]!china_towns_second__2[[Column1]:[Y]],2,FALSE)</f>
        <v>109.36246149999999</v>
      </c>
      <c r="K177" t="s">
        <v>842</v>
      </c>
      <c r="L177" t="str">
        <f>VLOOKUP(G177,CHOOSE({1,2},Table7[Native],Table7[Name]),2,0)</f>
        <v>Dānzhōu Shì</v>
      </c>
      <c r="M177" t="str">
        <f>VLOOKUP(H177,CHOOSE({1,2},Table7[Native],Table7[Name]),2,0)</f>
        <v>Dānzhōu Shì</v>
      </c>
      <c r="N177" t="str">
        <f t="shared" si="10"/>
        <v>Mutang Zhen (Dānzhōu Shì)</v>
      </c>
      <c r="O177" t="str">
        <f t="shared" si="11"/>
        <v>Mutang Zhen (Dānzhōu Shì)</v>
      </c>
    </row>
    <row r="178" spans="1:15" x14ac:dyDescent="0.25">
      <c r="A178" t="s">
        <v>99</v>
      </c>
      <c r="B178" t="str">
        <f t="shared" si="8"/>
        <v>Nàdà Zhèn [incl. Guóyíng Xīlián Nóngchăng]</v>
      </c>
      <c r="C178" t="s">
        <v>100</v>
      </c>
      <c r="D178" t="s">
        <v>78</v>
      </c>
      <c r="E178" t="str">
        <f t="shared" si="9"/>
        <v>那大镇, 儋州市, 儋州市, 海南省</v>
      </c>
      <c r="F178">
        <v>256652</v>
      </c>
      <c r="G178" t="s">
        <v>6</v>
      </c>
      <c r="H178" t="s">
        <v>6</v>
      </c>
      <c r="I178">
        <f>VLOOKUP(E178,[1]!china_towns_second__2[[Column1]:[Y]],3,FALSE)</f>
        <v>19.567052237751099</v>
      </c>
      <c r="J178">
        <f>VLOOKUP(E178,[1]!china_towns_second__2[[Column1]:[Y]],2,FALSE)</f>
        <v>109.54121309999999</v>
      </c>
      <c r="K178" t="s">
        <v>843</v>
      </c>
      <c r="L178" t="str">
        <f>VLOOKUP(G178,CHOOSE({1,2},Table7[Native],Table7[Name]),2,0)</f>
        <v>Dānzhōu Shì</v>
      </c>
      <c r="M178" t="str">
        <f>VLOOKUP(H178,CHOOSE({1,2},Table7[Native],Table7[Name]),2,0)</f>
        <v>Dānzhōu Shì</v>
      </c>
      <c r="N178" t="str">
        <f t="shared" si="10"/>
        <v>Nada Zhen [incl. Guoying Xilian Nongchang] (Dānzhōu Shì)</v>
      </c>
      <c r="O178" t="str">
        <f t="shared" si="11"/>
        <v>Nada Zhen [incl. Guoying Xilian Nongchang] (Dānzhōu Shì)</v>
      </c>
    </row>
    <row r="179" spans="1:15" x14ac:dyDescent="0.25">
      <c r="A179" t="s">
        <v>477</v>
      </c>
      <c r="B179" t="str">
        <f t="shared" si="8"/>
        <v>Nánbăo Zhèn</v>
      </c>
      <c r="C179" t="s">
        <v>478</v>
      </c>
      <c r="D179" t="s">
        <v>78</v>
      </c>
      <c r="E179" t="str">
        <f t="shared" si="9"/>
        <v>南宝镇, 临高县, 海南省省直辖县级行政区划, 海南省</v>
      </c>
      <c r="F179">
        <v>13157</v>
      </c>
      <c r="G179" t="s">
        <v>40</v>
      </c>
      <c r="H179" t="s">
        <v>22</v>
      </c>
      <c r="I179">
        <f>VLOOKUP(E179,[1]!china_towns_second__2[[Column1]:[Y]],3,FALSE)</f>
        <v>19.6985033112006</v>
      </c>
      <c r="J179">
        <f>VLOOKUP(E179,[1]!china_towns_second__2[[Column1]:[Y]],2,FALSE)</f>
        <v>109.6077054</v>
      </c>
      <c r="K179" t="s">
        <v>1029</v>
      </c>
      <c r="L179" t="str">
        <f>VLOOKUP(G179,CHOOSE({1,2},Table7[Native],Table7[Name]),2,0)</f>
        <v>Língāo Xiàn</v>
      </c>
      <c r="M179" t="str">
        <f>VLOOKUP(H179,CHOOSE({1,2},Table7[Native],Table7[Name]),2,0)</f>
        <v>Hăinán Shĕngzhíxiáxiàn Jíxíngzhèng Qūhuà</v>
      </c>
      <c r="N179" t="str">
        <f t="shared" si="10"/>
        <v>Nanbao Zhen (Hăinán Shĕngzhíxiáxiàn Jíxíngzhèng Qūhuà)</v>
      </c>
      <c r="O179" t="str">
        <f t="shared" si="11"/>
        <v>Nanbao Zhen (Hăinán Shĕngzhíxiáxiàn Jíxíngzhèng Qūhuà)</v>
      </c>
    </row>
    <row r="180" spans="1:15" x14ac:dyDescent="0.25">
      <c r="A180" t="s">
        <v>101</v>
      </c>
      <c r="B180" t="str">
        <f t="shared" si="8"/>
        <v>Nánfēng Zhèn</v>
      </c>
      <c r="C180" t="s">
        <v>102</v>
      </c>
      <c r="D180" t="s">
        <v>78</v>
      </c>
      <c r="E180" t="str">
        <f t="shared" si="9"/>
        <v>南丰镇, 儋州市, 儋州市, 海南省</v>
      </c>
      <c r="F180">
        <v>23669</v>
      </c>
      <c r="G180" t="s">
        <v>6</v>
      </c>
      <c r="H180" t="s">
        <v>6</v>
      </c>
      <c r="I180">
        <f>VLOOKUP(E180,[1]!china_towns_second__2[[Column1]:[Y]],3,FALSE)</f>
        <v>19.393648153866099</v>
      </c>
      <c r="J180">
        <f>VLOOKUP(E180,[1]!china_towns_second__2[[Column1]:[Y]],2,FALSE)</f>
        <v>109.5560184</v>
      </c>
      <c r="K180" t="s">
        <v>844</v>
      </c>
      <c r="L180" t="str">
        <f>VLOOKUP(G180,CHOOSE({1,2},Table7[Native],Table7[Name]),2,0)</f>
        <v>Dānzhōu Shì</v>
      </c>
      <c r="M180" t="str">
        <f>VLOOKUP(H180,CHOOSE({1,2},Table7[Native],Table7[Name]),2,0)</f>
        <v>Dānzhōu Shì</v>
      </c>
      <c r="N180" t="str">
        <f t="shared" si="10"/>
        <v>Nanfeng Zhen (Dānzhōu Shì)</v>
      </c>
      <c r="O180" t="str">
        <f t="shared" si="11"/>
        <v>Nanfeng Zhen (Dānzhōu Shì)</v>
      </c>
    </row>
    <row r="181" spans="1:15" x14ac:dyDescent="0.25">
      <c r="A181" t="s">
        <v>479</v>
      </c>
      <c r="B181" t="str">
        <f t="shared" si="8"/>
        <v>Nánkāi Xiāng</v>
      </c>
      <c r="C181" t="s">
        <v>480</v>
      </c>
      <c r="D181" t="s">
        <v>244</v>
      </c>
      <c r="E181" t="str">
        <f t="shared" si="9"/>
        <v>南开乡, 白沙黎族自治县, 海南省省直辖县级行政区划, 海南省</v>
      </c>
      <c r="F181">
        <v>4583</v>
      </c>
      <c r="G181" t="s">
        <v>25</v>
      </c>
      <c r="H181" t="s">
        <v>22</v>
      </c>
      <c r="I181" t="e">
        <f>VLOOKUP(E181,[1]!china_towns_second__2[[Column1]:[Y]],3,FALSE)</f>
        <v>#N/A</v>
      </c>
      <c r="J181" t="e">
        <f>VLOOKUP(E181,[1]!china_towns_second__2[[Column1]:[Y]],2,FALSE)</f>
        <v>#N/A</v>
      </c>
      <c r="K181" t="s">
        <v>1030</v>
      </c>
      <c r="L181" t="str">
        <f>VLOOKUP(G181,CHOOSE({1,2},Table7[Native],Table7[Name]),2,0)</f>
        <v>Báishā Lízú Zìzhìxiàn</v>
      </c>
      <c r="M181" t="str">
        <f>VLOOKUP(H181,CHOOSE({1,2},Table7[Native],Table7[Name]),2,0)</f>
        <v>Hăinán Shĕngzhíxiáxiàn Jíxíngzhèng Qūhuà</v>
      </c>
      <c r="N181" t="str">
        <f t="shared" si="10"/>
        <v>Nankai Xiang (Hăinán Shĕngzhíxiáxiàn Jíxíngzhèng Qūhuà)</v>
      </c>
      <c r="O181" t="str">
        <f t="shared" si="11"/>
        <v>Nankai Xiang (Hăinán Shĕngzhíxiáxiàn Jíxíngzhèng Qūhuà)</v>
      </c>
    </row>
    <row r="182" spans="1:15" x14ac:dyDescent="0.25">
      <c r="A182" t="s">
        <v>481</v>
      </c>
      <c r="B182" t="str">
        <f t="shared" si="8"/>
        <v>Nánkūn Zhèn</v>
      </c>
      <c r="C182" t="s">
        <v>482</v>
      </c>
      <c r="D182" t="s">
        <v>78</v>
      </c>
      <c r="E182" t="str">
        <f t="shared" si="9"/>
        <v>南坤镇, 屯昌县, 海南省省直辖县级行政区划, 海南省</v>
      </c>
      <c r="F182">
        <v>29847</v>
      </c>
      <c r="G182" t="s">
        <v>48</v>
      </c>
      <c r="H182" t="s">
        <v>22</v>
      </c>
      <c r="I182">
        <f>VLOOKUP(E182,[1]!china_towns_second__2[[Column1]:[Y]],3,FALSE)</f>
        <v>19.321180151718099</v>
      </c>
      <c r="J182">
        <f>VLOOKUP(E182,[1]!china_towns_second__2[[Column1]:[Y]],2,FALSE)</f>
        <v>109.968379</v>
      </c>
      <c r="K182" t="s">
        <v>1031</v>
      </c>
      <c r="L182" t="str">
        <f>VLOOKUP(G182,CHOOSE({1,2},Table7[Native],Table7[Name]),2,0)</f>
        <v>Túnchāng Xiàn</v>
      </c>
      <c r="M182" t="str">
        <f>VLOOKUP(H182,CHOOSE({1,2},Table7[Native],Table7[Name]),2,0)</f>
        <v>Hăinán Shĕngzhíxiáxiàn Jíxíngzhèng Qūhuà</v>
      </c>
      <c r="N182" t="str">
        <f t="shared" si="10"/>
        <v>Nankun Zhen (Hăinán Shĕngzhíxiáxiàn Jíxíngzhèng Qūhuà)</v>
      </c>
      <c r="O182" t="str">
        <f t="shared" si="11"/>
        <v>Nankun Zhen (Hăinán Shĕngzhíxiáxiàn Jíxíngzhèng Qūhuà)</v>
      </c>
    </row>
    <row r="183" spans="1:15" x14ac:dyDescent="0.25">
      <c r="A183" t="s">
        <v>483</v>
      </c>
      <c r="B183" t="str">
        <f t="shared" si="8"/>
        <v>Nánlín Xiāng</v>
      </c>
      <c r="C183" t="s">
        <v>484</v>
      </c>
      <c r="D183" t="s">
        <v>244</v>
      </c>
      <c r="E183" t="str">
        <f t="shared" si="9"/>
        <v>南林乡, 保亭黎族苗族自治县, 海南省省直辖县级行政区划, 海南省</v>
      </c>
      <c r="F183">
        <v>4619</v>
      </c>
      <c r="G183" t="s">
        <v>27</v>
      </c>
      <c r="H183" t="s">
        <v>22</v>
      </c>
      <c r="I183" t="e">
        <f>VLOOKUP(E183,[1]!china_towns_second__2[[Column1]:[Y]],3,FALSE)</f>
        <v>#N/A</v>
      </c>
      <c r="J183" t="e">
        <f>VLOOKUP(E183,[1]!china_towns_second__2[[Column1]:[Y]],2,FALSE)</f>
        <v>#N/A</v>
      </c>
      <c r="K183" t="s">
        <v>1032</v>
      </c>
      <c r="L183" t="str">
        <f>VLOOKUP(G183,CHOOSE({1,2},Table7[Native],Table7[Name]),2,0)</f>
        <v>Băotíng Lízú Miáozú Zìzhìxiàn</v>
      </c>
      <c r="M183" t="str">
        <f>VLOOKUP(H183,CHOOSE({1,2},Table7[Native],Table7[Name]),2,0)</f>
        <v>Hăinán Shĕngzhíxiáxiàn Jíxíngzhèng Qūhuà</v>
      </c>
      <c r="N183" t="str">
        <f t="shared" si="10"/>
        <v>Nanlin Xiang (Hăinán Shĕngzhíxiáxiàn Jíxíngzhèng Qūhuà)</v>
      </c>
      <c r="O183" t="str">
        <f t="shared" si="11"/>
        <v>Nanlin Xiang (Hăinán Shĕngzhíxiáxiàn Jíxíngzhèng Qūhuà)</v>
      </c>
    </row>
    <row r="184" spans="1:15" x14ac:dyDescent="0.25">
      <c r="A184" t="s">
        <v>485</v>
      </c>
      <c r="B184" t="str">
        <f t="shared" si="8"/>
        <v>Nánlǚ Zhèn</v>
      </c>
      <c r="C184" t="s">
        <v>486</v>
      </c>
      <c r="D184" t="s">
        <v>78</v>
      </c>
      <c r="E184" t="str">
        <f t="shared" si="9"/>
        <v>南吕镇, 屯昌县, 海南省省直辖县级行政区划, 海南省</v>
      </c>
      <c r="F184">
        <v>24706</v>
      </c>
      <c r="G184" t="s">
        <v>48</v>
      </c>
      <c r="H184" t="s">
        <v>22</v>
      </c>
      <c r="I184">
        <f>VLOOKUP(E184,[1]!china_towns_second__2[[Column1]:[Y]],3,FALSE)</f>
        <v>19.240714376204998</v>
      </c>
      <c r="J184">
        <f>VLOOKUP(E184,[1]!china_towns_second__2[[Column1]:[Y]],2,FALSE)</f>
        <v>110.0897689</v>
      </c>
      <c r="K184" t="s">
        <v>1033</v>
      </c>
      <c r="L184" t="str">
        <f>VLOOKUP(G184,CHOOSE({1,2},Table7[Native],Table7[Name]),2,0)</f>
        <v>Túnchāng Xiàn</v>
      </c>
      <c r="M184" t="str">
        <f>VLOOKUP(H184,CHOOSE({1,2},Table7[Native],Table7[Name]),2,0)</f>
        <v>Hăinán Shĕngzhíxiáxiàn Jíxíngzhèng Qūhuà</v>
      </c>
      <c r="N184" t="str">
        <f t="shared" si="10"/>
        <v>Nanlu Zhen (Hăinán Shĕngzhíxiáxiàn Jíxíngzhèng Qūhuà)</v>
      </c>
      <c r="O184" t="str">
        <f t="shared" si="11"/>
        <v>Nanlu Zhen (Hăinán Shĕngzhíxiáxiàn Jíxíngzhèng Qūhuà)</v>
      </c>
    </row>
    <row r="185" spans="1:15" x14ac:dyDescent="0.25">
      <c r="A185" t="s">
        <v>487</v>
      </c>
      <c r="B185" t="str">
        <f t="shared" si="8"/>
        <v>Nánqiáo Zhèn</v>
      </c>
      <c r="C185" t="s">
        <v>488</v>
      </c>
      <c r="D185" t="s">
        <v>78</v>
      </c>
      <c r="E185" t="str">
        <f t="shared" si="9"/>
        <v>南桥镇, 万宁市, 海南省省直辖县级行政区划, 海南省</v>
      </c>
      <c r="F185">
        <v>10582</v>
      </c>
      <c r="G185" t="s">
        <v>50</v>
      </c>
      <c r="H185" t="s">
        <v>22</v>
      </c>
      <c r="I185">
        <f>VLOOKUP(E185,[1]!china_towns_second__2[[Column1]:[Y]],3,FALSE)</f>
        <v>18.680387370337598</v>
      </c>
      <c r="J185">
        <f>VLOOKUP(E185,[1]!china_towns_second__2[[Column1]:[Y]],2,FALSE)</f>
        <v>110.0905686</v>
      </c>
      <c r="K185" t="s">
        <v>1034</v>
      </c>
      <c r="L185" t="str">
        <f>VLOOKUP(G185,CHOOSE({1,2},Table7[Native],Table7[Name]),2,0)</f>
        <v>Wànníng Shì</v>
      </c>
      <c r="M185" t="str">
        <f>VLOOKUP(H185,CHOOSE({1,2},Table7[Native],Table7[Name]),2,0)</f>
        <v>Hăinán Shĕngzhíxiáxiàn Jíxíngzhèng Qūhuà</v>
      </c>
      <c r="N185" t="str">
        <f t="shared" si="10"/>
        <v>Nanqiao Zhen (Hăinán Shĕngzhíxiáxiàn Jíxíngzhèng Qūhuà)</v>
      </c>
      <c r="O185" t="str">
        <f t="shared" si="11"/>
        <v>Nanqiao Zhen (Hăinán Shĕngzhíxiáxiàn Jíxíngzhèng Qūhuà)</v>
      </c>
    </row>
    <row r="186" spans="1:15" x14ac:dyDescent="0.25">
      <c r="A186" t="s">
        <v>489</v>
      </c>
      <c r="B186" t="str">
        <f t="shared" si="8"/>
        <v>Nánshèng Zhèn</v>
      </c>
      <c r="C186" t="s">
        <v>490</v>
      </c>
      <c r="D186" t="s">
        <v>78</v>
      </c>
      <c r="E186" t="str">
        <f t="shared" si="9"/>
        <v>南圣镇, 五指山市, 海南省省直辖县级行政区划, 海南省</v>
      </c>
      <c r="F186">
        <v>8277</v>
      </c>
      <c r="G186" t="s">
        <v>54</v>
      </c>
      <c r="H186" t="s">
        <v>22</v>
      </c>
      <c r="I186">
        <f>VLOOKUP(E186,[1]!china_towns_second__2[[Column1]:[Y]],3,FALSE)</f>
        <v>18.7656977750996</v>
      </c>
      <c r="J186">
        <f>VLOOKUP(E186,[1]!china_towns_second__2[[Column1]:[Y]],2,FALSE)</f>
        <v>109.6329932</v>
      </c>
      <c r="K186" t="s">
        <v>1035</v>
      </c>
      <c r="L186" t="str">
        <f>VLOOKUP(G186,CHOOSE({1,2},Table7[Native],Table7[Name]),2,0)</f>
        <v>Wŭzhĭshān Shì</v>
      </c>
      <c r="M186" t="str">
        <f>VLOOKUP(H186,CHOOSE({1,2},Table7[Native],Table7[Name]),2,0)</f>
        <v>Hăinán Shĕngzhíxiáxiàn Jíxíngzhèng Qūhuà</v>
      </c>
      <c r="N186" t="str">
        <f t="shared" si="10"/>
        <v>Nansheng Zhen (Hăinán Shĕngzhíxiáxiàn Jíxíngzhèng Qūhuà)</v>
      </c>
      <c r="O186" t="str">
        <f t="shared" si="11"/>
        <v>Nansheng Zhen (Hăinán Shĕngzhíxiáxiàn Jíxíngzhèng Qūhuà)</v>
      </c>
    </row>
    <row r="187" spans="1:15" x14ac:dyDescent="0.25">
      <c r="A187" t="s">
        <v>103</v>
      </c>
      <c r="B187" t="str">
        <f t="shared" si="8"/>
        <v>Páipŭ Zhèn</v>
      </c>
      <c r="C187" t="s">
        <v>104</v>
      </c>
      <c r="D187" t="s">
        <v>78</v>
      </c>
      <c r="E187" t="str">
        <f t="shared" si="9"/>
        <v>排浦镇, 儋州市, 儋州市, 海南省</v>
      </c>
      <c r="F187">
        <v>17577</v>
      </c>
      <c r="G187" t="s">
        <v>6</v>
      </c>
      <c r="H187" t="s">
        <v>6</v>
      </c>
      <c r="I187">
        <f>VLOOKUP(E187,[1]!china_towns_second__2[[Column1]:[Y]],3,FALSE)</f>
        <v>19.634469849396002</v>
      </c>
      <c r="J187">
        <f>VLOOKUP(E187,[1]!china_towns_second__2[[Column1]:[Y]],2,FALSE)</f>
        <v>109.11980459999999</v>
      </c>
      <c r="K187" t="s">
        <v>845</v>
      </c>
      <c r="L187" t="str">
        <f>VLOOKUP(G187,CHOOSE({1,2},Table7[Native],Table7[Name]),2,0)</f>
        <v>Dānzhōu Shì</v>
      </c>
      <c r="M187" t="str">
        <f>VLOOKUP(H187,CHOOSE({1,2},Table7[Native],Table7[Name]),2,0)</f>
        <v>Dānzhōu Shì</v>
      </c>
      <c r="N187" t="str">
        <f t="shared" si="10"/>
        <v>Paipu Zhen (Dānzhōu Shì)</v>
      </c>
      <c r="O187" t="str">
        <f t="shared" si="11"/>
        <v>Paipu Zhen (Dānzhōu Shì)</v>
      </c>
    </row>
    <row r="188" spans="1:15" x14ac:dyDescent="0.25">
      <c r="A188" t="s">
        <v>491</v>
      </c>
      <c r="B188" t="str">
        <f t="shared" si="8"/>
        <v>Pénglái Zhèn</v>
      </c>
      <c r="C188" t="s">
        <v>492</v>
      </c>
      <c r="D188" t="s">
        <v>78</v>
      </c>
      <c r="E188" t="str">
        <f t="shared" si="9"/>
        <v>蓬莱镇, 文昌市, 海南省省直辖县级行政区划, 海南省</v>
      </c>
      <c r="F188">
        <v>15100</v>
      </c>
      <c r="G188" t="s">
        <v>52</v>
      </c>
      <c r="H188" t="s">
        <v>22</v>
      </c>
      <c r="I188">
        <f>VLOOKUP(E188,[1]!china_towns_second__2[[Column1]:[Y]],3,FALSE)</f>
        <v>19.512820110843201</v>
      </c>
      <c r="J188">
        <f>VLOOKUP(E188,[1]!china_towns_second__2[[Column1]:[Y]],2,FALSE)</f>
        <v>110.561019</v>
      </c>
      <c r="K188" t="s">
        <v>1036</v>
      </c>
      <c r="L188" t="str">
        <f>VLOOKUP(G188,CHOOSE({1,2},Table7[Native],Table7[Name]),2,0)</f>
        <v>Wénchāng Shì</v>
      </c>
      <c r="M188" t="str">
        <f>VLOOKUP(H188,CHOOSE({1,2},Table7[Native],Table7[Name]),2,0)</f>
        <v>Hăinán Shĕngzhíxiáxiàn Jíxíngzhèng Qūhuà</v>
      </c>
      <c r="N188" t="str">
        <f t="shared" si="10"/>
        <v>Penglai Zhen (Hăinán Shĕngzhíxiáxiàn Jíxíngzhèng Qūhuà)</v>
      </c>
      <c r="O188" t="str">
        <f t="shared" si="11"/>
        <v>Penglai Zhen (Hăinán Shĕngzhíxiáxiàn Jíxíngzhèng Qūhuà)</v>
      </c>
    </row>
    <row r="189" spans="1:15" x14ac:dyDescent="0.25">
      <c r="A189" t="s">
        <v>493</v>
      </c>
      <c r="B189" t="str">
        <f t="shared" si="8"/>
        <v>Pōxīn Zhèn</v>
      </c>
      <c r="C189" t="s">
        <v>494</v>
      </c>
      <c r="D189" t="s">
        <v>78</v>
      </c>
      <c r="E189" t="str">
        <f t="shared" si="9"/>
        <v>坡心镇, 屯昌县, 海南省省直辖县级行政区划, 海南省</v>
      </c>
      <c r="F189">
        <v>10274</v>
      </c>
      <c r="G189" t="s">
        <v>48</v>
      </c>
      <c r="H189" t="s">
        <v>22</v>
      </c>
      <c r="I189">
        <f>VLOOKUP(E189,[1]!china_towns_second__2[[Column1]:[Y]],3,FALSE)</f>
        <v>19.300399258500999</v>
      </c>
      <c r="J189">
        <f>VLOOKUP(E189,[1]!china_towns_second__2[[Column1]:[Y]],2,FALSE)</f>
        <v>110.09423820000001</v>
      </c>
      <c r="K189" t="s">
        <v>1037</v>
      </c>
      <c r="L189" t="str">
        <f>VLOOKUP(G189,CHOOSE({1,2},Table7[Native],Table7[Name]),2,0)</f>
        <v>Túnchāng Xiàn</v>
      </c>
      <c r="M189" t="str">
        <f>VLOOKUP(H189,CHOOSE({1,2},Table7[Native],Table7[Name]),2,0)</f>
        <v>Hăinán Shĕngzhíxiáxiàn Jíxíngzhèng Qūhuà</v>
      </c>
      <c r="N189" t="str">
        <f t="shared" si="10"/>
        <v>Poxin Zhen (Hăinán Shĕngzhíxiáxiàn Jíxíngzhèng Qūhuà)</v>
      </c>
      <c r="O189" t="str">
        <f t="shared" si="11"/>
        <v>Poxin Zhen (Hăinán Shĕngzhíxiáxiàn Jíxíngzhèng Qūhuà)</v>
      </c>
    </row>
    <row r="190" spans="1:15" x14ac:dyDescent="0.25">
      <c r="A190" t="s">
        <v>495</v>
      </c>
      <c r="B190" t="str">
        <f t="shared" si="8"/>
        <v>Pūqián Zhèn</v>
      </c>
      <c r="C190" t="s">
        <v>496</v>
      </c>
      <c r="D190" t="s">
        <v>78</v>
      </c>
      <c r="E190" t="str">
        <f t="shared" si="9"/>
        <v>铺前镇, 文昌市, 海南省省直辖县级行政区划, 海南省</v>
      </c>
      <c r="F190">
        <v>34027</v>
      </c>
      <c r="G190" t="s">
        <v>52</v>
      </c>
      <c r="H190" t="s">
        <v>22</v>
      </c>
      <c r="I190">
        <f>VLOOKUP(E190,[1]!china_towns_second__2[[Column1]:[Y]],3,FALSE)</f>
        <v>20.085158062632502</v>
      </c>
      <c r="J190">
        <f>VLOOKUP(E190,[1]!china_towns_second__2[[Column1]:[Y]],2,FALSE)</f>
        <v>110.6350319</v>
      </c>
      <c r="K190" t="s">
        <v>1038</v>
      </c>
      <c r="L190" t="str">
        <f>VLOOKUP(G190,CHOOSE({1,2},Table7[Native],Table7[Name]),2,0)</f>
        <v>Wénchāng Shì</v>
      </c>
      <c r="M190" t="str">
        <f>VLOOKUP(H190,CHOOSE({1,2},Table7[Native],Table7[Name]),2,0)</f>
        <v>Hăinán Shĕngzhíxiáxiàn Jíxíngzhèng Qūhuà</v>
      </c>
      <c r="N190" t="str">
        <f t="shared" si="10"/>
        <v>Puqian Zhen (Hăinán Shĕngzhíxiáxiàn Jíxíngzhèng Qūhuà)</v>
      </c>
      <c r="O190" t="str">
        <f t="shared" si="11"/>
        <v>Puqian Zhen (Hăinán Shĕngzhíxiáxiàn Jíxíngzhèng Qūhuà)</v>
      </c>
    </row>
    <row r="191" spans="1:15" x14ac:dyDescent="0.25">
      <c r="A191" t="s">
        <v>497</v>
      </c>
      <c r="B191" t="str">
        <f t="shared" si="8"/>
        <v>Qiānjiā Zhèn</v>
      </c>
      <c r="C191" t="s">
        <v>498</v>
      </c>
      <c r="D191" t="s">
        <v>78</v>
      </c>
      <c r="E191" t="str">
        <f t="shared" si="9"/>
        <v>千家镇, 乐东黎族自治县, 海南省省直辖县级行政区划, 海南省</v>
      </c>
      <c r="F191">
        <v>26719</v>
      </c>
      <c r="G191" t="s">
        <v>38</v>
      </c>
      <c r="H191" t="s">
        <v>22</v>
      </c>
      <c r="I191">
        <f>VLOOKUP(E191,[1]!china_towns_second__2[[Column1]:[Y]],3,FALSE)</f>
        <v>18.571757363097099</v>
      </c>
      <c r="J191">
        <f>VLOOKUP(E191,[1]!china_towns_second__2[[Column1]:[Y]],2,FALSE)</f>
        <v>109.08696430000001</v>
      </c>
      <c r="K191" t="s">
        <v>1039</v>
      </c>
      <c r="L191" t="str">
        <f>VLOOKUP(G191,CHOOSE({1,2},Table7[Native],Table7[Name]),2,0)</f>
        <v>Lèdōng Lízú Zìzhìxiàn</v>
      </c>
      <c r="M191" t="str">
        <f>VLOOKUP(H191,CHOOSE({1,2},Table7[Native],Table7[Name]),2,0)</f>
        <v>Hăinán Shĕngzhíxiáxiàn Jíxíngzhèng Qūhuà</v>
      </c>
      <c r="N191" t="str">
        <f t="shared" si="10"/>
        <v>Qianjia Zhen (Hăinán Shĕngzhíxiáxiàn Jíxíngzhèng Qūhuà)</v>
      </c>
      <c r="O191" t="str">
        <f t="shared" si="11"/>
        <v>Qianjia Zhen (Hăinán Shĕngzhíxiáxiàn Jíxíngzhèng Qūhuà)</v>
      </c>
    </row>
    <row r="192" spans="1:15" x14ac:dyDescent="0.25">
      <c r="A192" t="s">
        <v>499</v>
      </c>
      <c r="B192" t="str">
        <f t="shared" si="8"/>
        <v>Qiáotóu Zhèn</v>
      </c>
      <c r="C192" t="s">
        <v>500</v>
      </c>
      <c r="D192" t="s">
        <v>78</v>
      </c>
      <c r="E192" t="str">
        <f t="shared" si="9"/>
        <v>桥头镇, 澄迈县, 海南省省直辖县级行政区划, 海南省</v>
      </c>
      <c r="F192">
        <v>19171</v>
      </c>
      <c r="G192" t="s">
        <v>32</v>
      </c>
      <c r="H192" t="s">
        <v>22</v>
      </c>
      <c r="I192">
        <f>VLOOKUP(E192,[1]!china_towns_second__2[[Column1]:[Y]],3,FALSE)</f>
        <v>19.957865141457901</v>
      </c>
      <c r="J192">
        <f>VLOOKUP(E192,[1]!china_towns_second__2[[Column1]:[Y]],2,FALSE)</f>
        <v>109.9262351</v>
      </c>
      <c r="K192" t="s">
        <v>1040</v>
      </c>
      <c r="L192" t="str">
        <f>VLOOKUP(G192,CHOOSE({1,2},Table7[Native],Table7[Name]),2,0)</f>
        <v>Chéngmài Xiàn</v>
      </c>
      <c r="M192" t="str">
        <f>VLOOKUP(H192,CHOOSE({1,2},Table7[Native],Table7[Name]),2,0)</f>
        <v>Hăinán Shĕngzhíxiáxiàn Jíxíngzhèng Qūhuà</v>
      </c>
      <c r="N192" t="str">
        <f t="shared" si="10"/>
        <v>Qiaotou Zhen (Hăinán Shĕngzhíxiáxiàn Jíxíngzhèng Qūhuà)</v>
      </c>
      <c r="O192" t="str">
        <f t="shared" si="11"/>
        <v>Qiaotou Zhen (Hăinán Shĕngzhíxiáxiàn Jíxíngzhèng Qūhuà)</v>
      </c>
    </row>
    <row r="193" spans="1:15" x14ac:dyDescent="0.25">
      <c r="A193" t="s">
        <v>501</v>
      </c>
      <c r="B193" t="str">
        <f t="shared" si="8"/>
        <v>Qīchā Zhèn</v>
      </c>
      <c r="C193" t="s">
        <v>502</v>
      </c>
      <c r="D193" t="s">
        <v>78</v>
      </c>
      <c r="E193" t="str">
        <f t="shared" si="9"/>
        <v>七叉镇, 昌江黎族自治县, 海南省省直辖县级行政区划, 海南省</v>
      </c>
      <c r="F193">
        <v>14937</v>
      </c>
      <c r="G193" t="s">
        <v>29</v>
      </c>
      <c r="H193" t="s">
        <v>22</v>
      </c>
      <c r="I193">
        <f>VLOOKUP(E193,[1]!china_towns_second__2[[Column1]:[Y]],3,FALSE)</f>
        <v>19.128538597655901</v>
      </c>
      <c r="J193">
        <f>VLOOKUP(E193,[1]!china_towns_second__2[[Column1]:[Y]],2,FALSE)</f>
        <v>109.0322778</v>
      </c>
      <c r="K193" t="s">
        <v>1041</v>
      </c>
      <c r="L193" t="str">
        <f>VLOOKUP(G193,CHOOSE({1,2},Table7[Native],Table7[Name]),2,0)</f>
        <v>Chāngjiāng Lízú Zìzhìxiàn</v>
      </c>
      <c r="M193" t="str">
        <f>VLOOKUP(H193,CHOOSE({1,2},Table7[Native],Table7[Name]),2,0)</f>
        <v>Hăinán Shĕngzhíxiáxiàn Jíxíngzhèng Qūhuà</v>
      </c>
      <c r="N193" t="str">
        <f t="shared" si="10"/>
        <v>Qicha Zhen (Hăinán Shĕngzhíxiáxiàn Jíxíngzhèng Qūhuà)</v>
      </c>
      <c r="O193" t="str">
        <f t="shared" si="11"/>
        <v>Qicha Zhen (Hăinán Shĕngzhíxiáxiàn Jíxíngzhèng Qūhuà)</v>
      </c>
    </row>
    <row r="194" spans="1:15" x14ac:dyDescent="0.25">
      <c r="A194" t="s">
        <v>503</v>
      </c>
      <c r="B194" t="str">
        <f t="shared" ref="B194:B257" si="12">IF(COUNTIF(A:A,A194)&gt;1,_xlfn.CONCAT(A194," (",M194,")"),A194)</f>
        <v>Qīfāng Zhèn</v>
      </c>
      <c r="C194" t="s">
        <v>504</v>
      </c>
      <c r="D194" t="s">
        <v>78</v>
      </c>
      <c r="E194" t="str">
        <f t="shared" ref="E194:E257" si="13">_xlfn.CONCAT(C194,", ",G194,", ",H194,", ","海南省")</f>
        <v>七坊镇, 白沙黎族自治县, 海南省省直辖县级行政区划, 海南省</v>
      </c>
      <c r="F194">
        <v>22415</v>
      </c>
      <c r="G194" t="s">
        <v>25</v>
      </c>
      <c r="H194" t="s">
        <v>22</v>
      </c>
      <c r="I194">
        <f>VLOOKUP(E194,[1]!china_towns_second__2[[Column1]:[Y]],3,FALSE)</f>
        <v>19.2891717186344</v>
      </c>
      <c r="J194">
        <f>VLOOKUP(E194,[1]!china_towns_second__2[[Column1]:[Y]],2,FALSE)</f>
        <v>109.2319756</v>
      </c>
      <c r="K194" t="s">
        <v>1042</v>
      </c>
      <c r="L194" t="str">
        <f>VLOOKUP(G194,CHOOSE({1,2},Table7[Native],Table7[Name]),2,0)</f>
        <v>Báishā Lízú Zìzhìxiàn</v>
      </c>
      <c r="M194" t="str">
        <f>VLOOKUP(H194,CHOOSE({1,2},Table7[Native],Table7[Name]),2,0)</f>
        <v>Hăinán Shĕngzhíxiáxiàn Jíxíngzhèng Qūhuà</v>
      </c>
      <c r="N194" t="str">
        <f t="shared" ref="N194:N257" si="14">_xlfn.CONCAT(K194," (",M194,")")</f>
        <v>Qifang Zhen (Hăinán Shĕngzhíxiáxiàn Jíxíngzhèng Qūhuà)</v>
      </c>
      <c r="O194" t="str">
        <f t="shared" ref="O194:O257" si="15">IF(COUNTIF(N:N,N194)&gt;1,_xlfn.CONCAT(K194," (",L194,")"),N194)</f>
        <v>Qifang Zhen (Hăinán Shĕngzhíxiáxiàn Jíxíngzhèng Qūhuà)</v>
      </c>
    </row>
    <row r="195" spans="1:15" x14ac:dyDescent="0.25">
      <c r="A195" t="s">
        <v>505</v>
      </c>
      <c r="B195" t="str">
        <f t="shared" si="12"/>
        <v>Qīngsōng Xiāng</v>
      </c>
      <c r="C195" t="s">
        <v>506</v>
      </c>
      <c r="D195" t="s">
        <v>244</v>
      </c>
      <c r="E195" t="str">
        <f t="shared" si="13"/>
        <v>青松乡, 白沙黎族自治县, 海南省省直辖县级行政区划, 海南省</v>
      </c>
      <c r="F195">
        <v>8277</v>
      </c>
      <c r="G195" t="s">
        <v>25</v>
      </c>
      <c r="H195" t="s">
        <v>22</v>
      </c>
      <c r="I195" t="e">
        <f>VLOOKUP(E195,[1]!china_towns_second__2[[Column1]:[Y]],3,FALSE)</f>
        <v>#N/A</v>
      </c>
      <c r="J195" t="e">
        <f>VLOOKUP(E195,[1]!china_towns_second__2[[Column1]:[Y]],2,FALSE)</f>
        <v>#N/A</v>
      </c>
      <c r="K195" t="s">
        <v>1043</v>
      </c>
      <c r="L195" t="str">
        <f>VLOOKUP(G195,CHOOSE({1,2},Table7[Native],Table7[Name]),2,0)</f>
        <v>Báishā Lízú Zìzhìxiàn</v>
      </c>
      <c r="M195" t="str">
        <f>VLOOKUP(H195,CHOOSE({1,2},Table7[Native],Table7[Name]),2,0)</f>
        <v>Hăinán Shĕngzhíxiáxiàn Jíxíngzhèng Qūhuà</v>
      </c>
      <c r="N195" t="str">
        <f t="shared" si="14"/>
        <v>Qingsong Xiang (Hăinán Shĕngzhíxiáxiàn Jíxíngzhèng Qūhuà)</v>
      </c>
      <c r="O195" t="str">
        <f t="shared" si="15"/>
        <v>Qingsong Xiang (Hăinán Shĕngzhíxiáxiàn Jíxíngzhèng Qūhuà)</v>
      </c>
    </row>
    <row r="196" spans="1:15" x14ac:dyDescent="0.25">
      <c r="A196" t="s">
        <v>507</v>
      </c>
      <c r="B196" t="str">
        <f t="shared" si="12"/>
        <v>Qúnyīng Xiāng</v>
      </c>
      <c r="C196" t="s">
        <v>508</v>
      </c>
      <c r="D196" t="s">
        <v>244</v>
      </c>
      <c r="E196" t="str">
        <f t="shared" si="13"/>
        <v>群英乡, 陵水黎族自治县, 海南省省直辖县级行政区划, 海南省</v>
      </c>
      <c r="F196">
        <v>6154</v>
      </c>
      <c r="G196" t="s">
        <v>42</v>
      </c>
      <c r="H196" t="s">
        <v>22</v>
      </c>
      <c r="I196" t="e">
        <f>VLOOKUP(E196,[1]!china_towns_second__2[[Column1]:[Y]],3,FALSE)</f>
        <v>#N/A</v>
      </c>
      <c r="J196" t="e">
        <f>VLOOKUP(E196,[1]!china_towns_second__2[[Column1]:[Y]],2,FALSE)</f>
        <v>#N/A</v>
      </c>
      <c r="K196" t="s">
        <v>1044</v>
      </c>
      <c r="L196" t="str">
        <f>VLOOKUP(G196,CHOOSE({1,2},Table7[Native],Table7[Name]),2,0)</f>
        <v>Língshuĭ Lízú Zìzhìxiàn</v>
      </c>
      <c r="M196" t="str">
        <f>VLOOKUP(H196,CHOOSE({1,2},Table7[Native],Table7[Name]),2,0)</f>
        <v>Hăinán Shĕngzhíxiáxiàn Jíxíngzhèng Qūhuà</v>
      </c>
      <c r="N196" t="str">
        <f t="shared" si="14"/>
        <v>Qunying Xiang (Hăinán Shĕngzhíxiáxiàn Jíxíngzhèng Qūhuà)</v>
      </c>
      <c r="O196" t="str">
        <f t="shared" si="15"/>
        <v>Qunying Xiang (Hăinán Shĕngzhíxiáxiàn Jíxíngzhèng Qūhuà)</v>
      </c>
    </row>
    <row r="197" spans="1:15" x14ac:dyDescent="0.25">
      <c r="A197" t="s">
        <v>182</v>
      </c>
      <c r="B197" t="str">
        <f t="shared" si="12"/>
        <v>Rénmínlù Jiēdào</v>
      </c>
      <c r="C197" t="s">
        <v>183</v>
      </c>
      <c r="D197" t="s">
        <v>117</v>
      </c>
      <c r="E197" t="str">
        <f t="shared" si="13"/>
        <v>人民路街道, 美兰区, 海口市, 海南省</v>
      </c>
      <c r="F197">
        <v>81678</v>
      </c>
      <c r="G197" t="s">
        <v>14</v>
      </c>
      <c r="H197" t="s">
        <v>9</v>
      </c>
      <c r="I197">
        <f>VLOOKUP(E197,[1]!china_towns_second__2[[Column1]:[Y]],3,FALSE)</f>
        <v>20.062286409193401</v>
      </c>
      <c r="J197">
        <f>VLOOKUP(E197,[1]!china_towns_second__2[[Column1]:[Y]],2,FALSE)</f>
        <v>110.3197516</v>
      </c>
      <c r="K197" t="s">
        <v>884</v>
      </c>
      <c r="L197" t="str">
        <f>VLOOKUP(G197,CHOOSE({1,2},Table7[Native],Table7[Name]),2,0)</f>
        <v>Mĕilán Qū</v>
      </c>
      <c r="M197" t="str">
        <f>VLOOKUP(H197,CHOOSE({1,2},Table7[Native],Table7[Name]),2,0)</f>
        <v>Hăikŏu Shì</v>
      </c>
      <c r="N197" t="str">
        <f t="shared" si="14"/>
        <v>Renminlu Jiedao (Hăikŏu Shì)</v>
      </c>
      <c r="O197" t="str">
        <f t="shared" si="15"/>
        <v>Renminlu Jiedao (Hăikŏu Shì)</v>
      </c>
    </row>
    <row r="198" spans="1:15" x14ac:dyDescent="0.25">
      <c r="A198" t="s">
        <v>509</v>
      </c>
      <c r="B198" t="str">
        <f t="shared" si="12"/>
        <v>Rénxīng Zhèn</v>
      </c>
      <c r="C198" t="s">
        <v>510</v>
      </c>
      <c r="D198" t="s">
        <v>78</v>
      </c>
      <c r="E198" t="str">
        <f t="shared" si="13"/>
        <v>仁兴镇, 澄迈县, 海南省省直辖县级行政区划, 海南省</v>
      </c>
      <c r="F198">
        <v>7906</v>
      </c>
      <c r="G198" t="s">
        <v>32</v>
      </c>
      <c r="H198" t="s">
        <v>22</v>
      </c>
      <c r="I198">
        <f>VLOOKUP(E198,[1]!china_towns_second__2[[Column1]:[Y]],3,FALSE)</f>
        <v>19.467717698767</v>
      </c>
      <c r="J198">
        <f>VLOOKUP(E198,[1]!china_towns_second__2[[Column1]:[Y]],2,FALSE)</f>
        <v>109.8791094</v>
      </c>
      <c r="K198" t="s">
        <v>1045</v>
      </c>
      <c r="L198" t="str">
        <f>VLOOKUP(G198,CHOOSE({1,2},Table7[Native],Table7[Name]),2,0)</f>
        <v>Chéngmài Xiàn</v>
      </c>
      <c r="M198" t="str">
        <f>VLOOKUP(H198,CHOOSE({1,2},Table7[Native],Table7[Name]),2,0)</f>
        <v>Hăinán Shĕngzhíxiáxiàn Jíxíngzhèng Qūhuà</v>
      </c>
      <c r="N198" t="str">
        <f t="shared" si="14"/>
        <v>Renxing Zhen (Hăinán Shĕngzhíxiáxiàn Jíxíngzhèng Qūhuà)</v>
      </c>
      <c r="O198" t="str">
        <f t="shared" si="15"/>
        <v>Renxing Zhen (Hăinán Shĕngzhíxiáxiàn Jíxíngzhèng Qūhuà)</v>
      </c>
    </row>
    <row r="199" spans="1:15" x14ac:dyDescent="0.25">
      <c r="A199" t="s">
        <v>511</v>
      </c>
      <c r="B199" t="str">
        <f t="shared" si="12"/>
        <v>Róngbāng Xiāng</v>
      </c>
      <c r="C199" t="s">
        <v>512</v>
      </c>
      <c r="D199" t="s">
        <v>244</v>
      </c>
      <c r="E199" t="str">
        <f t="shared" si="13"/>
        <v>荣邦乡, 白沙黎族自治县, 海南省省直辖县级行政区划, 海南省</v>
      </c>
      <c r="F199">
        <v>6034</v>
      </c>
      <c r="G199" t="s">
        <v>25</v>
      </c>
      <c r="H199" t="s">
        <v>22</v>
      </c>
      <c r="I199" t="e">
        <f>VLOOKUP(E199,[1]!china_towns_second__2[[Column1]:[Y]],3,FALSE)</f>
        <v>#N/A</v>
      </c>
      <c r="J199" t="e">
        <f>VLOOKUP(E199,[1]!china_towns_second__2[[Column1]:[Y]],2,FALSE)</f>
        <v>#N/A</v>
      </c>
      <c r="K199" t="s">
        <v>1046</v>
      </c>
      <c r="L199" t="str">
        <f>VLOOKUP(G199,CHOOSE({1,2},Table7[Native],Table7[Name]),2,0)</f>
        <v>Báishā Lízú Zìzhìxiàn</v>
      </c>
      <c r="M199" t="str">
        <f>VLOOKUP(H199,CHOOSE({1,2},Table7[Native],Table7[Name]),2,0)</f>
        <v>Hăinán Shĕngzhíxiáxiàn Jíxíngzhèng Qūhuà</v>
      </c>
      <c r="N199" t="str">
        <f t="shared" si="14"/>
        <v>Rongbang Xiang (Hăinán Shĕngzhíxiáxiàn Jíxíngzhèng Qūhuà)</v>
      </c>
      <c r="O199" t="str">
        <f t="shared" si="15"/>
        <v>Rongbang Xiang (Hăinán Shĕngzhíxiáxiàn Jíxíngzhèng Qūhuà)</v>
      </c>
    </row>
    <row r="200" spans="1:15" x14ac:dyDescent="0.25">
      <c r="A200" t="s">
        <v>513</v>
      </c>
      <c r="B200" t="str">
        <f t="shared" si="12"/>
        <v>Ruìxī Zhèn</v>
      </c>
      <c r="C200" t="s">
        <v>514</v>
      </c>
      <c r="D200" t="s">
        <v>78</v>
      </c>
      <c r="E200" t="str">
        <f t="shared" si="13"/>
        <v>瑞溪镇, 澄迈县, 海南省省直辖县级行政区划, 海南省</v>
      </c>
      <c r="F200">
        <v>26359</v>
      </c>
      <c r="G200" t="s">
        <v>32</v>
      </c>
      <c r="H200" t="s">
        <v>22</v>
      </c>
      <c r="I200">
        <f>VLOOKUP(E200,[1]!china_towns_second__2[[Column1]:[Y]],3,FALSE)</f>
        <v>19.710554125911099</v>
      </c>
      <c r="J200">
        <f>VLOOKUP(E200,[1]!china_towns_second__2[[Column1]:[Y]],2,FALSE)</f>
        <v>110.1206612</v>
      </c>
      <c r="K200" t="s">
        <v>1047</v>
      </c>
      <c r="L200" t="str">
        <f>VLOOKUP(G200,CHOOSE({1,2},Table7[Native],Table7[Name]),2,0)</f>
        <v>Chéngmài Xiàn</v>
      </c>
      <c r="M200" t="str">
        <f>VLOOKUP(H200,CHOOSE({1,2},Table7[Native],Table7[Name]),2,0)</f>
        <v>Hăinán Shĕngzhíxiáxiàn Jíxíngzhèng Qūhuà</v>
      </c>
      <c r="N200" t="str">
        <f t="shared" si="14"/>
        <v>Ruixi Zhen (Hăinán Shĕngzhíxiáxiàn Jíxíngzhèng Qūhuà)</v>
      </c>
      <c r="O200" t="str">
        <f t="shared" si="15"/>
        <v>Ruixi Zhen (Hăinán Shĕngzhíxiáxiàn Jíxíngzhèng Qūhuà)</v>
      </c>
    </row>
    <row r="201" spans="1:15" x14ac:dyDescent="0.25">
      <c r="A201" t="s">
        <v>515</v>
      </c>
      <c r="B201" t="str">
        <f t="shared" si="12"/>
        <v>Sāncái Zhèn</v>
      </c>
      <c r="C201" t="s">
        <v>516</v>
      </c>
      <c r="D201" t="s">
        <v>78</v>
      </c>
      <c r="E201" t="str">
        <f t="shared" si="13"/>
        <v>三才镇, 陵水黎族自治县, 海南省省直辖县级行政区划, 海南省</v>
      </c>
      <c r="F201">
        <v>12105</v>
      </c>
      <c r="G201" t="s">
        <v>42</v>
      </c>
      <c r="H201" t="s">
        <v>22</v>
      </c>
      <c r="I201">
        <f>VLOOKUP(E201,[1]!china_towns_second__2[[Column1]:[Y]],3,FALSE)</f>
        <v>18.478222318599599</v>
      </c>
      <c r="J201">
        <f>VLOOKUP(E201,[1]!china_towns_second__2[[Column1]:[Y]],2,FALSE)</f>
        <v>109.9850204</v>
      </c>
      <c r="K201" t="s">
        <v>1048</v>
      </c>
      <c r="L201" t="str">
        <f>VLOOKUP(G201,CHOOSE({1,2},Table7[Native],Table7[Name]),2,0)</f>
        <v>Língshuĭ Lízú Zìzhìxiàn</v>
      </c>
      <c r="M201" t="str">
        <f>VLOOKUP(H201,CHOOSE({1,2},Table7[Native],Table7[Name]),2,0)</f>
        <v>Hăinán Shĕngzhíxiáxiàn Jíxíngzhèng Qūhuà</v>
      </c>
      <c r="N201" t="str">
        <f t="shared" si="14"/>
        <v>Sancai Zhen (Hăinán Shĕngzhíxiáxiàn Jíxíngzhèng Qūhuà)</v>
      </c>
      <c r="O201" t="str">
        <f t="shared" si="15"/>
        <v>Sancai Zhen (Hăinán Shĕngzhíxiáxiàn Jíxíngzhèng Qūhuà)</v>
      </c>
    </row>
    <row r="202" spans="1:15" x14ac:dyDescent="0.25">
      <c r="A202" t="s">
        <v>517</v>
      </c>
      <c r="B202" t="str">
        <f t="shared" si="12"/>
        <v>Sāndào Zhèn</v>
      </c>
      <c r="C202" t="s">
        <v>518</v>
      </c>
      <c r="D202" t="s">
        <v>78</v>
      </c>
      <c r="E202" t="str">
        <f t="shared" si="13"/>
        <v>三道镇, 保亭黎族苗族自治县, 海南省省直辖县级行政区划, 海南省</v>
      </c>
      <c r="F202">
        <v>10358</v>
      </c>
      <c r="G202" t="s">
        <v>27</v>
      </c>
      <c r="H202" t="s">
        <v>22</v>
      </c>
      <c r="I202">
        <f>VLOOKUP(E202,[1]!china_towns_second__2[[Column1]:[Y]],3,FALSE)</f>
        <v>18.4662330566183</v>
      </c>
      <c r="J202">
        <f>VLOOKUP(E202,[1]!china_towns_second__2[[Column1]:[Y]],2,FALSE)</f>
        <v>109.6627986</v>
      </c>
      <c r="K202" t="s">
        <v>1049</v>
      </c>
      <c r="L202" t="str">
        <f>VLOOKUP(G202,CHOOSE({1,2},Table7[Native],Table7[Name]),2,0)</f>
        <v>Băotíng Lízú Miáozú Zìzhìxiàn</v>
      </c>
      <c r="M202" t="str">
        <f>VLOOKUP(H202,CHOOSE({1,2},Table7[Native],Table7[Name]),2,0)</f>
        <v>Hăinán Shĕngzhíxiáxiàn Jíxíngzhèng Qūhuà</v>
      </c>
      <c r="N202" t="str">
        <f t="shared" si="14"/>
        <v>Sandao Zhen (Hăinán Shĕngzhíxiáxiàn Jíxíngzhèng Qūhuà)</v>
      </c>
      <c r="O202" t="str">
        <f t="shared" si="15"/>
        <v>Sandao Zhen (Hăinán Shĕngzhíxiáxiàn Jíxíngzhèng Qūhuà)</v>
      </c>
    </row>
    <row r="203" spans="1:15" x14ac:dyDescent="0.25">
      <c r="A203" t="s">
        <v>519</v>
      </c>
      <c r="B203" t="str">
        <f t="shared" si="12"/>
        <v>Sāngèngluó Zhèn</v>
      </c>
      <c r="C203" t="s">
        <v>520</v>
      </c>
      <c r="D203" t="s">
        <v>78</v>
      </c>
      <c r="E203" t="str">
        <f t="shared" si="13"/>
        <v>三更罗镇, 万宁市, 海南省省直辖县级行政区划, 海南省</v>
      </c>
      <c r="F203">
        <v>9901</v>
      </c>
      <c r="G203" t="s">
        <v>50</v>
      </c>
      <c r="H203" t="s">
        <v>22</v>
      </c>
      <c r="I203">
        <f>VLOOKUP(E203,[1]!china_towns_second__2[[Column1]:[Y]],3,FALSE)</f>
        <v>18.891865389527702</v>
      </c>
      <c r="J203">
        <f>VLOOKUP(E203,[1]!china_towns_second__2[[Column1]:[Y]],2,FALSE)</f>
        <v>110.1656807</v>
      </c>
      <c r="K203" t="s">
        <v>1050</v>
      </c>
      <c r="L203" t="str">
        <f>VLOOKUP(G203,CHOOSE({1,2},Table7[Native],Table7[Name]),2,0)</f>
        <v>Wànníng Shì</v>
      </c>
      <c r="M203" t="str">
        <f>VLOOKUP(H203,CHOOSE({1,2},Table7[Native],Table7[Name]),2,0)</f>
        <v>Hăinán Shĕngzhíxiáxiàn Jíxíngzhèng Qūhuà</v>
      </c>
      <c r="N203" t="str">
        <f t="shared" si="14"/>
        <v>Sangengluo Zhen (Hăinán Shĕngzhíxiáxiàn Jíxíngzhèng Qūhuà)</v>
      </c>
      <c r="O203" t="str">
        <f t="shared" si="15"/>
        <v>Sangengluo Zhen (Hăinán Shĕngzhíxiáxiàn Jíxíngzhèng Qūhuà)</v>
      </c>
    </row>
    <row r="204" spans="1:15" x14ac:dyDescent="0.25">
      <c r="A204" t="s">
        <v>521</v>
      </c>
      <c r="B204" t="str">
        <f t="shared" si="12"/>
        <v>Sānjiā Zhèn</v>
      </c>
      <c r="C204" t="s">
        <v>522</v>
      </c>
      <c r="D204" t="s">
        <v>78</v>
      </c>
      <c r="E204" t="str">
        <f t="shared" si="13"/>
        <v>三家镇, 东方市, 海南省省直辖县级行政区划, 海南省</v>
      </c>
      <c r="F204">
        <v>27948</v>
      </c>
      <c r="G204" t="s">
        <v>36</v>
      </c>
      <c r="H204" t="s">
        <v>22</v>
      </c>
      <c r="I204">
        <f>VLOOKUP(E204,[1]!china_towns_second__2[[Column1]:[Y]],3,FALSE)</f>
        <v>19.225029227520402</v>
      </c>
      <c r="J204">
        <f>VLOOKUP(E204,[1]!china_towns_second__2[[Column1]:[Y]],2,FALSE)</f>
        <v>108.77854550000001</v>
      </c>
      <c r="K204" t="s">
        <v>1051</v>
      </c>
      <c r="L204" t="str">
        <f>VLOOKUP(G204,CHOOSE({1,2},Table7[Native],Table7[Name]),2,0)</f>
        <v>Dōngfāng Shì</v>
      </c>
      <c r="M204" t="str">
        <f>VLOOKUP(H204,CHOOSE({1,2},Table7[Native],Table7[Name]),2,0)</f>
        <v>Hăinán Shĕngzhíxiáxiàn Jíxíngzhèng Qūhuà</v>
      </c>
      <c r="N204" t="str">
        <f t="shared" si="14"/>
        <v>Sanjia Zhen (Hăinán Shĕngzhíxiáxiàn Jíxíngzhèng Qūhuà)</v>
      </c>
      <c r="O204" t="str">
        <f t="shared" si="15"/>
        <v>Sanjia Zhen (Hăinán Shĕngzhíxiáxiàn Jíxíngzhèng Qūhuà)</v>
      </c>
    </row>
    <row r="205" spans="1:15" x14ac:dyDescent="0.25">
      <c r="A205" t="s">
        <v>184</v>
      </c>
      <c r="B205" t="str">
        <f t="shared" si="12"/>
        <v>Sānjiāng Zhèn</v>
      </c>
      <c r="C205" t="s">
        <v>185</v>
      </c>
      <c r="D205" t="s">
        <v>78</v>
      </c>
      <c r="E205" t="str">
        <f t="shared" si="13"/>
        <v>三江镇, 美兰区, 海口市, 海南省</v>
      </c>
      <c r="F205">
        <v>14147</v>
      </c>
      <c r="G205" t="s">
        <v>14</v>
      </c>
      <c r="H205" t="s">
        <v>9</v>
      </c>
      <c r="I205">
        <f>VLOOKUP(E205,[1]!china_towns_second__2[[Column1]:[Y]],3,FALSE)</f>
        <v>19.88144388201</v>
      </c>
      <c r="J205">
        <f>VLOOKUP(E205,[1]!china_towns_second__2[[Column1]:[Y]],2,FALSE)</f>
        <v>110.58571360000001</v>
      </c>
      <c r="K205" t="s">
        <v>885</v>
      </c>
      <c r="L205" t="str">
        <f>VLOOKUP(G205,CHOOSE({1,2},Table7[Native],Table7[Name]),2,0)</f>
        <v>Mĕilán Qū</v>
      </c>
      <c r="M205" t="str">
        <f>VLOOKUP(H205,CHOOSE({1,2},Table7[Native],Table7[Name]),2,0)</f>
        <v>Hăikŏu Shì</v>
      </c>
      <c r="N205" t="str">
        <f t="shared" si="14"/>
        <v>Sanjiang Zhen (Hăikŏu Shì)</v>
      </c>
      <c r="O205" t="str">
        <f t="shared" si="15"/>
        <v>Sanjiang Zhen (Hăikŏu Shì)</v>
      </c>
    </row>
    <row r="206" spans="1:15" x14ac:dyDescent="0.25">
      <c r="A206" t="s">
        <v>186</v>
      </c>
      <c r="B206" t="str">
        <f t="shared" si="12"/>
        <v>Sānménpō Zhèn</v>
      </c>
      <c r="C206" t="s">
        <v>187</v>
      </c>
      <c r="D206" t="s">
        <v>78</v>
      </c>
      <c r="E206" t="str">
        <f t="shared" si="13"/>
        <v>三门坡镇, 琼山区, 海口市, 海南省</v>
      </c>
      <c r="F206">
        <v>21828</v>
      </c>
      <c r="G206" t="s">
        <v>17</v>
      </c>
      <c r="H206" t="s">
        <v>9</v>
      </c>
      <c r="I206">
        <f>VLOOKUP(E206,[1]!china_towns_second__2[[Column1]:[Y]],3,FALSE)</f>
        <v>19.701521409629901</v>
      </c>
      <c r="J206">
        <f>VLOOKUP(E206,[1]!china_towns_second__2[[Column1]:[Y]],2,FALSE)</f>
        <v>110.5260612</v>
      </c>
      <c r="K206" t="s">
        <v>886</v>
      </c>
      <c r="L206" t="str">
        <f>VLOOKUP(G206,CHOOSE({1,2},Table7[Native],Table7[Name]),2,0)</f>
        <v>Qióngshān Qū</v>
      </c>
      <c r="M206" t="str">
        <f>VLOOKUP(H206,CHOOSE({1,2},Table7[Native],Table7[Name]),2,0)</f>
        <v>Hăikŏu Shì</v>
      </c>
      <c r="N206" t="str">
        <f t="shared" si="14"/>
        <v>Sanmenpo Zhen (Hăikŏu Shì)</v>
      </c>
      <c r="O206" t="str">
        <f t="shared" si="15"/>
        <v>Sanmenpo Zhen (Hăikŏu Shì)</v>
      </c>
    </row>
    <row r="207" spans="1:15" x14ac:dyDescent="0.25">
      <c r="A207" t="s">
        <v>523</v>
      </c>
      <c r="B207" t="str">
        <f t="shared" si="12"/>
        <v>Shàng'ān Xiāng</v>
      </c>
      <c r="C207" t="s">
        <v>524</v>
      </c>
      <c r="D207" t="s">
        <v>244</v>
      </c>
      <c r="E207" t="str">
        <f t="shared" si="13"/>
        <v>上安乡, 琼中黎族苗族自治县, 海南省省直辖县级行政区划, 海南省</v>
      </c>
      <c r="F207">
        <v>6113</v>
      </c>
      <c r="G207" t="s">
        <v>46</v>
      </c>
      <c r="H207" t="s">
        <v>22</v>
      </c>
      <c r="I207" t="e">
        <f>VLOOKUP(E207,[1]!china_towns_second__2[[Column1]:[Y]],3,FALSE)</f>
        <v>#N/A</v>
      </c>
      <c r="J207" t="e">
        <f>VLOOKUP(E207,[1]!china_towns_second__2[[Column1]:[Y]],2,FALSE)</f>
        <v>#N/A</v>
      </c>
      <c r="K207" t="s">
        <v>1052</v>
      </c>
      <c r="L207" t="str">
        <f>VLOOKUP(G207,CHOOSE({1,2},Table7[Native],Table7[Name]),2,0)</f>
        <v>Qióngzhōng Lízú Miáozú Zìzhìxiàn</v>
      </c>
      <c r="M207" t="str">
        <f>VLOOKUP(H207,CHOOSE({1,2},Table7[Native],Table7[Name]),2,0)</f>
        <v>Hăinán Shĕngzhíxiáxiàn Jíxíngzhèng Qūhuà</v>
      </c>
      <c r="N207" t="str">
        <f t="shared" si="14"/>
        <v>Shang'an Xiang (Hăinán Shĕngzhíxiáxiàn Jíxíngzhèng Qūhuà)</v>
      </c>
      <c r="O207" t="str">
        <f t="shared" si="15"/>
        <v>Shang'an Xiang (Hăinán Shĕngzhíxiáxiàn Jíxíngzhèng Qūhuà)</v>
      </c>
    </row>
    <row r="208" spans="1:15" x14ac:dyDescent="0.25">
      <c r="A208" t="s">
        <v>525</v>
      </c>
      <c r="B208" t="str">
        <f t="shared" si="12"/>
        <v>Shāngēn Zhèn</v>
      </c>
      <c r="C208" t="s">
        <v>526</v>
      </c>
      <c r="D208" t="s">
        <v>78</v>
      </c>
      <c r="E208" t="str">
        <f t="shared" si="13"/>
        <v>山根镇, 万宁市, 海南省省直辖县级行政区划, 海南省</v>
      </c>
      <c r="F208">
        <v>11691</v>
      </c>
      <c r="G208" t="s">
        <v>50</v>
      </c>
      <c r="H208" t="s">
        <v>22</v>
      </c>
      <c r="I208">
        <f>VLOOKUP(E208,[1]!china_towns_second__2[[Column1]:[Y]],3,FALSE)</f>
        <v>18.966851077998498</v>
      </c>
      <c r="J208">
        <f>VLOOKUP(E208,[1]!china_towns_second__2[[Column1]:[Y]],2,FALSE)</f>
        <v>110.51231540000001</v>
      </c>
      <c r="K208" t="s">
        <v>1053</v>
      </c>
      <c r="L208" t="str">
        <f>VLOOKUP(G208,CHOOSE({1,2},Table7[Native],Table7[Name]),2,0)</f>
        <v>Wànníng Shì</v>
      </c>
      <c r="M208" t="str">
        <f>VLOOKUP(H208,CHOOSE({1,2},Table7[Native],Table7[Name]),2,0)</f>
        <v>Hăinán Shĕngzhíxiáxiàn Jíxíngzhèng Qūhuà</v>
      </c>
      <c r="N208" t="str">
        <f t="shared" si="14"/>
        <v>Shangen Zhen (Hăinán Shĕngzhíxiáxiàn Jíxíngzhèng Qūhuà)</v>
      </c>
      <c r="O208" t="str">
        <f t="shared" si="15"/>
        <v>Shangen Zhen (Hăinán Shĕngzhíxiáxiàn Jíxíngzhèng Qūhuà)</v>
      </c>
    </row>
    <row r="209" spans="1:15" x14ac:dyDescent="0.25">
      <c r="A209" t="s">
        <v>188</v>
      </c>
      <c r="B209" t="str">
        <f t="shared" si="12"/>
        <v>Shĕng Chángchāng Méikuàng</v>
      </c>
      <c r="C209" t="s">
        <v>189</v>
      </c>
      <c r="D209" t="s">
        <v>93</v>
      </c>
      <c r="E209" t="str">
        <f t="shared" si="13"/>
        <v>省长昌煤矿, 琼山区, 海口市, 海南省</v>
      </c>
      <c r="F209">
        <v>3650</v>
      </c>
      <c r="G209" t="s">
        <v>17</v>
      </c>
      <c r="H209" t="s">
        <v>9</v>
      </c>
      <c r="I209">
        <f>VLOOKUP(E209,[1]!china_towns_second__2[[Column1]:[Y]],3,FALSE)</f>
        <v>19.6230360754823</v>
      </c>
      <c r="J209">
        <f>VLOOKUP(E209,[1]!china_towns_second__2[[Column1]:[Y]],2,FALSE)</f>
        <v>110.4513894</v>
      </c>
      <c r="K209" t="s">
        <v>887</v>
      </c>
      <c r="L209" t="str">
        <f>VLOOKUP(G209,CHOOSE({1,2},Table7[Native],Table7[Name]),2,0)</f>
        <v>Qióngshān Qū</v>
      </c>
      <c r="M209" t="str">
        <f>VLOOKUP(H209,CHOOSE({1,2},Table7[Native],Table7[Name]),2,0)</f>
        <v>Hăikŏu Shì</v>
      </c>
      <c r="N209" t="str">
        <f t="shared" si="14"/>
        <v>Sheng Changchang Meikuang (Hăikŏu Shì)</v>
      </c>
      <c r="O209" t="str">
        <f t="shared" si="15"/>
        <v>Sheng Changchang Meikuang (Hăikŏu Shì)</v>
      </c>
    </row>
    <row r="210" spans="1:15" x14ac:dyDescent="0.25">
      <c r="A210" t="s">
        <v>190</v>
      </c>
      <c r="B210" t="str">
        <f t="shared" si="12"/>
        <v>Shĕng Lĭngjiăo Rèdài Zuòwù Chăng</v>
      </c>
      <c r="C210" t="s">
        <v>191</v>
      </c>
      <c r="D210" t="s">
        <v>93</v>
      </c>
      <c r="E210" t="str">
        <f t="shared" si="13"/>
        <v>省岭脚热带作物场, 琼山区, 海口市, 海南省</v>
      </c>
      <c r="F210">
        <v>1224</v>
      </c>
      <c r="G210" t="s">
        <v>17</v>
      </c>
      <c r="H210" t="s">
        <v>9</v>
      </c>
      <c r="I210">
        <f>VLOOKUP(E210,[1]!china_towns_second__2[[Column1]:[Y]],3,FALSE)</f>
        <v>19.836995270949</v>
      </c>
      <c r="J210">
        <f>VLOOKUP(E210,[1]!china_towns_second__2[[Column1]:[Y]],2,FALSE)</f>
        <v>110.4600016</v>
      </c>
      <c r="K210" t="s">
        <v>888</v>
      </c>
      <c r="L210" t="str">
        <f>VLOOKUP(G210,CHOOSE({1,2},Table7[Native],Table7[Name]),2,0)</f>
        <v>Qióngshān Qū</v>
      </c>
      <c r="M210" t="str">
        <f>VLOOKUP(H210,CHOOSE({1,2},Table7[Native],Table7[Name]),2,0)</f>
        <v>Hăikŏu Shì</v>
      </c>
      <c r="N210" t="str">
        <f t="shared" si="14"/>
        <v>Sheng Lingjiao Redai Zuowu Chang (Hăikŏu Shì)</v>
      </c>
      <c r="O210" t="str">
        <f t="shared" si="15"/>
        <v>Sheng Lingjiao Redai Zuowu Chang (Hăikŏu Shì)</v>
      </c>
    </row>
    <row r="211" spans="1:15" x14ac:dyDescent="0.25">
      <c r="A211" t="s">
        <v>527</v>
      </c>
      <c r="B211" t="str">
        <f t="shared" si="12"/>
        <v>Shíbì Zhèn</v>
      </c>
      <c r="C211" t="s">
        <v>528</v>
      </c>
      <c r="D211" t="s">
        <v>78</v>
      </c>
      <c r="E211" t="str">
        <f t="shared" si="13"/>
        <v>石壁镇, 琼海市, 海南省省直辖县级行政区划, 海南省</v>
      </c>
      <c r="F211">
        <v>14702</v>
      </c>
      <c r="G211" t="s">
        <v>44</v>
      </c>
      <c r="H211" t="s">
        <v>22</v>
      </c>
      <c r="I211">
        <f>VLOOKUP(E211,[1]!china_towns_second__2[[Column1]:[Y]],3,FALSE)</f>
        <v>19.183721178804699</v>
      </c>
      <c r="J211">
        <f>VLOOKUP(E211,[1]!china_towns_second__2[[Column1]:[Y]],2,FALSE)</f>
        <v>110.2675831</v>
      </c>
      <c r="K211" t="s">
        <v>1054</v>
      </c>
      <c r="L211" t="str">
        <f>VLOOKUP(G211,CHOOSE({1,2},Table7[Native],Table7[Name]),2,0)</f>
        <v>Qiónghăi Shì</v>
      </c>
      <c r="M211" t="str">
        <f>VLOOKUP(H211,CHOOSE({1,2},Table7[Native],Table7[Name]),2,0)</f>
        <v>Hăinán Shĕngzhíxiáxiàn Jíxíngzhèng Qūhuà</v>
      </c>
      <c r="N211" t="str">
        <f t="shared" si="14"/>
        <v>Shibi Zhen (Hăinán Shĕngzhíxiáxiàn Jíxíngzhèng Qūhuà)</v>
      </c>
      <c r="O211" t="str">
        <f t="shared" si="15"/>
        <v>Shibi Zhen (Hăinán Shĕngzhíxiáxiàn Jíxíngzhèng Qūhuà)</v>
      </c>
    </row>
    <row r="212" spans="1:15" x14ac:dyDescent="0.25">
      <c r="A212" t="s">
        <v>529</v>
      </c>
      <c r="B212" t="str">
        <f t="shared" si="12"/>
        <v>Shílíng Zhèn</v>
      </c>
      <c r="C212" t="s">
        <v>530</v>
      </c>
      <c r="D212" t="s">
        <v>78</v>
      </c>
      <c r="E212" t="str">
        <f t="shared" si="13"/>
        <v>什玲镇, 保亭黎族苗族自治县, 海南省省直辖县级行政区划, 海南省</v>
      </c>
      <c r="F212">
        <v>13284</v>
      </c>
      <c r="G212" t="s">
        <v>27</v>
      </c>
      <c r="H212" t="s">
        <v>22</v>
      </c>
      <c r="I212">
        <f>VLOOKUP(E212,[1]!china_towns_second__2[[Column1]:[Y]],3,FALSE)</f>
        <v>18.734760760116099</v>
      </c>
      <c r="J212">
        <f>VLOOKUP(E212,[1]!china_towns_second__2[[Column1]:[Y]],2,FALSE)</f>
        <v>109.7486026</v>
      </c>
      <c r="K212" t="s">
        <v>1055</v>
      </c>
      <c r="L212" t="str">
        <f>VLOOKUP(G212,CHOOSE({1,2},Table7[Native],Table7[Name]),2,0)</f>
        <v>Băotíng Lízú Miáozú Zìzhìxiàn</v>
      </c>
      <c r="M212" t="str">
        <f>VLOOKUP(H212,CHOOSE({1,2},Table7[Native],Table7[Name]),2,0)</f>
        <v>Hăinán Shĕngzhíxiáxiàn Jíxíngzhèng Qūhuà</v>
      </c>
      <c r="N212" t="str">
        <f t="shared" si="14"/>
        <v>Shiling Zhen (Hăinán Shĕngzhíxiáxiàn Jíxíngzhèng Qūhuà)</v>
      </c>
      <c r="O212" t="str">
        <f t="shared" si="15"/>
        <v>Shiling Zhen (Hăinán Shĕngzhíxiáxiàn Jíxíngzhèng Qūhuà)</v>
      </c>
    </row>
    <row r="213" spans="1:15" x14ac:dyDescent="0.25">
      <c r="A213" t="s">
        <v>531</v>
      </c>
      <c r="B213" t="str">
        <f t="shared" si="12"/>
        <v>Shílù Zhèn</v>
      </c>
      <c r="C213" t="s">
        <v>532</v>
      </c>
      <c r="D213" t="s">
        <v>78</v>
      </c>
      <c r="E213" t="str">
        <f t="shared" si="13"/>
        <v>石碌镇, 昌江黎族自治县, 海南省省直辖县级行政区划, 海南省</v>
      </c>
      <c r="F213">
        <v>61258</v>
      </c>
      <c r="G213" t="s">
        <v>29</v>
      </c>
      <c r="H213" t="s">
        <v>22</v>
      </c>
      <c r="I213">
        <f>VLOOKUP(E213,[1]!china_towns_second__2[[Column1]:[Y]],3,FALSE)</f>
        <v>19.277691362328301</v>
      </c>
      <c r="J213">
        <f>VLOOKUP(E213,[1]!china_towns_second__2[[Column1]:[Y]],2,FALSE)</f>
        <v>109.0582977</v>
      </c>
      <c r="K213" t="s">
        <v>1056</v>
      </c>
      <c r="L213" t="str">
        <f>VLOOKUP(G213,CHOOSE({1,2},Table7[Native],Table7[Name]),2,0)</f>
        <v>Chāngjiāng Lízú Zìzhìxiàn</v>
      </c>
      <c r="M213" t="str">
        <f>VLOOKUP(H213,CHOOSE({1,2},Table7[Native],Table7[Name]),2,0)</f>
        <v>Hăinán Shĕngzhíxiáxiàn Jíxíngzhèng Qūhuà</v>
      </c>
      <c r="N213" t="str">
        <f t="shared" si="14"/>
        <v>Shilu Zhen (Hăinán Shĕngzhíxiáxiàn Jíxíngzhèng Qūhuà)</v>
      </c>
      <c r="O213" t="str">
        <f t="shared" si="15"/>
        <v>Shilu Zhen (Hăinán Shĕngzhíxiáxiàn Jíxíngzhèng Qūhuà)</v>
      </c>
    </row>
    <row r="214" spans="1:15" x14ac:dyDescent="0.25">
      <c r="A214" t="s">
        <v>192</v>
      </c>
      <c r="B214" t="str">
        <f t="shared" si="12"/>
        <v>Shíshān Zhèn</v>
      </c>
      <c r="C214" t="s">
        <v>193</v>
      </c>
      <c r="D214" t="s">
        <v>78</v>
      </c>
      <c r="E214" t="str">
        <f t="shared" si="13"/>
        <v>石山镇, 秀英区, 海口市, 海南省</v>
      </c>
      <c r="F214">
        <v>33649</v>
      </c>
      <c r="G214" t="s">
        <v>19</v>
      </c>
      <c r="H214" t="s">
        <v>9</v>
      </c>
      <c r="I214">
        <f>VLOOKUP(E214,[1]!china_towns_second__2[[Column1]:[Y]],3,FALSE)</f>
        <v>19.913412133476299</v>
      </c>
      <c r="J214">
        <f>VLOOKUP(E214,[1]!china_towns_second__2[[Column1]:[Y]],2,FALSE)</f>
        <v>110.1939527</v>
      </c>
      <c r="K214" t="s">
        <v>889</v>
      </c>
      <c r="L214" t="str">
        <f>VLOOKUP(G214,CHOOSE({1,2},Table7[Native],Table7[Name]),2,0)</f>
        <v>Xiùyīng Qū</v>
      </c>
      <c r="M214" t="str">
        <f>VLOOKUP(H214,CHOOSE({1,2},Table7[Native],Table7[Name]),2,0)</f>
        <v>Hăikŏu Shì</v>
      </c>
      <c r="N214" t="str">
        <f t="shared" si="14"/>
        <v>Shishan Zhen (Hăikŏu Shì)</v>
      </c>
      <c r="O214" t="str">
        <f t="shared" si="15"/>
        <v>Shishan Zhen (Hăikŏu Shì)</v>
      </c>
    </row>
    <row r="215" spans="1:15" x14ac:dyDescent="0.25">
      <c r="A215" t="s">
        <v>533</v>
      </c>
      <c r="B215" t="str">
        <f t="shared" si="12"/>
        <v>Shíyuètián Zhèn</v>
      </c>
      <c r="C215" t="s">
        <v>534</v>
      </c>
      <c r="D215" t="s">
        <v>78</v>
      </c>
      <c r="E215" t="str">
        <f t="shared" si="13"/>
        <v>十月田镇, 昌江黎族自治县, 海南省省直辖县级行政区划, 海南省</v>
      </c>
      <c r="F215">
        <v>20384</v>
      </c>
      <c r="G215" t="s">
        <v>29</v>
      </c>
      <c r="H215" t="s">
        <v>22</v>
      </c>
      <c r="I215">
        <f>VLOOKUP(E215,[1]!china_towns_second__2[[Column1]:[Y]],3,FALSE)</f>
        <v>19.343149016980099</v>
      </c>
      <c r="J215">
        <f>VLOOKUP(E215,[1]!china_towns_second__2[[Column1]:[Y]],2,FALSE)</f>
        <v>108.91365329999999</v>
      </c>
      <c r="K215" t="s">
        <v>1057</v>
      </c>
      <c r="L215" t="str">
        <f>VLOOKUP(G215,CHOOSE({1,2},Table7[Native],Table7[Name]),2,0)</f>
        <v>Chāngjiāng Lízú Zìzhìxiàn</v>
      </c>
      <c r="M215" t="str">
        <f>VLOOKUP(H215,CHOOSE({1,2},Table7[Native],Table7[Name]),2,0)</f>
        <v>Hăinán Shĕngzhíxiáxiàn Jíxíngzhèng Qūhuà</v>
      </c>
      <c r="N215" t="str">
        <f t="shared" si="14"/>
        <v>Shiyuetian Zhen (Hăinán Shĕngzhíxiáxiàn Jíxíngzhèng Qūhuà)</v>
      </c>
      <c r="O215" t="str">
        <f t="shared" si="15"/>
        <v>Shiyuetian Zhen (Hăinán Shĕngzhíxiáxiàn Jíxíngzhèng Qūhuà)</v>
      </c>
    </row>
    <row r="216" spans="1:15" x14ac:dyDescent="0.25">
      <c r="A216" t="s">
        <v>535</v>
      </c>
      <c r="B216" t="str">
        <f t="shared" si="12"/>
        <v>Shíyùn Xiāng</v>
      </c>
      <c r="C216" t="s">
        <v>536</v>
      </c>
      <c r="D216" t="s">
        <v>244</v>
      </c>
      <c r="E216" t="str">
        <f t="shared" si="13"/>
        <v>什运乡, 琼中黎族苗族自治县, 海南省省直辖县级行政区划, 海南省</v>
      </c>
      <c r="F216">
        <v>4900</v>
      </c>
      <c r="G216" t="s">
        <v>46</v>
      </c>
      <c r="H216" t="s">
        <v>22</v>
      </c>
      <c r="I216" t="e">
        <f>VLOOKUP(E216,[1]!china_towns_second__2[[Column1]:[Y]],3,FALSE)</f>
        <v>#N/A</v>
      </c>
      <c r="J216" t="e">
        <f>VLOOKUP(E216,[1]!china_towns_second__2[[Column1]:[Y]],2,FALSE)</f>
        <v>#N/A</v>
      </c>
      <c r="K216" t="s">
        <v>1058</v>
      </c>
      <c r="L216" t="str">
        <f>VLOOKUP(G216,CHOOSE({1,2},Table7[Native],Table7[Name]),2,0)</f>
        <v>Qióngzhōng Lízú Miáozú Zìzhìxiàn</v>
      </c>
      <c r="M216" t="str">
        <f>VLOOKUP(H216,CHOOSE({1,2},Table7[Native],Table7[Name]),2,0)</f>
        <v>Hăinán Shĕngzhíxiáxiàn Jíxíngzhèng Qūhuà</v>
      </c>
      <c r="N216" t="str">
        <f t="shared" si="14"/>
        <v>Shiyun Xiang (Hăinán Shĕngzhíxiáxiàn Jíxíngzhèng Qūhuà)</v>
      </c>
      <c r="O216" t="str">
        <f t="shared" si="15"/>
        <v>Shiyun Xiang (Hăinán Shĕngzhíxiáxiàn Jíxíngzhèng Qūhuà)</v>
      </c>
    </row>
    <row r="217" spans="1:15" x14ac:dyDescent="0.25">
      <c r="A217" t="s">
        <v>537</v>
      </c>
      <c r="B217" t="str">
        <f t="shared" si="12"/>
        <v>Shuĭmăn Xiāng</v>
      </c>
      <c r="C217" t="s">
        <v>538</v>
      </c>
      <c r="D217" t="s">
        <v>244</v>
      </c>
      <c r="E217" t="str">
        <f t="shared" si="13"/>
        <v>水满乡, 五指山市, 海南省省直辖县级行政区划, 海南省</v>
      </c>
      <c r="F217">
        <v>3831</v>
      </c>
      <c r="G217" t="s">
        <v>54</v>
      </c>
      <c r="H217" t="s">
        <v>22</v>
      </c>
      <c r="I217" t="e">
        <f>VLOOKUP(E217,[1]!china_towns_second__2[[Column1]:[Y]],3,FALSE)</f>
        <v>#N/A</v>
      </c>
      <c r="J217" t="e">
        <f>VLOOKUP(E217,[1]!china_towns_second__2[[Column1]:[Y]],2,FALSE)</f>
        <v>#N/A</v>
      </c>
      <c r="K217" t="s">
        <v>1059</v>
      </c>
      <c r="L217" t="str">
        <f>VLOOKUP(G217,CHOOSE({1,2},Table7[Native],Table7[Name]),2,0)</f>
        <v>Wŭzhĭshān Shì</v>
      </c>
      <c r="M217" t="str">
        <f>VLOOKUP(H217,CHOOSE({1,2},Table7[Native],Table7[Name]),2,0)</f>
        <v>Hăinán Shĕngzhíxiáxiàn Jíxíngzhèng Qūhuà</v>
      </c>
      <c r="N217" t="str">
        <f t="shared" si="14"/>
        <v>Shuiman Xiang (Hăinán Shĕngzhíxiáxiàn Jíxíngzhèng Qūhuà)</v>
      </c>
      <c r="O217" t="str">
        <f t="shared" si="15"/>
        <v>Shuiman Xiang (Hăinán Shĕngzhíxiáxiàn Jíxíngzhèng Qūhuà)</v>
      </c>
    </row>
    <row r="218" spans="1:15" x14ac:dyDescent="0.25">
      <c r="A218" t="s">
        <v>539</v>
      </c>
      <c r="B218" t="str">
        <f t="shared" si="12"/>
        <v>Sìgèng Zhèn</v>
      </c>
      <c r="C218" t="s">
        <v>540</v>
      </c>
      <c r="D218" t="s">
        <v>78</v>
      </c>
      <c r="E218" t="str">
        <f t="shared" si="13"/>
        <v>四更镇, 东方市, 海南省省直辖县级行政区划, 海南省</v>
      </c>
      <c r="F218">
        <v>26952</v>
      </c>
      <c r="G218" t="s">
        <v>36</v>
      </c>
      <c r="H218" t="s">
        <v>22</v>
      </c>
      <c r="I218">
        <f>VLOOKUP(E218,[1]!china_towns_second__2[[Column1]:[Y]],3,FALSE)</f>
        <v>19.2475219875558</v>
      </c>
      <c r="J218">
        <f>VLOOKUP(E218,[1]!china_towns_second__2[[Column1]:[Y]],2,FALSE)</f>
        <v>108.6486743</v>
      </c>
      <c r="K218" t="s">
        <v>1060</v>
      </c>
      <c r="L218" t="str">
        <f>VLOOKUP(G218,CHOOSE({1,2},Table7[Native],Table7[Name]),2,0)</f>
        <v>Dōngfāng Shì</v>
      </c>
      <c r="M218" t="str">
        <f>VLOOKUP(H218,CHOOSE({1,2},Table7[Native],Table7[Name]),2,0)</f>
        <v>Hăinán Shĕngzhíxiáxiàn Jíxíngzhèng Qūhuà</v>
      </c>
      <c r="N218" t="str">
        <f t="shared" si="14"/>
        <v>Sigeng Zhen (Hăinán Shĕngzhíxiáxiàn Jíxíngzhèng Qūhuà)</v>
      </c>
      <c r="O218" t="str">
        <f t="shared" si="15"/>
        <v>Sigeng Zhen (Hăinán Shĕngzhíxiáxiàn Jíxíngzhèng Qūhuà)</v>
      </c>
    </row>
    <row r="219" spans="1:15" x14ac:dyDescent="0.25">
      <c r="A219" t="s">
        <v>541</v>
      </c>
      <c r="B219" t="str">
        <f t="shared" si="12"/>
        <v>Tánmén Zhèn</v>
      </c>
      <c r="C219" t="s">
        <v>542</v>
      </c>
      <c r="D219" t="s">
        <v>78</v>
      </c>
      <c r="E219" t="str">
        <f t="shared" si="13"/>
        <v>潭门镇, 琼海市, 海南省省直辖县级行政区划, 海南省</v>
      </c>
      <c r="F219">
        <v>31322</v>
      </c>
      <c r="G219" t="s">
        <v>44</v>
      </c>
      <c r="H219" t="s">
        <v>22</v>
      </c>
      <c r="I219">
        <f>VLOOKUP(E219,[1]!china_towns_second__2[[Column1]:[Y]],3,FALSE)</f>
        <v>19.248959848288202</v>
      </c>
      <c r="J219">
        <f>VLOOKUP(E219,[1]!china_towns_second__2[[Column1]:[Y]],2,FALSE)</f>
        <v>110.6002908</v>
      </c>
      <c r="K219" t="s">
        <v>1061</v>
      </c>
      <c r="L219" t="str">
        <f>VLOOKUP(G219,CHOOSE({1,2},Table7[Native],Table7[Name]),2,0)</f>
        <v>Qiónghăi Shì</v>
      </c>
      <c r="M219" t="str">
        <f>VLOOKUP(H219,CHOOSE({1,2},Table7[Native],Table7[Name]),2,0)</f>
        <v>Hăinán Shĕngzhíxiáxiàn Jíxíngzhèng Qūhuà</v>
      </c>
      <c r="N219" t="str">
        <f t="shared" si="14"/>
        <v>Tanmen Zhen (Hăinán Shĕngzhíxiáxiàn Jíxíngzhèng Qūhuà)</v>
      </c>
      <c r="O219" t="str">
        <f t="shared" si="15"/>
        <v>Tanmen Zhen (Hăinán Shĕngzhíxiáxiàn Jíxíngzhèng Qūhuà)</v>
      </c>
    </row>
    <row r="220" spans="1:15" x14ac:dyDescent="0.25">
      <c r="A220" t="s">
        <v>543</v>
      </c>
      <c r="B220" t="str">
        <f t="shared" si="12"/>
        <v>Tánniú Zhèn</v>
      </c>
      <c r="C220" t="s">
        <v>544</v>
      </c>
      <c r="D220" t="s">
        <v>78</v>
      </c>
      <c r="E220" t="str">
        <f t="shared" si="13"/>
        <v>潭牛镇, 文昌市, 海南省省直辖县级行政区划, 海南省</v>
      </c>
      <c r="F220">
        <v>32763</v>
      </c>
      <c r="G220" t="s">
        <v>52</v>
      </c>
      <c r="H220" t="s">
        <v>22</v>
      </c>
      <c r="I220">
        <f>VLOOKUP(E220,[1]!china_towns_second__2[[Column1]:[Y]],3,FALSE)</f>
        <v>19.691680882212001</v>
      </c>
      <c r="J220">
        <f>VLOOKUP(E220,[1]!china_towns_second__2[[Column1]:[Y]],2,FALSE)</f>
        <v>110.7060992</v>
      </c>
      <c r="K220" t="s">
        <v>1062</v>
      </c>
      <c r="L220" t="str">
        <f>VLOOKUP(G220,CHOOSE({1,2},Table7[Native],Table7[Name]),2,0)</f>
        <v>Wénchāng Shì</v>
      </c>
      <c r="M220" t="str">
        <f>VLOOKUP(H220,CHOOSE({1,2},Table7[Native],Table7[Name]),2,0)</f>
        <v>Hăinán Shĕngzhíxiáxiàn Jíxíngzhèng Qūhuà</v>
      </c>
      <c r="N220" t="str">
        <f t="shared" si="14"/>
        <v>Tanniu Zhen (Hăinán Shĕngzhíxiáxiàn Jíxíngzhèng Qūhuà)</v>
      </c>
      <c r="O220" t="str">
        <f t="shared" si="15"/>
        <v>Tanniu Zhen (Hăinán Shĕngzhíxiáxiàn Jíxíngzhèng Qūhuà)</v>
      </c>
    </row>
    <row r="221" spans="1:15" x14ac:dyDescent="0.25">
      <c r="A221" t="s">
        <v>545</v>
      </c>
      <c r="B221" t="str">
        <f t="shared" si="12"/>
        <v>Tăyáng Zhèn</v>
      </c>
      <c r="C221" t="s">
        <v>546</v>
      </c>
      <c r="D221" t="s">
        <v>78</v>
      </c>
      <c r="E221" t="str">
        <f t="shared" si="13"/>
        <v>塔洋镇, 琼海市, 海南省省直辖县级行政区划, 海南省</v>
      </c>
      <c r="F221">
        <v>25256</v>
      </c>
      <c r="G221" t="s">
        <v>44</v>
      </c>
      <c r="H221" t="s">
        <v>22</v>
      </c>
      <c r="I221">
        <f>VLOOKUP(E221,[1]!china_towns_second__2[[Column1]:[Y]],3,FALSE)</f>
        <v>19.295723844570599</v>
      </c>
      <c r="J221">
        <f>VLOOKUP(E221,[1]!china_towns_second__2[[Column1]:[Y]],2,FALSE)</f>
        <v>110.5063408</v>
      </c>
      <c r="K221" t="s">
        <v>1063</v>
      </c>
      <c r="L221" t="str">
        <f>VLOOKUP(G221,CHOOSE({1,2},Table7[Native],Table7[Name]),2,0)</f>
        <v>Qiónghăi Shì</v>
      </c>
      <c r="M221" t="str">
        <f>VLOOKUP(H221,CHOOSE({1,2},Table7[Native],Table7[Name]),2,0)</f>
        <v>Hăinán Shĕngzhíxiáxiàn Jíxíngzhèng Qūhuà</v>
      </c>
      <c r="N221" t="str">
        <f t="shared" si="14"/>
        <v>Tayang Zhen (Hăinán Shĕngzhíxiáxiàn Jíxíngzhèng Qūhuà)</v>
      </c>
      <c r="O221" t="str">
        <f t="shared" si="15"/>
        <v>Tayang Zhen (Hăinán Shĕngzhíxiáxiàn Jíxíngzhèng Qūhuà)</v>
      </c>
    </row>
    <row r="222" spans="1:15" x14ac:dyDescent="0.25">
      <c r="A222" t="s">
        <v>547</v>
      </c>
      <c r="B222" t="str">
        <f t="shared" si="12"/>
        <v>Tiān'ān Xiāng</v>
      </c>
      <c r="C222" t="s">
        <v>548</v>
      </c>
      <c r="D222" t="s">
        <v>244</v>
      </c>
      <c r="E222" t="str">
        <f t="shared" si="13"/>
        <v>天安乡, 东方市, 海南省省直辖县级行政区划, 海南省</v>
      </c>
      <c r="F222">
        <v>12137</v>
      </c>
      <c r="G222" t="s">
        <v>36</v>
      </c>
      <c r="H222" t="s">
        <v>22</v>
      </c>
      <c r="I222" t="e">
        <f>VLOOKUP(E222,[1]!china_towns_second__2[[Column1]:[Y]],3,FALSE)</f>
        <v>#N/A</v>
      </c>
      <c r="J222" t="e">
        <f>VLOOKUP(E222,[1]!china_towns_second__2[[Column1]:[Y]],2,FALSE)</f>
        <v>#N/A</v>
      </c>
      <c r="K222" t="s">
        <v>1064</v>
      </c>
      <c r="L222" t="str">
        <f>VLOOKUP(G222,CHOOSE({1,2},Table7[Native],Table7[Name]),2,0)</f>
        <v>Dōngfāng Shì</v>
      </c>
      <c r="M222" t="str">
        <f>VLOOKUP(H222,CHOOSE({1,2},Table7[Native],Table7[Name]),2,0)</f>
        <v>Hăinán Shĕngzhíxiáxiàn Jíxíngzhèng Qūhuà</v>
      </c>
      <c r="N222" t="str">
        <f t="shared" si="14"/>
        <v>Tian'an Xiang (Hăinán Shĕngzhíxiáxiàn Jíxíngzhèng Qūhuà)</v>
      </c>
      <c r="O222" t="str">
        <f t="shared" si="15"/>
        <v>Tian'an Xiang (Hăinán Shĕngzhíxiáxiàn Jíxíngzhèng Qūhuà)</v>
      </c>
    </row>
    <row r="223" spans="1:15" x14ac:dyDescent="0.25">
      <c r="A223" t="s">
        <v>632</v>
      </c>
      <c r="B223" t="str">
        <f t="shared" si="12"/>
        <v>Tiānyá Qū [incl. Héxī Qū Jiēdào, Tiānyá Zhèn, Fènghuáng Zhèn, Yùcái Zhèn]</v>
      </c>
      <c r="C223" t="s">
        <v>68</v>
      </c>
      <c r="D223" t="s">
        <v>11</v>
      </c>
      <c r="E223" t="str">
        <f t="shared" si="13"/>
        <v>天涯区, 天涯区, 三亚市, 海南省</v>
      </c>
      <c r="F223">
        <v>269546</v>
      </c>
      <c r="G223" t="s">
        <v>68</v>
      </c>
      <c r="H223" t="s">
        <v>62</v>
      </c>
      <c r="I223" t="e">
        <f>VLOOKUP(E223,[1]!china_towns_second__2[[Column1]:[Y]],3,FALSE)</f>
        <v>#N/A</v>
      </c>
      <c r="J223" t="e">
        <f>VLOOKUP(E223,[1]!china_towns_second__2[[Column1]:[Y]],2,FALSE)</f>
        <v>#N/A</v>
      </c>
      <c r="K223" t="s">
        <v>1107</v>
      </c>
      <c r="L223" t="str">
        <f>VLOOKUP(G223,CHOOSE({1,2},Table7[Native],Table7[Name]),2,0)</f>
        <v>Tiānyá Qū</v>
      </c>
      <c r="M223" t="str">
        <f>VLOOKUP(H223,CHOOSE({1,2},Table7[Native],Table7[Name]),2,0)</f>
        <v>Sānyà Shì</v>
      </c>
      <c r="N223" t="str">
        <f t="shared" si="14"/>
        <v>Tianya Qu [incl. Hexi Qu Jiedao, Tianya Zhen, Fenghuang Zhen, Yucai Zhen] (Sānyà Shì)</v>
      </c>
      <c r="O223" t="str">
        <f t="shared" si="15"/>
        <v>Tianya Qu [incl. Hexi Qu Jiedao, Tianya Zhen, Fenghuang Zhen, Yucai Zhen] (Sānyà Shì)</v>
      </c>
    </row>
    <row r="224" spans="1:15" x14ac:dyDescent="0.25">
      <c r="A224" t="s">
        <v>549</v>
      </c>
      <c r="B224" t="str">
        <f t="shared" si="12"/>
        <v>Tímĕng Xiāng</v>
      </c>
      <c r="C224" t="s">
        <v>550</v>
      </c>
      <c r="D224" t="s">
        <v>244</v>
      </c>
      <c r="E224" t="str">
        <f t="shared" si="13"/>
        <v>提蒙乡, 陵水黎族自治县, 海南省省直辖县级行政区划, 海南省</v>
      </c>
      <c r="F224">
        <v>16154</v>
      </c>
      <c r="G224" t="s">
        <v>42</v>
      </c>
      <c r="H224" t="s">
        <v>22</v>
      </c>
      <c r="I224" t="e">
        <f>VLOOKUP(E224,[1]!china_towns_second__2[[Column1]:[Y]],3,FALSE)</f>
        <v>#N/A</v>
      </c>
      <c r="J224" t="e">
        <f>VLOOKUP(E224,[1]!china_towns_second__2[[Column1]:[Y]],2,FALSE)</f>
        <v>#N/A</v>
      </c>
      <c r="K224" t="s">
        <v>1065</v>
      </c>
      <c r="L224" t="str">
        <f>VLOOKUP(G224,CHOOSE({1,2},Table7[Native],Table7[Name]),2,0)</f>
        <v>Língshuĭ Lízú Zìzhìxiàn</v>
      </c>
      <c r="M224" t="str">
        <f>VLOOKUP(H224,CHOOSE({1,2},Table7[Native],Table7[Name]),2,0)</f>
        <v>Hăinán Shĕngzhíxiáxiàn Jíxíngzhèng Qūhuà</v>
      </c>
      <c r="N224" t="str">
        <f t="shared" si="14"/>
        <v>Timeng Xiang (Hăinán Shĕngzhíxiáxiàn Jíxíngzhèng Qūhuà)</v>
      </c>
      <c r="O224" t="str">
        <f t="shared" si="15"/>
        <v>Timeng Xiang (Hăinán Shĕngzhíxiáxiàn Jíxíngzhèng Qūhuà)</v>
      </c>
    </row>
    <row r="225" spans="1:15" x14ac:dyDescent="0.25">
      <c r="A225" t="s">
        <v>551</v>
      </c>
      <c r="B225" t="str">
        <f t="shared" si="12"/>
        <v>Tōngshén Zhèn [Chōngshān Zhèn]</v>
      </c>
      <c r="C225" t="s">
        <v>552</v>
      </c>
      <c r="D225" t="s">
        <v>78</v>
      </c>
      <c r="E225" t="str">
        <f t="shared" si="13"/>
        <v>通什镇, 五指山市, 海南省省直辖县级行政区划, 海南省</v>
      </c>
      <c r="F225">
        <v>54046</v>
      </c>
      <c r="G225" t="s">
        <v>54</v>
      </c>
      <c r="H225" t="s">
        <v>22</v>
      </c>
      <c r="I225">
        <f>VLOOKUP(E225,[1]!china_towns_second__2[[Column1]:[Y]],3,FALSE)</f>
        <v>18.816911995066299</v>
      </c>
      <c r="J225">
        <f>VLOOKUP(E225,[1]!china_towns_second__2[[Column1]:[Y]],2,FALSE)</f>
        <v>109.5209389</v>
      </c>
      <c r="K225" t="s">
        <v>1066</v>
      </c>
      <c r="L225" t="str">
        <f>VLOOKUP(G225,CHOOSE({1,2},Table7[Native],Table7[Name]),2,0)</f>
        <v>Wŭzhĭshān Shì</v>
      </c>
      <c r="M225" t="str">
        <f>VLOOKUP(H225,CHOOSE({1,2},Table7[Native],Table7[Name]),2,0)</f>
        <v>Hăinán Shĕngzhíxiáxiàn Jíxíngzhèng Qūhuà</v>
      </c>
      <c r="N225" t="str">
        <f t="shared" si="14"/>
        <v>Tongshen Zhen [Chongshan Zhen] (Hăinán Shĕngzhíxiáxiàn Jíxíngzhèng Qūhuà)</v>
      </c>
      <c r="O225" t="str">
        <f t="shared" si="15"/>
        <v>Tongshen Zhen [Chongshan Zhen] (Hăinán Shĕngzhíxiáxiàn Jíxíngzhèng Qūhuà)</v>
      </c>
    </row>
    <row r="226" spans="1:15" x14ac:dyDescent="0.25">
      <c r="A226" t="s">
        <v>553</v>
      </c>
      <c r="B226" t="str">
        <f t="shared" si="12"/>
        <v>Túnchéng Zhèn</v>
      </c>
      <c r="C226" t="s">
        <v>554</v>
      </c>
      <c r="D226" t="s">
        <v>78</v>
      </c>
      <c r="E226" t="str">
        <f t="shared" si="13"/>
        <v>屯城镇, 屯昌县, 海南省省直辖县级行政区划, 海南省</v>
      </c>
      <c r="F226">
        <v>86474</v>
      </c>
      <c r="G226" t="s">
        <v>48</v>
      </c>
      <c r="H226" t="s">
        <v>22</v>
      </c>
      <c r="I226">
        <f>VLOOKUP(E226,[1]!china_towns_second__2[[Column1]:[Y]],3,FALSE)</f>
        <v>19.382343744247802</v>
      </c>
      <c r="J226">
        <f>VLOOKUP(E226,[1]!china_towns_second__2[[Column1]:[Y]],2,FALSE)</f>
        <v>110.1095663</v>
      </c>
      <c r="K226" t="s">
        <v>1067</v>
      </c>
      <c r="L226" t="str">
        <f>VLOOKUP(G226,CHOOSE({1,2},Table7[Native],Table7[Name]),2,0)</f>
        <v>Túnchāng Xiàn</v>
      </c>
      <c r="M226" t="str">
        <f>VLOOKUP(H226,CHOOSE({1,2},Table7[Native],Table7[Name]),2,0)</f>
        <v>Hăinán Shĕngzhíxiáxiàn Jíxíngzhèng Qūhuà</v>
      </c>
      <c r="N226" t="str">
        <f t="shared" si="14"/>
        <v>Tuncheng Zhen (Hăinán Shĕngzhíxiáxiàn Jíxíngzhèng Qūhuà)</v>
      </c>
      <c r="O226" t="str">
        <f t="shared" si="15"/>
        <v>Tuncheng Zhen (Hăinán Shĕngzhíxiáxiàn Jíxíngzhèng Qūhuà)</v>
      </c>
    </row>
    <row r="227" spans="1:15" x14ac:dyDescent="0.25">
      <c r="A227" t="s">
        <v>555</v>
      </c>
      <c r="B227" t="str">
        <f t="shared" si="12"/>
        <v>Wànchéng Zhèn</v>
      </c>
      <c r="C227" t="s">
        <v>556</v>
      </c>
      <c r="D227" t="s">
        <v>78</v>
      </c>
      <c r="E227" t="str">
        <f t="shared" si="13"/>
        <v>万城镇, 万宁市, 海南省省直辖县级行政区划, 海南省</v>
      </c>
      <c r="F227">
        <v>140015</v>
      </c>
      <c r="G227" t="s">
        <v>50</v>
      </c>
      <c r="H227" t="s">
        <v>22</v>
      </c>
      <c r="I227">
        <f>VLOOKUP(E227,[1]!china_towns_second__2[[Column1]:[Y]],3,FALSE)</f>
        <v>18.791567955162598</v>
      </c>
      <c r="J227">
        <f>VLOOKUP(E227,[1]!china_towns_second__2[[Column1]:[Y]],2,FALSE)</f>
        <v>110.4329505</v>
      </c>
      <c r="K227" t="s">
        <v>1068</v>
      </c>
      <c r="L227" t="str">
        <f>VLOOKUP(G227,CHOOSE({1,2},Table7[Native],Table7[Name]),2,0)</f>
        <v>Wànníng Shì</v>
      </c>
      <c r="M227" t="str">
        <f>VLOOKUP(H227,CHOOSE({1,2},Table7[Native],Table7[Name]),2,0)</f>
        <v>Hăinán Shĕngzhíxiáxiàn Jíxíngzhèng Qūhuà</v>
      </c>
      <c r="N227" t="str">
        <f t="shared" si="14"/>
        <v>Wancheng Zhen (Hăinán Shĕngzhíxiáxiàn Jíxíngzhèng Qūhuà)</v>
      </c>
      <c r="O227" t="str">
        <f t="shared" si="15"/>
        <v>Wancheng Zhen (Hăinán Shĕngzhíxiáxiàn Jíxíngzhèng Qūhuà)</v>
      </c>
    </row>
    <row r="228" spans="1:15" x14ac:dyDescent="0.25">
      <c r="A228" t="s">
        <v>557</v>
      </c>
      <c r="B228" t="str">
        <f t="shared" si="12"/>
        <v>Wànchōng Zhèn</v>
      </c>
      <c r="C228" t="s">
        <v>558</v>
      </c>
      <c r="D228" t="s">
        <v>78</v>
      </c>
      <c r="E228" t="str">
        <f t="shared" si="13"/>
        <v>万冲镇, 乐东黎族自治县, 海南省省直辖县级行政区划, 海南省</v>
      </c>
      <c r="F228">
        <v>24081</v>
      </c>
      <c r="G228" t="s">
        <v>38</v>
      </c>
      <c r="H228" t="s">
        <v>22</v>
      </c>
      <c r="I228">
        <f>VLOOKUP(E228,[1]!china_towns_second__2[[Column1]:[Y]],3,FALSE)</f>
        <v>18.8374141585412</v>
      </c>
      <c r="J228">
        <f>VLOOKUP(E228,[1]!china_towns_second__2[[Column1]:[Y]],2,FALSE)</f>
        <v>109.28241079999999</v>
      </c>
      <c r="K228" t="s">
        <v>1069</v>
      </c>
      <c r="L228" t="str">
        <f>VLOOKUP(G228,CHOOSE({1,2},Table7[Native],Table7[Name]),2,0)</f>
        <v>Lèdōng Lízú Zìzhìxiàn</v>
      </c>
      <c r="M228" t="str">
        <f>VLOOKUP(H228,CHOOSE({1,2},Table7[Native],Table7[Name]),2,0)</f>
        <v>Hăinán Shĕngzhíxiáxiàn Jíxíngzhèng Qūhuà</v>
      </c>
      <c r="N228" t="str">
        <f t="shared" si="14"/>
        <v>Wanchong Zhen (Hăinán Shĕngzhíxiáxiàn Jíxíngzhèng Qūhuà)</v>
      </c>
      <c r="O228" t="str">
        <f t="shared" si="15"/>
        <v>Wanchong Zhen (Hăinán Shĕngzhíxiáxiàn Jíxíngzhèng Qūhuà)</v>
      </c>
    </row>
    <row r="229" spans="1:15" x14ac:dyDescent="0.25">
      <c r="A229" t="s">
        <v>105</v>
      </c>
      <c r="B229" t="str">
        <f t="shared" si="12"/>
        <v>Wángwŭ Zhèn</v>
      </c>
      <c r="C229" t="s">
        <v>106</v>
      </c>
      <c r="D229" t="s">
        <v>78</v>
      </c>
      <c r="E229" t="str">
        <f t="shared" si="13"/>
        <v>王五镇, 儋州市, 儋州市, 海南省</v>
      </c>
      <c r="F229">
        <v>24274</v>
      </c>
      <c r="G229" t="s">
        <v>6</v>
      </c>
      <c r="H229" t="s">
        <v>6</v>
      </c>
      <c r="I229">
        <f>VLOOKUP(E229,[1]!china_towns_second__2[[Column1]:[Y]],3,FALSE)</f>
        <v>19.636815193615099</v>
      </c>
      <c r="J229">
        <f>VLOOKUP(E229,[1]!china_towns_second__2[[Column1]:[Y]],2,FALSE)</f>
        <v>109.3182233</v>
      </c>
      <c r="K229" t="s">
        <v>846</v>
      </c>
      <c r="L229" t="str">
        <f>VLOOKUP(G229,CHOOSE({1,2},Table7[Native],Table7[Name]),2,0)</f>
        <v>Dānzhōu Shì</v>
      </c>
      <c r="M229" t="str">
        <f>VLOOKUP(H229,CHOOSE({1,2},Table7[Native],Table7[Name]),2,0)</f>
        <v>Dānzhōu Shì</v>
      </c>
      <c r="N229" t="str">
        <f t="shared" si="14"/>
        <v>Wangwu Zhen (Dānzhōu Shì)</v>
      </c>
      <c r="O229" t="str">
        <f t="shared" si="15"/>
        <v>Wangwu Zhen (Dānzhōu Shì)</v>
      </c>
    </row>
    <row r="230" spans="1:15" x14ac:dyDescent="0.25">
      <c r="A230" t="s">
        <v>559</v>
      </c>
      <c r="B230" t="str">
        <f t="shared" si="12"/>
        <v>Wángxià Xiāng</v>
      </c>
      <c r="C230" t="s">
        <v>560</v>
      </c>
      <c r="D230" t="s">
        <v>244</v>
      </c>
      <c r="E230" t="str">
        <f t="shared" si="13"/>
        <v>王下乡, 昌江黎族自治县, 海南省省直辖县级行政区划, 海南省</v>
      </c>
      <c r="F230">
        <v>2942</v>
      </c>
      <c r="G230" t="s">
        <v>29</v>
      </c>
      <c r="H230" t="s">
        <v>22</v>
      </c>
      <c r="I230" t="e">
        <f>VLOOKUP(E230,[1]!china_towns_second__2[[Column1]:[Y]],3,FALSE)</f>
        <v>#N/A</v>
      </c>
      <c r="J230" t="e">
        <f>VLOOKUP(E230,[1]!china_towns_second__2[[Column1]:[Y]],2,FALSE)</f>
        <v>#N/A</v>
      </c>
      <c r="K230" t="s">
        <v>1070</v>
      </c>
      <c r="L230" t="str">
        <f>VLOOKUP(G230,CHOOSE({1,2},Table7[Native],Table7[Name]),2,0)</f>
        <v>Chāngjiāng Lízú Zìzhìxiàn</v>
      </c>
      <c r="M230" t="str">
        <f>VLOOKUP(H230,CHOOSE({1,2},Table7[Native],Table7[Name]),2,0)</f>
        <v>Hăinán Shĕngzhíxiáxiàn Jíxíngzhèng Qūhuà</v>
      </c>
      <c r="N230" t="str">
        <f t="shared" si="14"/>
        <v>Wangxia Xiang (Hăinán Shĕngzhíxiáxiàn Jíxíngzhèng Qūhuà)</v>
      </c>
      <c r="O230" t="str">
        <f t="shared" si="15"/>
        <v>Wangxia Xiang (Hăinán Shĕngzhíxiáxiàn Jíxíngzhèng Qūhuà)</v>
      </c>
    </row>
    <row r="231" spans="1:15" x14ac:dyDescent="0.25">
      <c r="A231" t="s">
        <v>561</v>
      </c>
      <c r="B231" t="str">
        <f t="shared" si="12"/>
        <v>Wānlĭng Zhèn</v>
      </c>
      <c r="C231" t="s">
        <v>562</v>
      </c>
      <c r="D231" t="s">
        <v>78</v>
      </c>
      <c r="E231" t="str">
        <f t="shared" si="13"/>
        <v>湾岭镇, 琼中黎族苗族自治县, 海南省省直辖县级行政区划, 海南省</v>
      </c>
      <c r="F231">
        <v>19208</v>
      </c>
      <c r="G231" t="s">
        <v>46</v>
      </c>
      <c r="H231" t="s">
        <v>22</v>
      </c>
      <c r="I231">
        <f>VLOOKUP(E231,[1]!china_towns_second__2[[Column1]:[Y]],3,FALSE)</f>
        <v>19.148992507614</v>
      </c>
      <c r="J231">
        <f>VLOOKUP(E231,[1]!china_towns_second__2[[Column1]:[Y]],2,FALSE)</f>
        <v>109.9013131</v>
      </c>
      <c r="K231" t="s">
        <v>1071</v>
      </c>
      <c r="L231" t="str">
        <f>VLOOKUP(G231,CHOOSE({1,2},Table7[Native],Table7[Name]),2,0)</f>
        <v>Qióngzhōng Lízú Miáozú Zìzhìxiàn</v>
      </c>
      <c r="M231" t="str">
        <f>VLOOKUP(H231,CHOOSE({1,2},Table7[Native],Table7[Name]),2,0)</f>
        <v>Hăinán Shĕngzhíxiáxiàn Jíxíngzhèng Qūhuà</v>
      </c>
      <c r="N231" t="str">
        <f t="shared" si="14"/>
        <v>Wanling Zhen (Hăinán Shĕngzhíxiáxiàn Jíxíngzhèng Qūhuà)</v>
      </c>
      <c r="O231" t="str">
        <f t="shared" si="15"/>
        <v>Wanling Zhen (Hăinán Shĕngzhíxiáxiàn Jíxíngzhèng Qūhuà)</v>
      </c>
    </row>
    <row r="232" spans="1:15" x14ac:dyDescent="0.25">
      <c r="A232" t="s">
        <v>563</v>
      </c>
      <c r="B232" t="str">
        <f t="shared" si="12"/>
        <v>Wànquán Zhèn</v>
      </c>
      <c r="C232" t="s">
        <v>564</v>
      </c>
      <c r="D232" t="s">
        <v>78</v>
      </c>
      <c r="E232" t="str">
        <f t="shared" si="13"/>
        <v>万泉镇, 琼海市, 海南省省直辖县级行政区划, 海南省</v>
      </c>
      <c r="F232">
        <v>26235</v>
      </c>
      <c r="G232" t="s">
        <v>44</v>
      </c>
      <c r="H232" t="s">
        <v>22</v>
      </c>
      <c r="I232">
        <f>VLOOKUP(E232,[1]!china_towns_second__2[[Column1]:[Y]],3,FALSE)</f>
        <v>19.269890575941101</v>
      </c>
      <c r="J232">
        <f>VLOOKUP(E232,[1]!china_towns_second__2[[Column1]:[Y]],2,FALSE)</f>
        <v>110.380602</v>
      </c>
      <c r="K232" t="s">
        <v>1072</v>
      </c>
      <c r="L232" t="str">
        <f>VLOOKUP(G232,CHOOSE({1,2},Table7[Native],Table7[Name]),2,0)</f>
        <v>Qiónghăi Shì</v>
      </c>
      <c r="M232" t="str">
        <f>VLOOKUP(H232,CHOOSE({1,2},Table7[Native],Table7[Name]),2,0)</f>
        <v>Hăinán Shĕngzhíxiáxiàn Jíxíngzhèng Qūhuà</v>
      </c>
      <c r="N232" t="str">
        <f t="shared" si="14"/>
        <v>Wanquan Zhen (Hăinán Shĕngzhíxiáxiàn Jíxíngzhèng Qūhuà)</v>
      </c>
      <c r="O232" t="str">
        <f t="shared" si="15"/>
        <v>Wanquan Zhen (Hăinán Shĕngzhíxiáxiàn Jíxíngzhèng Qūhuà)</v>
      </c>
    </row>
    <row r="233" spans="1:15" x14ac:dyDescent="0.25">
      <c r="A233" t="s">
        <v>565</v>
      </c>
      <c r="B233" t="str">
        <f t="shared" si="12"/>
        <v>Wénchéng Zhèn</v>
      </c>
      <c r="C233" t="s">
        <v>566</v>
      </c>
      <c r="D233" t="s">
        <v>78</v>
      </c>
      <c r="E233" t="str">
        <f t="shared" si="13"/>
        <v>文城镇, 文昌市, 海南省省直辖县级行政区划, 海南省</v>
      </c>
      <c r="F233">
        <v>143759</v>
      </c>
      <c r="G233" t="s">
        <v>52</v>
      </c>
      <c r="H233" t="s">
        <v>22</v>
      </c>
      <c r="I233">
        <f>VLOOKUP(E233,[1]!china_towns_second__2[[Column1]:[Y]],3,FALSE)</f>
        <v>19.570922004635701</v>
      </c>
      <c r="J233">
        <f>VLOOKUP(E233,[1]!china_towns_second__2[[Column1]:[Y]],2,FALSE)</f>
        <v>110.75369379999999</v>
      </c>
      <c r="K233" t="s">
        <v>1073</v>
      </c>
      <c r="L233" t="str">
        <f>VLOOKUP(G233,CHOOSE({1,2},Table7[Native],Table7[Name]),2,0)</f>
        <v>Wénchāng Shì</v>
      </c>
      <c r="M233" t="str">
        <f>VLOOKUP(H233,CHOOSE({1,2},Table7[Native],Table7[Name]),2,0)</f>
        <v>Hăinán Shĕngzhíxiáxiàn Jíxíngzhèng Qūhuà</v>
      </c>
      <c r="N233" t="str">
        <f t="shared" si="14"/>
        <v>Wencheng Zhen (Hăinán Shĕngzhíxiáxiàn Jíxíngzhèng Qūhuà)</v>
      </c>
      <c r="O233" t="str">
        <f t="shared" si="15"/>
        <v>Wencheng Zhen (Hăinán Shĕngzhíxiáxiàn Jíxíngzhèng Qūhuà)</v>
      </c>
    </row>
    <row r="234" spans="1:15" x14ac:dyDescent="0.25">
      <c r="A234" t="s">
        <v>567</v>
      </c>
      <c r="B234" t="str">
        <f t="shared" si="12"/>
        <v>Wēngtián Zhèn</v>
      </c>
      <c r="C234" t="s">
        <v>568</v>
      </c>
      <c r="D234" t="s">
        <v>78</v>
      </c>
      <c r="E234" t="str">
        <f t="shared" si="13"/>
        <v>翁田镇, 文昌市, 海南省省直辖县级行政区划, 海南省</v>
      </c>
      <c r="F234">
        <v>27569</v>
      </c>
      <c r="G234" t="s">
        <v>52</v>
      </c>
      <c r="H234" t="s">
        <v>22</v>
      </c>
      <c r="I234">
        <f>VLOOKUP(E234,[1]!china_towns_second__2[[Column1]:[Y]],3,FALSE)</f>
        <v>19.9337173163273</v>
      </c>
      <c r="J234">
        <f>VLOOKUP(E234,[1]!china_towns_second__2[[Column1]:[Y]],2,FALSE)</f>
        <v>110.8981126</v>
      </c>
      <c r="K234" t="s">
        <v>1074</v>
      </c>
      <c r="L234" t="str">
        <f>VLOOKUP(G234,CHOOSE({1,2},Table7[Native],Table7[Name]),2,0)</f>
        <v>Wénchāng Shì</v>
      </c>
      <c r="M234" t="str">
        <f>VLOOKUP(H234,CHOOSE({1,2},Table7[Native],Table7[Name]),2,0)</f>
        <v>Hăinán Shĕngzhíxiáxiàn Jíxíngzhèng Qūhuà</v>
      </c>
      <c r="N234" t="str">
        <f t="shared" si="14"/>
        <v>Wengtian Zhen (Hăinán Shĕngzhíxiáxiàn Jíxíngzhèng Qūhuà)</v>
      </c>
      <c r="O234" t="str">
        <f t="shared" si="15"/>
        <v>Wengtian Zhen (Hăinán Shĕngzhíxiáxiàn Jíxíngzhèng Qūhuà)</v>
      </c>
    </row>
    <row r="235" spans="1:15" x14ac:dyDescent="0.25">
      <c r="A235" t="s">
        <v>569</v>
      </c>
      <c r="B235" t="str">
        <f t="shared" si="12"/>
        <v>Wénjiào Zhèn</v>
      </c>
      <c r="C235" t="s">
        <v>570</v>
      </c>
      <c r="D235" t="s">
        <v>78</v>
      </c>
      <c r="E235" t="str">
        <f t="shared" si="13"/>
        <v>文教镇, 文昌市, 海南省省直辖县级行政区划, 海南省</v>
      </c>
      <c r="F235">
        <v>19065</v>
      </c>
      <c r="G235" t="s">
        <v>52</v>
      </c>
      <c r="H235" t="s">
        <v>22</v>
      </c>
      <c r="I235">
        <f>VLOOKUP(E235,[1]!china_towns_second__2[[Column1]:[Y]],3,FALSE)</f>
        <v>19.681182181011</v>
      </c>
      <c r="J235">
        <f>VLOOKUP(E235,[1]!china_towns_second__2[[Column1]:[Y]],2,FALSE)</f>
        <v>110.8992932</v>
      </c>
      <c r="K235" t="s">
        <v>1075</v>
      </c>
      <c r="L235" t="str">
        <f>VLOOKUP(G235,CHOOSE({1,2},Table7[Native],Table7[Name]),2,0)</f>
        <v>Wénchāng Shì</v>
      </c>
      <c r="M235" t="str">
        <f>VLOOKUP(H235,CHOOSE({1,2},Table7[Native],Table7[Name]),2,0)</f>
        <v>Hăinán Shĕngzhíxiáxiàn Jíxíngzhèng Qūhuà</v>
      </c>
      <c r="N235" t="str">
        <f t="shared" si="14"/>
        <v>Wenjiao Zhen (Hăinán Shĕngzhíxiáxiàn Jíxíngzhèng Qūhuà)</v>
      </c>
      <c r="O235" t="str">
        <f t="shared" si="15"/>
        <v>Wenjiao Zhen (Hăinán Shĕngzhíxiáxiàn Jíxíngzhèng Qūhuà)</v>
      </c>
    </row>
    <row r="236" spans="1:15" x14ac:dyDescent="0.25">
      <c r="A236" t="s">
        <v>571</v>
      </c>
      <c r="B236" t="str">
        <f t="shared" si="12"/>
        <v>Wénluó Zhèn</v>
      </c>
      <c r="C236" t="s">
        <v>572</v>
      </c>
      <c r="D236" t="s">
        <v>78</v>
      </c>
      <c r="E236" t="str">
        <f t="shared" si="13"/>
        <v>文罗镇, 陵水黎族自治县, 海南省省直辖县级行政区划, 海南省</v>
      </c>
      <c r="F236">
        <v>13481</v>
      </c>
      <c r="G236" t="s">
        <v>42</v>
      </c>
      <c r="H236" t="s">
        <v>22</v>
      </c>
      <c r="I236">
        <f>VLOOKUP(E236,[1]!china_towns_second__2[[Column1]:[Y]],3,FALSE)</f>
        <v>18.529955928217099</v>
      </c>
      <c r="J236">
        <f>VLOOKUP(E236,[1]!china_towns_second__2[[Column1]:[Y]],2,FALSE)</f>
        <v>109.94514820000001</v>
      </c>
      <c r="K236" t="s">
        <v>1076</v>
      </c>
      <c r="L236" t="str">
        <f>VLOOKUP(G236,CHOOSE({1,2},Table7[Native],Table7[Name]),2,0)</f>
        <v>Língshuĭ Lízú Zìzhìxiàn</v>
      </c>
      <c r="M236" t="str">
        <f>VLOOKUP(H236,CHOOSE({1,2},Table7[Native],Table7[Name]),2,0)</f>
        <v>Hăinán Shĕngzhíxiáxiàn Jíxíngzhèng Qūhuà</v>
      </c>
      <c r="N236" t="str">
        <f t="shared" si="14"/>
        <v>Wenluo Zhen (Hăinán Shĕngzhíxiáxiàn Jíxíngzhèng Qūhuà)</v>
      </c>
      <c r="O236" t="str">
        <f t="shared" si="15"/>
        <v>Wenluo Zhen (Hăinán Shĕngzhíxiáxiàn Jíxíngzhèng Qūhuà)</v>
      </c>
    </row>
    <row r="237" spans="1:15" x14ac:dyDescent="0.25">
      <c r="A237" t="s">
        <v>573</v>
      </c>
      <c r="B237" t="str">
        <f t="shared" si="12"/>
        <v>Wénrú Zhèn</v>
      </c>
      <c r="C237" t="s">
        <v>574</v>
      </c>
      <c r="D237" t="s">
        <v>78</v>
      </c>
      <c r="E237" t="str">
        <f t="shared" si="13"/>
        <v>文儒镇, 澄迈县, 海南省省直辖县级行政区划, 海南省</v>
      </c>
      <c r="F237">
        <v>23393</v>
      </c>
      <c r="G237" t="s">
        <v>32</v>
      </c>
      <c r="H237" t="s">
        <v>22</v>
      </c>
      <c r="I237">
        <f>VLOOKUP(E237,[1]!china_towns_second__2[[Column1]:[Y]],3,FALSE)</f>
        <v>19.562849325791198</v>
      </c>
      <c r="J237">
        <f>VLOOKUP(E237,[1]!china_towns_second__2[[Column1]:[Y]],2,FALSE)</f>
        <v>110.0797862</v>
      </c>
      <c r="K237" t="s">
        <v>1077</v>
      </c>
      <c r="L237" t="str">
        <f>VLOOKUP(G237,CHOOSE({1,2},Table7[Native],Table7[Name]),2,0)</f>
        <v>Chéngmài Xiàn</v>
      </c>
      <c r="M237" t="str">
        <f>VLOOKUP(H237,CHOOSE({1,2},Table7[Native],Table7[Name]),2,0)</f>
        <v>Hăinán Shĕngzhíxiáxiàn Jíxíngzhèng Qūhuà</v>
      </c>
      <c r="N237" t="str">
        <f t="shared" si="14"/>
        <v>Wenru Zhen (Hăinán Shĕngzhíxiáxiàn Jíxíngzhèng Qūhuà)</v>
      </c>
      <c r="O237" t="str">
        <f t="shared" si="15"/>
        <v>Wenru Zhen (Hăinán Shĕngzhíxiáxiàn Jíxíngzhèng Qūhuà)</v>
      </c>
    </row>
    <row r="238" spans="1:15" x14ac:dyDescent="0.25">
      <c r="A238" t="s">
        <v>575</v>
      </c>
      <c r="B238" t="str">
        <f t="shared" si="12"/>
        <v>Wūliè Zhèn</v>
      </c>
      <c r="C238" t="s">
        <v>576</v>
      </c>
      <c r="D238" t="s">
        <v>78</v>
      </c>
      <c r="E238" t="str">
        <f t="shared" si="13"/>
        <v>乌烈镇, 昌江黎族自治县, 海南省省直辖县级行政区划, 海南省</v>
      </c>
      <c r="F238">
        <v>24204</v>
      </c>
      <c r="G238" t="s">
        <v>29</v>
      </c>
      <c r="H238" t="s">
        <v>22</v>
      </c>
      <c r="I238">
        <f>VLOOKUP(E238,[1]!china_towns_second__2[[Column1]:[Y]],3,FALSE)</f>
        <v>19.303674381169198</v>
      </c>
      <c r="J238">
        <f>VLOOKUP(E238,[1]!china_towns_second__2[[Column1]:[Y]],2,FALSE)</f>
        <v>108.8089327</v>
      </c>
      <c r="K238" t="s">
        <v>1078</v>
      </c>
      <c r="L238" t="str">
        <f>VLOOKUP(G238,CHOOSE({1,2},Table7[Native],Table7[Name]),2,0)</f>
        <v>Chāngjiāng Lízú Zìzhìxiàn</v>
      </c>
      <c r="M238" t="str">
        <f>VLOOKUP(H238,CHOOSE({1,2},Table7[Native],Table7[Name]),2,0)</f>
        <v>Hăinán Shĕngzhíxiáxiàn Jíxíngzhèng Qūhuà</v>
      </c>
      <c r="N238" t="str">
        <f t="shared" si="14"/>
        <v>Wulie Zhen (Hăinán Shĕngzhíxiáxiàn Jíxíngzhèng Qūhuà)</v>
      </c>
      <c r="O238" t="str">
        <f t="shared" si="15"/>
        <v>Wulie Zhen (Hăinán Shĕngzhíxiáxiàn Jíxíngzhèng Qūhuà)</v>
      </c>
    </row>
    <row r="239" spans="1:15" x14ac:dyDescent="0.25">
      <c r="A239" t="s">
        <v>577</v>
      </c>
      <c r="B239" t="str">
        <f t="shared" si="12"/>
        <v>Wūpō Zhèn</v>
      </c>
      <c r="C239" t="s">
        <v>578</v>
      </c>
      <c r="D239" t="s">
        <v>78</v>
      </c>
      <c r="E239" t="str">
        <f t="shared" si="13"/>
        <v>乌坡镇, 屯昌县, 海南省省直辖县级行政区划, 海南省</v>
      </c>
      <c r="F239">
        <v>16967</v>
      </c>
      <c r="G239" t="s">
        <v>48</v>
      </c>
      <c r="H239" t="s">
        <v>22</v>
      </c>
      <c r="I239">
        <f>VLOOKUP(E239,[1]!china_towns_second__2[[Column1]:[Y]],3,FALSE)</f>
        <v>19.175069372534299</v>
      </c>
      <c r="J239">
        <f>VLOOKUP(E239,[1]!china_towns_second__2[[Column1]:[Y]],2,FALSE)</f>
        <v>110.0846492</v>
      </c>
      <c r="K239" t="s">
        <v>1079</v>
      </c>
      <c r="L239" t="str">
        <f>VLOOKUP(G239,CHOOSE({1,2},Table7[Native],Table7[Name]),2,0)</f>
        <v>Túnchāng Xiàn</v>
      </c>
      <c r="M239" t="str">
        <f>VLOOKUP(H239,CHOOSE({1,2},Table7[Native],Table7[Name]),2,0)</f>
        <v>Hăinán Shĕngzhíxiáxiàn Jíxíngzhèng Qūhuà</v>
      </c>
      <c r="N239" t="str">
        <f t="shared" si="14"/>
        <v>Wupo Zhen (Hăinán Shĕngzhíxiáxiàn Jíxíngzhèng Qūhuà)</v>
      </c>
      <c r="O239" t="str">
        <f t="shared" si="15"/>
        <v>Wupo Zhen (Hăinán Shĕngzhíxiáxiàn Jíxíngzhèng Qūhuà)</v>
      </c>
    </row>
    <row r="240" spans="1:15" x14ac:dyDescent="0.25">
      <c r="A240" t="s">
        <v>579</v>
      </c>
      <c r="B240" t="str">
        <f t="shared" si="12"/>
        <v>Xiăngshuĭ Zhèn</v>
      </c>
      <c r="C240" t="s">
        <v>580</v>
      </c>
      <c r="D240" t="s">
        <v>78</v>
      </c>
      <c r="E240" t="str">
        <f t="shared" si="13"/>
        <v>响水镇, 保亭黎族苗族自治县, 海南省省直辖县级行政区划, 海南省</v>
      </c>
      <c r="F240">
        <v>11915</v>
      </c>
      <c r="G240" t="s">
        <v>27</v>
      </c>
      <c r="H240" t="s">
        <v>22</v>
      </c>
      <c r="I240">
        <f>VLOOKUP(E240,[1]!china_towns_second__2[[Column1]:[Y]],3,FALSE)</f>
        <v>18.6384321510251</v>
      </c>
      <c r="J240">
        <f>VLOOKUP(E240,[1]!china_towns_second__2[[Column1]:[Y]],2,FALSE)</f>
        <v>109.5801807</v>
      </c>
      <c r="K240" t="s">
        <v>1080</v>
      </c>
      <c r="L240" t="str">
        <f>VLOOKUP(G240,CHOOSE({1,2},Table7[Native],Table7[Name]),2,0)</f>
        <v>Băotíng Lízú Miáozú Zìzhìxiàn</v>
      </c>
      <c r="M240" t="str">
        <f>VLOOKUP(H240,CHOOSE({1,2},Table7[Native],Table7[Name]),2,0)</f>
        <v>Hăinán Shĕngzhíxiáxiàn Jíxíngzhèng Qūhuà</v>
      </c>
      <c r="N240" t="str">
        <f t="shared" si="14"/>
        <v>Xiangshui Zhen (Hăinán Shĕngzhíxiáxiàn Jíxíngzhèng Qūhuà)</v>
      </c>
      <c r="O240" t="str">
        <f t="shared" si="15"/>
        <v>Xiangshui Zhen (Hăinán Shĕngzhíxiáxiàn Jíxíngzhèng Qūhuà)</v>
      </c>
    </row>
    <row r="241" spans="1:15" x14ac:dyDescent="0.25">
      <c r="A241" t="s">
        <v>581</v>
      </c>
      <c r="B241" t="str">
        <f t="shared" si="12"/>
        <v>Xīchāng Zhèn</v>
      </c>
      <c r="C241" t="s">
        <v>582</v>
      </c>
      <c r="D241" t="s">
        <v>78</v>
      </c>
      <c r="E241" t="str">
        <f t="shared" si="13"/>
        <v>西昌镇, 屯昌县, 海南省省直辖县级行政区划, 海南省</v>
      </c>
      <c r="F241">
        <v>7584</v>
      </c>
      <c r="G241" t="s">
        <v>48</v>
      </c>
      <c r="H241" t="s">
        <v>22</v>
      </c>
      <c r="I241">
        <f>VLOOKUP(E241,[1]!china_towns_second__2[[Column1]:[Y]],3,FALSE)</f>
        <v>19.4341910999565</v>
      </c>
      <c r="J241">
        <f>VLOOKUP(E241,[1]!china_towns_second__2[[Column1]:[Y]],2,FALSE)</f>
        <v>110.04242840000001</v>
      </c>
      <c r="K241" t="s">
        <v>1081</v>
      </c>
      <c r="L241" t="str">
        <f>VLOOKUP(G241,CHOOSE({1,2},Table7[Native],Table7[Name]),2,0)</f>
        <v>Túnchāng Xiàn</v>
      </c>
      <c r="M241" t="str">
        <f>VLOOKUP(H241,CHOOSE({1,2},Table7[Native],Table7[Name]),2,0)</f>
        <v>Hăinán Shĕngzhíxiáxiàn Jíxíngzhèng Qūhuà</v>
      </c>
      <c r="N241" t="str">
        <f t="shared" si="14"/>
        <v>Xichang Zhen (Hăinán Shĕngzhíxiáxiàn Jíxíngzhèng Qūhuà)</v>
      </c>
      <c r="O241" t="str">
        <f t="shared" si="15"/>
        <v>Xichang Zhen (Hăinán Shĕngzhíxiáxiàn Jíxíngzhèng Qūhuà)</v>
      </c>
    </row>
    <row r="242" spans="1:15" x14ac:dyDescent="0.25">
      <c r="A242" t="s">
        <v>194</v>
      </c>
      <c r="B242" t="str">
        <f t="shared" si="12"/>
        <v>Xīnbù Jiēdào</v>
      </c>
      <c r="C242" t="s">
        <v>195</v>
      </c>
      <c r="D242" t="s">
        <v>117</v>
      </c>
      <c r="E242" t="str">
        <f t="shared" si="13"/>
        <v>新埠街道, 美兰区, 海口市, 海南省</v>
      </c>
      <c r="F242">
        <v>13597</v>
      </c>
      <c r="G242" t="s">
        <v>14</v>
      </c>
      <c r="H242" t="s">
        <v>9</v>
      </c>
      <c r="I242">
        <f>VLOOKUP(E242,[1]!china_towns_second__2[[Column1]:[Y]],3,FALSE)</f>
        <v>20.090584116730899</v>
      </c>
      <c r="J242">
        <f>VLOOKUP(E242,[1]!china_towns_second__2[[Column1]:[Y]],2,FALSE)</f>
        <v>110.3580516</v>
      </c>
      <c r="K242" t="s">
        <v>890</v>
      </c>
      <c r="L242" t="str">
        <f>VLOOKUP(G242,CHOOSE({1,2},Table7[Native],Table7[Name]),2,0)</f>
        <v>Mĕilán Qū</v>
      </c>
      <c r="M242" t="str">
        <f>VLOOKUP(H242,CHOOSE({1,2},Table7[Native],Table7[Name]),2,0)</f>
        <v>Hăikŏu Shì</v>
      </c>
      <c r="N242" t="str">
        <f t="shared" si="14"/>
        <v>Xinbu Jiedao (Hăikŏu Shì)</v>
      </c>
      <c r="O242" t="str">
        <f t="shared" si="15"/>
        <v>Xinbu Jiedao (Hăikŏu Shì)</v>
      </c>
    </row>
    <row r="243" spans="1:15" x14ac:dyDescent="0.25">
      <c r="A243" t="s">
        <v>583</v>
      </c>
      <c r="B243" t="str">
        <f t="shared" si="12"/>
        <v>Xīncūn Zhèn</v>
      </c>
      <c r="C243" t="s">
        <v>584</v>
      </c>
      <c r="D243" t="s">
        <v>78</v>
      </c>
      <c r="E243" t="str">
        <f t="shared" si="13"/>
        <v>新村镇, 陵水黎族自治县, 海南省省直辖县级行政区划, 海南省</v>
      </c>
      <c r="F243">
        <v>26574</v>
      </c>
      <c r="G243" t="s">
        <v>42</v>
      </c>
      <c r="H243" t="s">
        <v>22</v>
      </c>
      <c r="I243">
        <f>VLOOKUP(E243,[1]!china_towns_second__2[[Column1]:[Y]],3,FALSE)</f>
        <v>18.4164914022464</v>
      </c>
      <c r="J243">
        <f>VLOOKUP(E243,[1]!china_towns_second__2[[Column1]:[Y]],2,FALSE)</f>
        <v>109.9690375</v>
      </c>
      <c r="K243" t="s">
        <v>1082</v>
      </c>
      <c r="L243" t="str">
        <f>VLOOKUP(G243,CHOOSE({1,2},Table7[Native],Table7[Name]),2,0)</f>
        <v>Língshuĭ Lízú Zìzhìxiàn</v>
      </c>
      <c r="M243" t="str">
        <f>VLOOKUP(H243,CHOOSE({1,2},Table7[Native],Table7[Name]),2,0)</f>
        <v>Hăinán Shĕngzhíxiáxiàn Jíxíngzhèng Qūhuà</v>
      </c>
      <c r="N243" t="str">
        <f t="shared" si="14"/>
        <v>Xincun Zhen (Hăinán Shĕngzhíxiáxiàn Jíxíngzhèng Qūhuà)</v>
      </c>
      <c r="O243" t="str">
        <f t="shared" si="15"/>
        <v>Xincun Zhen (Hăinán Shĕngzhíxiáxiàn Jíxíngzhèng Qūhuà)</v>
      </c>
    </row>
    <row r="244" spans="1:15" x14ac:dyDescent="0.25">
      <c r="A244" t="s">
        <v>585</v>
      </c>
      <c r="B244" t="str">
        <f t="shared" si="12"/>
        <v>Xīnglóng Huáqiáo Nóngchăng</v>
      </c>
      <c r="C244" t="s">
        <v>586</v>
      </c>
      <c r="D244" t="s">
        <v>93</v>
      </c>
      <c r="E244" t="str">
        <f t="shared" si="13"/>
        <v>兴隆华侨农场, 万宁市, 海南省省直辖县级行政区划, 海南省</v>
      </c>
      <c r="F244">
        <v>36570</v>
      </c>
      <c r="G244" t="s">
        <v>50</v>
      </c>
      <c r="H244" t="s">
        <v>22</v>
      </c>
      <c r="I244">
        <f>VLOOKUP(E244,[1]!china_towns_second__2[[Column1]:[Y]],3,FALSE)</f>
        <v>18.747799932050299</v>
      </c>
      <c r="J244">
        <f>VLOOKUP(E244,[1]!china_towns_second__2[[Column1]:[Y]],2,FALSE)</f>
        <v>110.1555438</v>
      </c>
      <c r="K244" t="s">
        <v>1083</v>
      </c>
      <c r="L244" t="str">
        <f>VLOOKUP(G244,CHOOSE({1,2},Table7[Native],Table7[Name]),2,0)</f>
        <v>Wànníng Shì</v>
      </c>
      <c r="M244" t="str">
        <f>VLOOKUP(H244,CHOOSE({1,2},Table7[Native],Table7[Name]),2,0)</f>
        <v>Hăinán Shĕngzhíxiáxiàn Jíxíngzhèng Qūhuà</v>
      </c>
      <c r="N244" t="str">
        <f t="shared" si="14"/>
        <v>Xinglong Huaqiao Nongchang (Hăinán Shĕngzhíxiáxiàn Jíxíngzhèng Qūhuà)</v>
      </c>
      <c r="O244" t="str">
        <f t="shared" si="15"/>
        <v>Xinglong Huaqiao Nongchang (Hăinán Shĕngzhíxiáxiàn Jíxíngzhèng Qūhuà)</v>
      </c>
    </row>
    <row r="245" spans="1:15" x14ac:dyDescent="0.25">
      <c r="A245" t="s">
        <v>587</v>
      </c>
      <c r="B245" t="str">
        <f t="shared" si="12"/>
        <v>Xīnlóng Zhèn</v>
      </c>
      <c r="C245" t="s">
        <v>588</v>
      </c>
      <c r="D245" t="s">
        <v>78</v>
      </c>
      <c r="E245" t="str">
        <f t="shared" si="13"/>
        <v>新龙镇, 东方市, 海南省省直辖县级行政区划, 海南省</v>
      </c>
      <c r="F245">
        <v>17047</v>
      </c>
      <c r="G245" t="s">
        <v>36</v>
      </c>
      <c r="H245" t="s">
        <v>22</v>
      </c>
      <c r="I245">
        <f>VLOOKUP(E245,[1]!china_towns_second__2[[Column1]:[Y]],3,FALSE)</f>
        <v>18.963731002470301</v>
      </c>
      <c r="J245">
        <f>VLOOKUP(E245,[1]!china_towns_second__2[[Column1]:[Y]],2,FALSE)</f>
        <v>108.6807043</v>
      </c>
      <c r="K245" t="s">
        <v>1084</v>
      </c>
      <c r="L245" t="str">
        <f>VLOOKUP(G245,CHOOSE({1,2},Table7[Native],Table7[Name]),2,0)</f>
        <v>Dōngfāng Shì</v>
      </c>
      <c r="M245" t="str">
        <f>VLOOKUP(H245,CHOOSE({1,2},Table7[Native],Table7[Name]),2,0)</f>
        <v>Hăinán Shĕngzhíxiáxiàn Jíxíngzhèng Qūhuà</v>
      </c>
      <c r="N245" t="str">
        <f t="shared" si="14"/>
        <v>Xinlong Zhen (Hăinán Shĕngzhíxiáxiàn Jíxíngzhèng Qūhuà)</v>
      </c>
      <c r="O245" t="str">
        <f t="shared" si="15"/>
        <v>Xinlong Zhen (Hăinán Shĕngzhíxiáxiàn Jíxíngzhèng Qūhuà)</v>
      </c>
    </row>
    <row r="246" spans="1:15" x14ac:dyDescent="0.25">
      <c r="A246" t="s">
        <v>196</v>
      </c>
      <c r="B246" t="str">
        <f t="shared" si="12"/>
        <v>Xīnpō Zhèn</v>
      </c>
      <c r="C246" t="s">
        <v>197</v>
      </c>
      <c r="D246" t="s">
        <v>78</v>
      </c>
      <c r="E246" t="str">
        <f t="shared" si="13"/>
        <v>新坡镇, 龙华区, 海口市, 海南省</v>
      </c>
      <c r="F246">
        <v>30318</v>
      </c>
      <c r="G246" t="s">
        <v>12</v>
      </c>
      <c r="H246" t="s">
        <v>9</v>
      </c>
      <c r="I246">
        <f>VLOOKUP(E246,[1]!china_towns_second__2[[Column1]:[Y]],3,FALSE)</f>
        <v>19.763207358595601</v>
      </c>
      <c r="J246">
        <f>VLOOKUP(E246,[1]!china_towns_second__2[[Column1]:[Y]],2,FALSE)</f>
        <v>110.3486036</v>
      </c>
      <c r="K246" t="s">
        <v>891</v>
      </c>
      <c r="L246" t="str">
        <f>VLOOKUP(G246,CHOOSE({1,2},Table7[Native],Table7[Name]),2,0)</f>
        <v>Lónghuá Qū</v>
      </c>
      <c r="M246" t="str">
        <f>VLOOKUP(H246,CHOOSE({1,2},Table7[Native],Table7[Name]),2,0)</f>
        <v>Hăikŏu Shì</v>
      </c>
      <c r="N246" t="str">
        <f t="shared" si="14"/>
        <v>Xinpo Zhen (Hăikŏu Shì)</v>
      </c>
      <c r="O246" t="str">
        <f t="shared" si="15"/>
        <v>Xinpo Zhen (Hăikŏu Shì)</v>
      </c>
    </row>
    <row r="247" spans="1:15" x14ac:dyDescent="0.25">
      <c r="A247" t="s">
        <v>589</v>
      </c>
      <c r="B247" t="str">
        <f t="shared" si="12"/>
        <v>Xīnxīng Zhèn</v>
      </c>
      <c r="C247" t="s">
        <v>590</v>
      </c>
      <c r="D247" t="s">
        <v>78</v>
      </c>
      <c r="E247" t="str">
        <f t="shared" si="13"/>
        <v>新兴镇, 屯昌县, 海南省省直辖县级行政区划, 海南省</v>
      </c>
      <c r="F247">
        <v>21902</v>
      </c>
      <c r="G247" t="s">
        <v>48</v>
      </c>
      <c r="H247" t="s">
        <v>22</v>
      </c>
      <c r="I247">
        <f>VLOOKUP(E247,[1]!china_towns_second__2[[Column1]:[Y]],3,FALSE)</f>
        <v>19.5178516554287</v>
      </c>
      <c r="J247">
        <f>VLOOKUP(E247,[1]!china_towns_second__2[[Column1]:[Y]],2,FALSE)</f>
        <v>110.1775061</v>
      </c>
      <c r="K247" t="s">
        <v>1085</v>
      </c>
      <c r="L247" t="str">
        <f>VLOOKUP(G247,CHOOSE({1,2},Table7[Native],Table7[Name]),2,0)</f>
        <v>Túnchāng Xiàn</v>
      </c>
      <c r="M247" t="str">
        <f>VLOOKUP(H247,CHOOSE({1,2},Table7[Native],Table7[Name]),2,0)</f>
        <v>Hăinán Shĕngzhíxiáxiàn Jíxíngzhèng Qūhuà</v>
      </c>
      <c r="N247" t="str">
        <f t="shared" si="14"/>
        <v>Xinxing Zhen (Hăinán Shĕngzhíxiáxiàn Jíxíngzhèng Qūhuà)</v>
      </c>
      <c r="O247" t="str">
        <f t="shared" si="15"/>
        <v>Xinxing Zhen (Hăinán Shĕngzhíxiáxiàn Jíxíngzhèng Qūhuà)</v>
      </c>
    </row>
    <row r="248" spans="1:15" x14ac:dyDescent="0.25">
      <c r="A248" t="s">
        <v>591</v>
      </c>
      <c r="B248" t="str">
        <f t="shared" si="12"/>
        <v>Xīnyíng Zhèn</v>
      </c>
      <c r="C248" t="s">
        <v>592</v>
      </c>
      <c r="D248" t="s">
        <v>78</v>
      </c>
      <c r="E248" t="str">
        <f t="shared" si="13"/>
        <v>新盈镇, 临高县, 海南省省直辖县级行政区划, 海南省</v>
      </c>
      <c r="F248">
        <v>52016</v>
      </c>
      <c r="G248" t="s">
        <v>40</v>
      </c>
      <c r="H248" t="s">
        <v>22</v>
      </c>
      <c r="I248">
        <f>VLOOKUP(E248,[1]!china_towns_second__2[[Column1]:[Y]],3,FALSE)</f>
        <v>19.8772696969938</v>
      </c>
      <c r="J248">
        <f>VLOOKUP(E248,[1]!china_towns_second__2[[Column1]:[Y]],2,FALSE)</f>
        <v>109.5578668</v>
      </c>
      <c r="K248" t="s">
        <v>1086</v>
      </c>
      <c r="L248" t="str">
        <f>VLOOKUP(G248,CHOOSE({1,2},Table7[Native],Table7[Name]),2,0)</f>
        <v>Língāo Xiàn</v>
      </c>
      <c r="M248" t="str">
        <f>VLOOKUP(H248,CHOOSE({1,2},Table7[Native],Table7[Name]),2,0)</f>
        <v>Hăinán Shĕngzhíxiáxiàn Jíxíngzhèng Qūhuà</v>
      </c>
      <c r="N248" t="str">
        <f t="shared" si="14"/>
        <v>Xinying Zhen (Hăinán Shĕngzhíxiáxiàn Jíxíngzhèng Qūhuà)</v>
      </c>
      <c r="O248" t="str">
        <f t="shared" si="15"/>
        <v>Xinying Zhen (Hăinán Shĕngzhíxiáxiàn Jíxíngzhèng Qūhuà)</v>
      </c>
    </row>
    <row r="249" spans="1:15" x14ac:dyDescent="0.25">
      <c r="A249" t="s">
        <v>593</v>
      </c>
      <c r="B249" t="str">
        <f t="shared" si="12"/>
        <v>Xīnzhèng Zhèn</v>
      </c>
      <c r="C249" t="s">
        <v>594</v>
      </c>
      <c r="D249" t="s">
        <v>78</v>
      </c>
      <c r="E249" t="str">
        <f t="shared" si="13"/>
        <v>新政镇, 保亭黎族苗族自治县, 海南省省直辖县级行政区划, 海南省</v>
      </c>
      <c r="F249">
        <v>13182</v>
      </c>
      <c r="G249" t="s">
        <v>27</v>
      </c>
      <c r="H249" t="s">
        <v>22</v>
      </c>
      <c r="I249">
        <f>VLOOKUP(E249,[1]!china_towns_second__2[[Column1]:[Y]],3,FALSE)</f>
        <v>18.5102933997359</v>
      </c>
      <c r="J249">
        <f>VLOOKUP(E249,[1]!china_towns_second__2[[Column1]:[Y]],2,FALSE)</f>
        <v>109.5755345</v>
      </c>
      <c r="K249" t="s">
        <v>1087</v>
      </c>
      <c r="L249" t="str">
        <f>VLOOKUP(G249,CHOOSE({1,2},Table7[Native],Table7[Name]),2,0)</f>
        <v>Băotíng Lízú Miáozú Zìzhìxiàn</v>
      </c>
      <c r="M249" t="str">
        <f>VLOOKUP(H249,CHOOSE({1,2},Table7[Native],Table7[Name]),2,0)</f>
        <v>Hăinán Shĕngzhíxiáxiàn Jíxíngzhèng Qūhuà</v>
      </c>
      <c r="N249" t="str">
        <f t="shared" si="14"/>
        <v>Xinzheng Zhen (Hăinán Shĕngzhíxiáxiàn Jíxíngzhèng Qūhuà)</v>
      </c>
      <c r="O249" t="str">
        <f t="shared" si="15"/>
        <v>Xinzheng Zhen (Hăinán Shĕngzhíxiáxiàn Jíxíngzhèng Qūhuà)</v>
      </c>
    </row>
    <row r="250" spans="1:15" x14ac:dyDescent="0.25">
      <c r="A250" t="s">
        <v>107</v>
      </c>
      <c r="B250" t="str">
        <f t="shared" si="12"/>
        <v>Xīnzhōu Zhèn</v>
      </c>
      <c r="C250" t="s">
        <v>108</v>
      </c>
      <c r="D250" t="s">
        <v>78</v>
      </c>
      <c r="E250" t="str">
        <f t="shared" si="13"/>
        <v>新州镇, 儋州市, 儋州市, 海南省</v>
      </c>
      <c r="F250">
        <v>67316</v>
      </c>
      <c r="G250" t="s">
        <v>6</v>
      </c>
      <c r="H250" t="s">
        <v>6</v>
      </c>
      <c r="I250">
        <f>VLOOKUP(E250,[1]!china_towns_second__2[[Column1]:[Y]],3,FALSE)</f>
        <v>19.724541230569901</v>
      </c>
      <c r="J250">
        <f>VLOOKUP(E250,[1]!china_towns_second__2[[Column1]:[Y]],2,FALSE)</f>
        <v>109.3070831</v>
      </c>
      <c r="K250" t="s">
        <v>847</v>
      </c>
      <c r="L250" t="str">
        <f>VLOOKUP(G250,CHOOSE({1,2},Table7[Native],Table7[Name]),2,0)</f>
        <v>Dānzhōu Shì</v>
      </c>
      <c r="M250" t="str">
        <f>VLOOKUP(H250,CHOOSE({1,2},Table7[Native],Table7[Name]),2,0)</f>
        <v>Dānzhōu Shì</v>
      </c>
      <c r="N250" t="str">
        <f t="shared" si="14"/>
        <v>Xinzhou Zhen (Dānzhōu Shì)</v>
      </c>
      <c r="O250" t="str">
        <f t="shared" si="15"/>
        <v>Xinzhou Zhen (Dānzhōu Shì)</v>
      </c>
    </row>
    <row r="251" spans="1:15" x14ac:dyDescent="0.25">
      <c r="A251" t="s">
        <v>595</v>
      </c>
      <c r="B251" t="str">
        <f t="shared" si="12"/>
        <v>Xīnzhú Zhèn</v>
      </c>
      <c r="C251" t="s">
        <v>596</v>
      </c>
      <c r="D251" t="s">
        <v>78</v>
      </c>
      <c r="E251" t="str">
        <f t="shared" si="13"/>
        <v>新竹镇, 定安县, 海南省省直辖县级行政区划, 海南省</v>
      </c>
      <c r="F251">
        <v>15863</v>
      </c>
      <c r="G251" t="s">
        <v>34</v>
      </c>
      <c r="H251" t="s">
        <v>22</v>
      </c>
      <c r="I251">
        <f>VLOOKUP(E251,[1]!china_towns_second__2[[Column1]:[Y]],3,FALSE)</f>
        <v>19.613647582097801</v>
      </c>
      <c r="J251">
        <f>VLOOKUP(E251,[1]!china_towns_second__2[[Column1]:[Y]],2,FALSE)</f>
        <v>110.1724823</v>
      </c>
      <c r="K251" t="s">
        <v>1088</v>
      </c>
      <c r="L251" t="str">
        <f>VLOOKUP(G251,CHOOSE({1,2},Table7[Native],Table7[Name]),2,0)</f>
        <v>Dìng'ān Xiàn</v>
      </c>
      <c r="M251" t="str">
        <f>VLOOKUP(H251,CHOOSE({1,2},Table7[Native],Table7[Name]),2,0)</f>
        <v>Hăinán Shĕngzhíxiáxiàn Jíxíngzhèng Qūhuà</v>
      </c>
      <c r="N251" t="str">
        <f t="shared" si="14"/>
        <v>Xinzhu Zhen (Hăinán Shĕngzhíxiáxiàn Jíxíngzhèng Qūhuà)</v>
      </c>
      <c r="O251" t="str">
        <f t="shared" si="15"/>
        <v>Xinzhu Zhen (Hăinán Shĕngzhíxiáxiàn Jíxíngzhèng Qūhuà)</v>
      </c>
    </row>
    <row r="252" spans="1:15" x14ac:dyDescent="0.25">
      <c r="A252" t="s">
        <v>597</v>
      </c>
      <c r="B252" t="str">
        <f t="shared" si="12"/>
        <v>Xìshuĭ Xiāng</v>
      </c>
      <c r="C252" t="s">
        <v>598</v>
      </c>
      <c r="D252" t="s">
        <v>244</v>
      </c>
      <c r="E252" t="str">
        <f t="shared" si="13"/>
        <v>细水乡, 白沙黎族自治县, 海南省省直辖县级行政区划, 海南省</v>
      </c>
      <c r="F252">
        <v>5368</v>
      </c>
      <c r="G252" t="s">
        <v>25</v>
      </c>
      <c r="H252" t="s">
        <v>22</v>
      </c>
      <c r="I252" t="e">
        <f>VLOOKUP(E252,[1]!china_towns_second__2[[Column1]:[Y]],3,FALSE)</f>
        <v>#N/A</v>
      </c>
      <c r="J252" t="e">
        <f>VLOOKUP(E252,[1]!china_towns_second__2[[Column1]:[Y]],2,FALSE)</f>
        <v>#N/A</v>
      </c>
      <c r="K252" t="s">
        <v>1089</v>
      </c>
      <c r="L252" t="str">
        <f>VLOOKUP(G252,CHOOSE({1,2},Table7[Native],Table7[Name]),2,0)</f>
        <v>Báishā Lízú Zìzhìxiàn</v>
      </c>
      <c r="M252" t="str">
        <f>VLOOKUP(H252,CHOOSE({1,2},Table7[Native],Table7[Name]),2,0)</f>
        <v>Hăinán Shĕngzhíxiáxiàn Jíxíngzhèng Qūhuà</v>
      </c>
      <c r="N252" t="str">
        <f t="shared" si="14"/>
        <v>Xishui Xiang (Hăinán Shĕngzhíxiáxiàn Jíxíngzhèng Qūhuà)</v>
      </c>
      <c r="O252" t="str">
        <f t="shared" si="15"/>
        <v>Xishui Xiang (Hăinán Shĕngzhíxiáxiàn Jíxíngzhèng Qūhuà)</v>
      </c>
    </row>
    <row r="253" spans="1:15" x14ac:dyDescent="0.25">
      <c r="A253" t="s">
        <v>198</v>
      </c>
      <c r="B253" t="str">
        <f t="shared" si="12"/>
        <v>Xiùyīng Jiēdào</v>
      </c>
      <c r="C253" t="s">
        <v>199</v>
      </c>
      <c r="D253" t="s">
        <v>117</v>
      </c>
      <c r="E253" t="str">
        <f t="shared" si="13"/>
        <v>秀英街道, 秀英区, 海口市, 海南省</v>
      </c>
      <c r="F253">
        <v>55203</v>
      </c>
      <c r="G253" t="s">
        <v>19</v>
      </c>
      <c r="H253" t="s">
        <v>9</v>
      </c>
      <c r="I253">
        <f>VLOOKUP(E253,[1]!china_towns_second__2[[Column1]:[Y]],3,FALSE)</f>
        <v>20.0059064126838</v>
      </c>
      <c r="J253">
        <f>VLOOKUP(E253,[1]!china_towns_second__2[[Column1]:[Y]],2,FALSE)</f>
        <v>110.26701799999999</v>
      </c>
      <c r="K253" t="s">
        <v>892</v>
      </c>
      <c r="L253" t="str">
        <f>VLOOKUP(G253,CHOOSE({1,2},Table7[Native],Table7[Name]),2,0)</f>
        <v>Xiùyīng Qū</v>
      </c>
      <c r="M253" t="str">
        <f>VLOOKUP(H253,CHOOSE({1,2},Table7[Native],Table7[Name]),2,0)</f>
        <v>Hăikŏu Shì</v>
      </c>
      <c r="N253" t="str">
        <f t="shared" si="14"/>
        <v>Xiuying Jiedao (Hăikŏu Shì)</v>
      </c>
      <c r="O253" t="str">
        <f t="shared" si="15"/>
        <v>Xiuying Jiedao (Hăikŏu Shì)</v>
      </c>
    </row>
    <row r="254" spans="1:15" x14ac:dyDescent="0.25">
      <c r="A254" t="s">
        <v>200</v>
      </c>
      <c r="B254" t="str">
        <f t="shared" si="12"/>
        <v>Xīxiù Zhèn</v>
      </c>
      <c r="C254" t="s">
        <v>201</v>
      </c>
      <c r="D254" t="s">
        <v>78</v>
      </c>
      <c r="E254" t="str">
        <f t="shared" si="13"/>
        <v>西秀镇, 秀英区, 海口市, 海南省</v>
      </c>
      <c r="F254">
        <v>36425</v>
      </c>
      <c r="G254" t="s">
        <v>19</v>
      </c>
      <c r="H254" t="s">
        <v>9</v>
      </c>
      <c r="I254">
        <f>VLOOKUP(E254,[1]!china_towns_second__2[[Column1]:[Y]],3,FALSE)</f>
        <v>20.029360682890001</v>
      </c>
      <c r="J254">
        <f>VLOOKUP(E254,[1]!china_towns_second__2[[Column1]:[Y]],2,FALSE)</f>
        <v>110.1558151</v>
      </c>
      <c r="K254" t="s">
        <v>893</v>
      </c>
      <c r="L254" t="str">
        <f>VLOOKUP(G254,CHOOSE({1,2},Table7[Native],Table7[Name]),2,0)</f>
        <v>Xiùyīng Qū</v>
      </c>
      <c r="M254" t="str">
        <f>VLOOKUP(H254,CHOOSE({1,2},Table7[Native],Table7[Name]),2,0)</f>
        <v>Hăikŏu Shì</v>
      </c>
      <c r="N254" t="str">
        <f t="shared" si="14"/>
        <v>Xixiu Zhen (Hăikŏu Shì)</v>
      </c>
      <c r="O254" t="str">
        <f t="shared" si="15"/>
        <v>Xixiu Zhen (Hăikŏu Shì)</v>
      </c>
    </row>
    <row r="255" spans="1:15" x14ac:dyDescent="0.25">
      <c r="A255" t="s">
        <v>599</v>
      </c>
      <c r="B255" t="str">
        <f t="shared" si="12"/>
        <v>Yáchā Zhèn</v>
      </c>
      <c r="C255" t="s">
        <v>600</v>
      </c>
      <c r="D255" t="s">
        <v>78</v>
      </c>
      <c r="E255" t="str">
        <f t="shared" si="13"/>
        <v>牙叉镇, 白沙黎族自治县, 海南省省直辖县级行政区划, 海南省</v>
      </c>
      <c r="F255">
        <v>37846</v>
      </c>
      <c r="G255" t="s">
        <v>25</v>
      </c>
      <c r="H255" t="s">
        <v>22</v>
      </c>
      <c r="I255">
        <f>VLOOKUP(E255,[1]!china_towns_second__2[[Column1]:[Y]],3,FALSE)</f>
        <v>19.199249597902998</v>
      </c>
      <c r="J255">
        <f>VLOOKUP(E255,[1]!china_towns_second__2[[Column1]:[Y]],2,FALSE)</f>
        <v>109.4098753</v>
      </c>
      <c r="K255" t="s">
        <v>1090</v>
      </c>
      <c r="L255" t="str">
        <f>VLOOKUP(G255,CHOOSE({1,2},Table7[Native],Table7[Name]),2,0)</f>
        <v>Báishā Lízú Zìzhìxiàn</v>
      </c>
      <c r="M255" t="str">
        <f>VLOOKUP(H255,CHOOSE({1,2},Table7[Native],Table7[Name]),2,0)</f>
        <v>Hăinán Shĕngzhíxiáxiàn Jíxíngzhèng Qūhuà</v>
      </c>
      <c r="N255" t="str">
        <f t="shared" si="14"/>
        <v>Yacha Zhen (Hăinán Shĕngzhíxiáxiàn Jíxíngzhèng Qūhuà)</v>
      </c>
      <c r="O255" t="str">
        <f t="shared" si="15"/>
        <v>Yacha Zhen (Hăinán Shĕngzhíxiáxiàn Jíxíngzhèng Qūhuà)</v>
      </c>
    </row>
    <row r="256" spans="1:15" x14ac:dyDescent="0.25">
      <c r="A256" t="s">
        <v>633</v>
      </c>
      <c r="B256" t="str">
        <f t="shared" si="12"/>
        <v>Yáchéng Qū [incl. Yáchéng Zhèn]</v>
      </c>
      <c r="C256" t="s">
        <v>634</v>
      </c>
      <c r="D256" t="s">
        <v>11</v>
      </c>
      <c r="E256" t="str">
        <f t="shared" si="13"/>
        <v>崖城区, 崖州区, 三亚市, 海南省</v>
      </c>
      <c r="F256">
        <v>89515</v>
      </c>
      <c r="G256" t="s">
        <v>70</v>
      </c>
      <c r="H256" t="s">
        <v>62</v>
      </c>
      <c r="I256" t="e">
        <f>VLOOKUP(E256,[1]!china_towns_second__2[[Column1]:[Y]],3,FALSE)</f>
        <v>#N/A</v>
      </c>
      <c r="J256" t="e">
        <f>VLOOKUP(E256,[1]!china_towns_second__2[[Column1]:[Y]],2,FALSE)</f>
        <v>#N/A</v>
      </c>
      <c r="K256" t="s">
        <v>1108</v>
      </c>
      <c r="L256" t="str">
        <f>VLOOKUP(G256,CHOOSE({1,2},Table7[Native],Table7[Name]),2,0)</f>
        <v>Yázhōu Qū</v>
      </c>
      <c r="M256" t="str">
        <f>VLOOKUP(H256,CHOOSE({1,2},Table7[Native],Table7[Name]),2,0)</f>
        <v>Sānyà Shì</v>
      </c>
      <c r="N256" t="str">
        <f t="shared" si="14"/>
        <v>Yacheng Qu [incl. Yacheng Zhen] (Sānyà Shì)</v>
      </c>
      <c r="O256" t="str">
        <f t="shared" si="15"/>
        <v>Yacheng Qu [incl. Yacheng Zhen] (Sānyà Shì)</v>
      </c>
    </row>
    <row r="257" spans="1:15" x14ac:dyDescent="0.25">
      <c r="A257" t="s">
        <v>202</v>
      </c>
      <c r="B257" t="str">
        <f t="shared" si="12"/>
        <v>Yănfēng Zhèn</v>
      </c>
      <c r="C257" t="s">
        <v>203</v>
      </c>
      <c r="D257" t="s">
        <v>78</v>
      </c>
      <c r="E257" t="str">
        <f t="shared" si="13"/>
        <v>演丰镇, 美兰区, 海口市, 海南省</v>
      </c>
      <c r="F257">
        <v>20980</v>
      </c>
      <c r="G257" t="s">
        <v>14</v>
      </c>
      <c r="H257" t="s">
        <v>9</v>
      </c>
      <c r="I257">
        <f>VLOOKUP(E257,[1]!china_towns_second__2[[Column1]:[Y]],3,FALSE)</f>
        <v>19.957654260641299</v>
      </c>
      <c r="J257">
        <f>VLOOKUP(E257,[1]!china_towns_second__2[[Column1]:[Y]],2,FALSE)</f>
        <v>110.54514570000001</v>
      </c>
      <c r="K257" t="s">
        <v>894</v>
      </c>
      <c r="L257" t="str">
        <f>VLOOKUP(G257,CHOOSE({1,2},Table7[Native],Table7[Name]),2,0)</f>
        <v>Mĕilán Qū</v>
      </c>
      <c r="M257" t="str">
        <f>VLOOKUP(H257,CHOOSE({1,2},Table7[Native],Table7[Name]),2,0)</f>
        <v>Hăikŏu Shì</v>
      </c>
      <c r="N257" t="str">
        <f t="shared" si="14"/>
        <v>Yanfeng Zhen (Hăikŏu Shì)</v>
      </c>
      <c r="O257" t="str">
        <f t="shared" si="15"/>
        <v>Yanfeng Zhen (Hăikŏu Shì)</v>
      </c>
    </row>
    <row r="258" spans="1:15" x14ac:dyDescent="0.25">
      <c r="A258" t="s">
        <v>601</v>
      </c>
      <c r="B258" t="str">
        <f t="shared" ref="B258:B321" si="16">IF(COUNTIF(A:A,A258)&gt;1,_xlfn.CONCAT(A258," (",M258,")"),A258)</f>
        <v>Yángjiāng Zhèn</v>
      </c>
      <c r="C258" t="s">
        <v>602</v>
      </c>
      <c r="D258" t="s">
        <v>78</v>
      </c>
      <c r="E258" t="str">
        <f t="shared" ref="E258:E278" si="17">_xlfn.CONCAT(C258,", ",G258,", ",H258,", ","海南省")</f>
        <v>阳江镇, 琼海市, 海南省省直辖县级行政区划, 海南省</v>
      </c>
      <c r="F258">
        <v>23792</v>
      </c>
      <c r="G258" t="s">
        <v>44</v>
      </c>
      <c r="H258" t="s">
        <v>22</v>
      </c>
      <c r="I258">
        <f>VLOOKUP(E258,[1]!china_towns_second__2[[Column1]:[Y]],3,FALSE)</f>
        <v>19.096854889746599</v>
      </c>
      <c r="J258">
        <f>VLOOKUP(E258,[1]!china_towns_second__2[[Column1]:[Y]],2,FALSE)</f>
        <v>110.3676045</v>
      </c>
      <c r="K258" t="s">
        <v>1091</v>
      </c>
      <c r="L258" t="str">
        <f>VLOOKUP(G258,CHOOSE({1,2},Table7[Native],Table7[Name]),2,0)</f>
        <v>Qiónghăi Shì</v>
      </c>
      <c r="M258" t="str">
        <f>VLOOKUP(H258,CHOOSE({1,2},Table7[Native],Table7[Name]),2,0)</f>
        <v>Hăinán Shĕngzhíxiáxiàn Jíxíngzhèng Qūhuà</v>
      </c>
      <c r="N258" t="str">
        <f t="shared" ref="N258:N278" si="18">_xlfn.CONCAT(K258," (",M258,")")</f>
        <v>Yangjiang Zhen (Hăinán Shĕngzhíxiáxiàn Jíxíngzhèng Qūhuà)</v>
      </c>
      <c r="O258" t="str">
        <f t="shared" ref="O258:O278" si="19">IF(COUNTIF(N:N,N258)&gt;1,_xlfn.CONCAT(K258," (",L258,")"),N258)</f>
        <v>Yangjiang Zhen (Hăinán Shĕngzhíxiáxiàn Jíxíngzhèng Qūhuà)</v>
      </c>
    </row>
    <row r="259" spans="1:15" x14ac:dyDescent="0.25">
      <c r="A259" t="s">
        <v>109</v>
      </c>
      <c r="B259" t="str">
        <f t="shared" si="16"/>
        <v>Yángpŭ Jīngjì Kāifāqū [incl. Sāndū Zhèn]</v>
      </c>
      <c r="C259" t="s">
        <v>110</v>
      </c>
      <c r="D259" t="s">
        <v>93</v>
      </c>
      <c r="E259" t="str">
        <f t="shared" si="17"/>
        <v>洋浦经济开发区, 儋州市, 儋州市, 海南省</v>
      </c>
      <c r="F259">
        <v>76757</v>
      </c>
      <c r="G259" t="s">
        <v>6</v>
      </c>
      <c r="H259" t="s">
        <v>6</v>
      </c>
      <c r="I259">
        <f>VLOOKUP(E259,[1]!china_towns_second__2[[Column1]:[Y]],3,FALSE)</f>
        <v>19.750716460631999</v>
      </c>
      <c r="J259">
        <f>VLOOKUP(E259,[1]!china_towns_second__2[[Column1]:[Y]],2,FALSE)</f>
        <v>109.1905185</v>
      </c>
      <c r="K259" t="s">
        <v>848</v>
      </c>
      <c r="L259" t="str">
        <f>VLOOKUP(G259,CHOOSE({1,2},Table7[Native],Table7[Name]),2,0)</f>
        <v>Dānzhōu Shì</v>
      </c>
      <c r="M259" t="str">
        <f>VLOOKUP(H259,CHOOSE({1,2},Table7[Native],Table7[Name]),2,0)</f>
        <v>Dānzhōu Shì</v>
      </c>
      <c r="N259" t="str">
        <f t="shared" si="18"/>
        <v>Yangpu Jingji Kaifaqu [incl. Sandu Zhen] (Dānzhōu Shì)</v>
      </c>
      <c r="O259" t="str">
        <f t="shared" si="19"/>
        <v>Yangpu Jingji Kaifaqu [incl. Sandu Zhen] (Dānzhōu Shì)</v>
      </c>
    </row>
    <row r="260" spans="1:15" x14ac:dyDescent="0.25">
      <c r="A260" t="s">
        <v>111</v>
      </c>
      <c r="B260" t="str">
        <f t="shared" si="16"/>
        <v>Yăxīng Zhèn [incl. Guóyíng Bāyī Nóngchăng]</v>
      </c>
      <c r="C260" t="s">
        <v>112</v>
      </c>
      <c r="D260" t="s">
        <v>78</v>
      </c>
      <c r="E260" t="str">
        <f t="shared" si="17"/>
        <v>雅星镇, 儋州市, 儋州市, 海南省</v>
      </c>
      <c r="F260">
        <v>76427</v>
      </c>
      <c r="G260" t="s">
        <v>6</v>
      </c>
      <c r="H260" t="s">
        <v>6</v>
      </c>
      <c r="I260">
        <f>VLOOKUP(E260,[1]!china_towns_second__2[[Column1]:[Y]],3,FALSE)</f>
        <v>19.476341615167101</v>
      </c>
      <c r="J260">
        <f>VLOOKUP(E260,[1]!china_towns_second__2[[Column1]:[Y]],2,FALSE)</f>
        <v>109.2418962</v>
      </c>
      <c r="K260" t="s">
        <v>849</v>
      </c>
      <c r="L260" t="str">
        <f>VLOOKUP(G260,CHOOSE({1,2},Table7[Native],Table7[Name]),2,0)</f>
        <v>Dānzhōu Shì</v>
      </c>
      <c r="M260" t="str">
        <f>VLOOKUP(H260,CHOOSE({1,2},Table7[Native],Table7[Name]),2,0)</f>
        <v>Dānzhōu Shì</v>
      </c>
      <c r="N260" t="str">
        <f t="shared" si="18"/>
        <v>Yaxing Zhen [incl. Guoying Bayi Nongchang] (Dānzhōu Shì)</v>
      </c>
      <c r="O260" t="str">
        <f t="shared" si="19"/>
        <v>Yaxing Zhen [incl. Guoying Bayi Nongchang] (Dānzhōu Shì)</v>
      </c>
    </row>
    <row r="261" spans="1:15" x14ac:dyDescent="0.25">
      <c r="A261" t="s">
        <v>603</v>
      </c>
      <c r="B261" t="str">
        <f t="shared" si="16"/>
        <v>Yēlín Zhèn</v>
      </c>
      <c r="C261" t="s">
        <v>604</v>
      </c>
      <c r="D261" t="s">
        <v>78</v>
      </c>
      <c r="E261" t="str">
        <f t="shared" si="17"/>
        <v>椰林镇, 陵水黎族自治县, 海南省省直辖县级行政区划, 海南省</v>
      </c>
      <c r="F261">
        <v>90715</v>
      </c>
      <c r="G261" t="s">
        <v>42</v>
      </c>
      <c r="H261" t="s">
        <v>22</v>
      </c>
      <c r="I261">
        <f>VLOOKUP(E261,[1]!china_towns_second__2[[Column1]:[Y]],3,FALSE)</f>
        <v>18.504192665472999</v>
      </c>
      <c r="J261">
        <f>VLOOKUP(E261,[1]!china_towns_second__2[[Column1]:[Y]],2,FALSE)</f>
        <v>110.0476026</v>
      </c>
      <c r="K261" t="s">
        <v>1092</v>
      </c>
      <c r="L261" t="str">
        <f>VLOOKUP(G261,CHOOSE({1,2},Table7[Native],Table7[Name]),2,0)</f>
        <v>Língshuĭ Lízú Zìzhìxiàn</v>
      </c>
      <c r="M261" t="str">
        <f>VLOOKUP(H261,CHOOSE({1,2},Table7[Native],Table7[Name]),2,0)</f>
        <v>Hăinán Shĕngzhíxiáxiàn Jíxíngzhèng Qūhuà</v>
      </c>
      <c r="N261" t="str">
        <f t="shared" si="18"/>
        <v>Yelin Zhen (Hăinán Shĕngzhíxiáxiàn Jíxíngzhèng Qūhuà)</v>
      </c>
      <c r="O261" t="str">
        <f t="shared" si="19"/>
        <v>Yelin Zhen (Hăinán Shĕngzhíxiáxiàn Jíxíngzhèng Qūhuà)</v>
      </c>
    </row>
    <row r="262" spans="1:15" x14ac:dyDescent="0.25">
      <c r="A262" t="s">
        <v>605</v>
      </c>
      <c r="B262" t="str">
        <f t="shared" si="16"/>
        <v>Yīnggēhăi Zhèn</v>
      </c>
      <c r="C262" t="s">
        <v>606</v>
      </c>
      <c r="D262" t="s">
        <v>78</v>
      </c>
      <c r="E262" t="str">
        <f t="shared" si="17"/>
        <v>莺歌海镇, 乐东黎族自治县, 海南省省直辖县级行政区划, 海南省</v>
      </c>
      <c r="F262">
        <v>17814</v>
      </c>
      <c r="G262" t="s">
        <v>38</v>
      </c>
      <c r="H262" t="s">
        <v>22</v>
      </c>
      <c r="I262">
        <f>VLOOKUP(E262,[1]!china_towns_second__2[[Column1]:[Y]],3,FALSE)</f>
        <v>18.489368357213099</v>
      </c>
      <c r="J262">
        <f>VLOOKUP(E262,[1]!china_towns_second__2[[Column1]:[Y]],2,FALSE)</f>
        <v>108.6944112</v>
      </c>
      <c r="K262" t="s">
        <v>1093</v>
      </c>
      <c r="L262" t="str">
        <f>VLOOKUP(G262,CHOOSE({1,2},Table7[Native],Table7[Name]),2,0)</f>
        <v>Lèdōng Lízú Zìzhìxiàn</v>
      </c>
      <c r="M262" t="str">
        <f>VLOOKUP(H262,CHOOSE({1,2},Table7[Native],Table7[Name]),2,0)</f>
        <v>Hăinán Shĕngzhíxiáxiàn Jíxíngzhèng Qūhuà</v>
      </c>
      <c r="N262" t="str">
        <f t="shared" si="18"/>
        <v>Yinggehai Zhen (Hăinán Shĕngzhíxiáxiàn Jíxíngzhèng Qūhuà)</v>
      </c>
      <c r="O262" t="str">
        <f t="shared" si="19"/>
        <v>Yinggehai Zhen (Hăinán Shĕngzhíxiáxiàn Jíxíngzhèng Qūhuà)</v>
      </c>
    </row>
    <row r="263" spans="1:15" x14ac:dyDescent="0.25">
      <c r="A263" t="s">
        <v>607</v>
      </c>
      <c r="B263" t="str">
        <f t="shared" si="16"/>
        <v>Yínggēn Zhèn</v>
      </c>
      <c r="C263" t="s">
        <v>608</v>
      </c>
      <c r="D263" t="s">
        <v>78</v>
      </c>
      <c r="E263" t="str">
        <f t="shared" si="17"/>
        <v>营根镇, 琼中黎族苗族自治县, 海南省省直辖县级行政区划, 海南省</v>
      </c>
      <c r="F263">
        <v>41835</v>
      </c>
      <c r="G263" t="s">
        <v>46</v>
      </c>
      <c r="H263" t="s">
        <v>22</v>
      </c>
      <c r="I263">
        <f>VLOOKUP(E263,[1]!china_towns_second__2[[Column1]:[Y]],3,FALSE)</f>
        <v>19.039678453240398</v>
      </c>
      <c r="J263">
        <f>VLOOKUP(E263,[1]!china_towns_second__2[[Column1]:[Y]],2,FALSE)</f>
        <v>109.863428</v>
      </c>
      <c r="K263" t="s">
        <v>1094</v>
      </c>
      <c r="L263" t="str">
        <f>VLOOKUP(G263,CHOOSE({1,2},Table7[Native],Table7[Name]),2,0)</f>
        <v>Qióngzhōng Lízú Miáozú Zìzhìxiàn</v>
      </c>
      <c r="M263" t="str">
        <f>VLOOKUP(H263,CHOOSE({1,2},Table7[Native],Table7[Name]),2,0)</f>
        <v>Hăinán Shĕngzhíxiáxiàn Jíxíngzhèng Qūhuà</v>
      </c>
      <c r="N263" t="str">
        <f t="shared" si="18"/>
        <v>Yinggen Zhen (Hăinán Shĕngzhíxiáxiàn Jíxíngzhèng Qūhuà)</v>
      </c>
      <c r="O263" t="str">
        <f t="shared" si="19"/>
        <v>Yinggen Zhen (Hăinán Shĕngzhíxiáxiàn Jíxíngzhèng Qūhuà)</v>
      </c>
    </row>
    <row r="264" spans="1:15" x14ac:dyDescent="0.25">
      <c r="A264" t="s">
        <v>609</v>
      </c>
      <c r="B264" t="str">
        <f t="shared" si="16"/>
        <v>Yīngzhōu Zhèn</v>
      </c>
      <c r="C264" t="s">
        <v>610</v>
      </c>
      <c r="D264" t="s">
        <v>78</v>
      </c>
      <c r="E264" t="str">
        <f t="shared" si="17"/>
        <v>英州镇, 陵水黎族自治县, 海南省省直辖县级行政区划, 海南省</v>
      </c>
      <c r="F264">
        <v>40925</v>
      </c>
      <c r="G264" t="s">
        <v>42</v>
      </c>
      <c r="H264" t="s">
        <v>22</v>
      </c>
      <c r="I264">
        <f>VLOOKUP(E264,[1]!china_towns_second__2[[Column1]:[Y]],3,FALSE)</f>
        <v>18.428515317365001</v>
      </c>
      <c r="J264">
        <f>VLOOKUP(E264,[1]!china_towns_second__2[[Column1]:[Y]],2,FALSE)</f>
        <v>109.8481968</v>
      </c>
      <c r="K264" t="s">
        <v>1095</v>
      </c>
      <c r="L264" t="str">
        <f>VLOOKUP(G264,CHOOSE({1,2},Table7[Native],Table7[Name]),2,0)</f>
        <v>Língshuĭ Lízú Zìzhìxiàn</v>
      </c>
      <c r="M264" t="str">
        <f>VLOOKUP(H264,CHOOSE({1,2},Table7[Native],Table7[Name]),2,0)</f>
        <v>Hăinán Shĕngzhíxiáxiàn Jíxíngzhèng Qūhuà</v>
      </c>
      <c r="N264" t="str">
        <f t="shared" si="18"/>
        <v>Yingzhou Zhen (Hăinán Shĕngzhíxiáxiàn Jíxíngzhèng Qūhuà)</v>
      </c>
      <c r="O264" t="str">
        <f t="shared" si="19"/>
        <v>Yingzhou Zhen (Hăinán Shĕngzhíxiáxiàn Jíxíngzhèng Qūhuà)</v>
      </c>
    </row>
    <row r="265" spans="1:15" x14ac:dyDescent="0.25">
      <c r="A265" t="s">
        <v>611</v>
      </c>
      <c r="B265" t="str">
        <f t="shared" si="16"/>
        <v>Yŏngfā Zhèn</v>
      </c>
      <c r="C265" t="s">
        <v>612</v>
      </c>
      <c r="D265" t="s">
        <v>78</v>
      </c>
      <c r="E265" t="str">
        <f t="shared" si="17"/>
        <v>永发镇, 澄迈县, 海南省省直辖县级行政区划, 海南省</v>
      </c>
      <c r="F265">
        <v>34274</v>
      </c>
      <c r="G265" t="s">
        <v>32</v>
      </c>
      <c r="H265" t="s">
        <v>22</v>
      </c>
      <c r="I265">
        <f>VLOOKUP(E265,[1]!china_towns_second__2[[Column1]:[Y]],3,FALSE)</f>
        <v>19.723131088207499</v>
      </c>
      <c r="J265">
        <f>VLOOKUP(E265,[1]!china_towns_second__2[[Column1]:[Y]],2,FALSE)</f>
        <v>110.1916882</v>
      </c>
      <c r="K265" t="s">
        <v>1096</v>
      </c>
      <c r="L265" t="str">
        <f>VLOOKUP(G265,CHOOSE({1,2},Table7[Native],Table7[Name]),2,0)</f>
        <v>Chéngmài Xiàn</v>
      </c>
      <c r="M265" t="str">
        <f>VLOOKUP(H265,CHOOSE({1,2},Table7[Native],Table7[Name]),2,0)</f>
        <v>Hăinán Shĕngzhíxiáxiàn Jíxíngzhèng Qūhuà</v>
      </c>
      <c r="N265" t="str">
        <f t="shared" si="18"/>
        <v>Yongfa Zhen (Hăinán Shĕngzhíxiáxiàn Jíxíngzhèng Qūhuà)</v>
      </c>
      <c r="O265" t="str">
        <f t="shared" si="19"/>
        <v>Yongfa Zhen (Hăinán Shĕngzhíxiáxiàn Jíxíngzhèng Qūhuà)</v>
      </c>
    </row>
    <row r="266" spans="1:15" x14ac:dyDescent="0.25">
      <c r="A266" t="s">
        <v>624</v>
      </c>
      <c r="B266" t="str">
        <f t="shared" si="16"/>
        <v>Yŏngshŭ Dăo [Fiery Cross Reef]</v>
      </c>
      <c r="C266" t="s">
        <v>625</v>
      </c>
      <c r="D266" t="s">
        <v>93</v>
      </c>
      <c r="E266" t="str">
        <f t="shared" si="17"/>
        <v>永暑岛, 西沙群岛, 三沙市, 海南省</v>
      </c>
      <c r="F266">
        <v>0</v>
      </c>
      <c r="G266" t="s">
        <v>59</v>
      </c>
      <c r="H266" t="s">
        <v>56</v>
      </c>
      <c r="I266" t="e">
        <f>VLOOKUP(E266,[1]!china_towns_second__2[[Column1]:[Y]],3,FALSE)</f>
        <v>#N/A</v>
      </c>
      <c r="J266" t="e">
        <f>VLOOKUP(E266,[1]!china_towns_second__2[[Column1]:[Y]],2,FALSE)</f>
        <v>#N/A</v>
      </c>
      <c r="K266" t="s">
        <v>1102</v>
      </c>
      <c r="L266" t="str">
        <f>VLOOKUP(G266,CHOOSE({1,2},Table7[Native],Table7[Name]),2,0)</f>
        <v>Xīshā Qúndăo</v>
      </c>
      <c r="M266" t="str">
        <f>VLOOKUP(H266,CHOOSE({1,2},Table7[Native],Table7[Name]),2,0)</f>
        <v>Sānshā Shì</v>
      </c>
      <c r="N266" t="str">
        <f t="shared" si="18"/>
        <v>Yongshu Dao [Fiery Cross Reef] (Sānshā Shì)</v>
      </c>
      <c r="O266" t="str">
        <f t="shared" si="19"/>
        <v>Yongshu Dao [Fiery Cross Reef] (Sānshā Shì)</v>
      </c>
    </row>
    <row r="267" spans="1:15" x14ac:dyDescent="0.25">
      <c r="A267" t="s">
        <v>626</v>
      </c>
      <c r="B267" t="str">
        <f t="shared" si="16"/>
        <v>Yŏngxīng Dăo [Woody Island]</v>
      </c>
      <c r="C267" t="s">
        <v>627</v>
      </c>
      <c r="D267" t="s">
        <v>93</v>
      </c>
      <c r="E267" t="str">
        <f t="shared" si="17"/>
        <v>永兴岛, 西沙群岛, 三沙市, 海南省</v>
      </c>
      <c r="F267">
        <v>444</v>
      </c>
      <c r="G267" t="s">
        <v>59</v>
      </c>
      <c r="H267" t="s">
        <v>56</v>
      </c>
      <c r="I267">
        <f>VLOOKUP(E267,[1]!china_towns_second__2[[Column1]:[Y]],3,FALSE)</f>
        <v>16.9098644814304</v>
      </c>
      <c r="J267">
        <f>VLOOKUP(E267,[1]!china_towns_second__2[[Column1]:[Y]],2,FALSE)</f>
        <v>112.3586423</v>
      </c>
      <c r="K267" t="s">
        <v>1103</v>
      </c>
      <c r="L267" t="str">
        <f>VLOOKUP(G267,CHOOSE({1,2},Table7[Native],Table7[Name]),2,0)</f>
        <v>Xīshā Qúndăo</v>
      </c>
      <c r="M267" t="str">
        <f>VLOOKUP(H267,CHOOSE({1,2},Table7[Native],Table7[Name]),2,0)</f>
        <v>Sānshā Shì</v>
      </c>
      <c r="N267" t="str">
        <f t="shared" si="18"/>
        <v>Yongxing Dao [Woody Island] (Sānshā Shì)</v>
      </c>
      <c r="O267" t="str">
        <f t="shared" si="19"/>
        <v>Yongxing Dao [Woody Island] (Sānshā Shì)</v>
      </c>
    </row>
    <row r="268" spans="1:15" x14ac:dyDescent="0.25">
      <c r="A268" t="s">
        <v>204</v>
      </c>
      <c r="B268" t="str">
        <f t="shared" si="16"/>
        <v>Yŏngxīng Zhèn</v>
      </c>
      <c r="C268" t="s">
        <v>205</v>
      </c>
      <c r="D268" t="s">
        <v>78</v>
      </c>
      <c r="E268" t="str">
        <f t="shared" si="17"/>
        <v>永兴镇, 秀英区, 海口市, 海南省</v>
      </c>
      <c r="F268">
        <v>28556</v>
      </c>
      <c r="G268" t="s">
        <v>19</v>
      </c>
      <c r="H268" t="s">
        <v>9</v>
      </c>
      <c r="I268">
        <f>VLOOKUP(E268,[1]!china_towns_second__2[[Column1]:[Y]],3,FALSE)</f>
        <v>19.880867249039401</v>
      </c>
      <c r="J268">
        <f>VLOOKUP(E268,[1]!china_towns_second__2[[Column1]:[Y]],2,FALSE)</f>
        <v>110.2616288</v>
      </c>
      <c r="K268" t="s">
        <v>895</v>
      </c>
      <c r="L268" t="str">
        <f>VLOOKUP(G268,CHOOSE({1,2},Table7[Native],Table7[Name]),2,0)</f>
        <v>Xiùyīng Qū</v>
      </c>
      <c r="M268" t="str">
        <f>VLOOKUP(H268,CHOOSE({1,2},Table7[Native],Table7[Name]),2,0)</f>
        <v>Hăikŏu Shì</v>
      </c>
      <c r="N268" t="str">
        <f t="shared" si="18"/>
        <v>Yongxing Zhen (Hăikŏu Shì)</v>
      </c>
      <c r="O268" t="str">
        <f t="shared" si="19"/>
        <v>Yongxing Zhen (Hăikŏu Shì)</v>
      </c>
    </row>
    <row r="269" spans="1:15" x14ac:dyDescent="0.25">
      <c r="A269" t="s">
        <v>613</v>
      </c>
      <c r="B269" t="str">
        <f t="shared" si="16"/>
        <v>Yuánmén Xiāng</v>
      </c>
      <c r="C269" t="s">
        <v>614</v>
      </c>
      <c r="D269" t="s">
        <v>244</v>
      </c>
      <c r="E269" t="str">
        <f t="shared" si="17"/>
        <v>元门乡, 白沙黎族自治县, 海南省省直辖县级行政区划, 海南省</v>
      </c>
      <c r="F269">
        <v>6384</v>
      </c>
      <c r="G269" t="s">
        <v>25</v>
      </c>
      <c r="H269" t="s">
        <v>22</v>
      </c>
      <c r="I269" t="e">
        <f>VLOOKUP(E269,[1]!china_towns_second__2[[Column1]:[Y]],3,FALSE)</f>
        <v>#N/A</v>
      </c>
      <c r="J269" t="e">
        <f>VLOOKUP(E269,[1]!china_towns_second__2[[Column1]:[Y]],2,FALSE)</f>
        <v>#N/A</v>
      </c>
      <c r="K269" t="s">
        <v>1097</v>
      </c>
      <c r="L269" t="str">
        <f>VLOOKUP(G269,CHOOSE({1,2},Table7[Native],Table7[Name]),2,0)</f>
        <v>Báishā Lízú Zìzhìxiàn</v>
      </c>
      <c r="M269" t="str">
        <f>VLOOKUP(H269,CHOOSE({1,2},Table7[Native],Table7[Name]),2,0)</f>
        <v>Hăinán Shĕngzhíxiáxiàn Jíxíngzhèng Qūhuà</v>
      </c>
      <c r="N269" t="str">
        <f t="shared" si="18"/>
        <v>Yuanmen Xiang (Hăinán Shĕngzhíxiáxiàn Jíxíngzhèng Qūhuà)</v>
      </c>
      <c r="O269" t="str">
        <f t="shared" si="19"/>
        <v>Yuanmen Xiang (Hăinán Shĕngzhíxiáxiàn Jíxíngzhèng Qūhuà)</v>
      </c>
    </row>
    <row r="270" spans="1:15" x14ac:dyDescent="0.25">
      <c r="A270" t="s">
        <v>206</v>
      </c>
      <c r="B270" t="str">
        <f t="shared" si="16"/>
        <v>Yúnlóng Zhèn</v>
      </c>
      <c r="C270" t="s">
        <v>207</v>
      </c>
      <c r="D270" t="s">
        <v>78</v>
      </c>
      <c r="E270" t="str">
        <f t="shared" si="17"/>
        <v>云龙镇, 琼山区, 海口市, 海南省</v>
      </c>
      <c r="F270">
        <v>16549</v>
      </c>
      <c r="G270" t="s">
        <v>17</v>
      </c>
      <c r="H270" t="s">
        <v>9</v>
      </c>
      <c r="I270">
        <f>VLOOKUP(E270,[1]!china_towns_second__2[[Column1]:[Y]],3,FALSE)</f>
        <v>19.876124163856801</v>
      </c>
      <c r="J270">
        <f>VLOOKUP(E270,[1]!china_towns_second__2[[Column1]:[Y]],2,FALSE)</f>
        <v>110.46307059999999</v>
      </c>
      <c r="K270" t="s">
        <v>896</v>
      </c>
      <c r="L270" t="str">
        <f>VLOOKUP(G270,CHOOSE({1,2},Table7[Native],Table7[Name]),2,0)</f>
        <v>Qióngshān Qū</v>
      </c>
      <c r="M270" t="str">
        <f>VLOOKUP(H270,CHOOSE({1,2},Table7[Native],Table7[Name]),2,0)</f>
        <v>Hăikŏu Shì</v>
      </c>
      <c r="N270" t="str">
        <f t="shared" si="18"/>
        <v>Yunlong Zhen (Hăikŏu Shì)</v>
      </c>
      <c r="O270" t="str">
        <f t="shared" si="19"/>
        <v>Yunlong Zhen (Hăikŏu Shì)</v>
      </c>
    </row>
    <row r="271" spans="1:15" x14ac:dyDescent="0.25">
      <c r="A271" t="s">
        <v>615</v>
      </c>
      <c r="B271" t="str">
        <f t="shared" si="16"/>
        <v>Zhìzhòng Zhèn</v>
      </c>
      <c r="C271" t="s">
        <v>616</v>
      </c>
      <c r="D271" t="s">
        <v>78</v>
      </c>
      <c r="E271" t="str">
        <f t="shared" si="17"/>
        <v>志仲镇, 乐东黎族自治县, 海南省省直辖县级行政区划, 海南省</v>
      </c>
      <c r="F271">
        <v>24759</v>
      </c>
      <c r="G271" t="s">
        <v>38</v>
      </c>
      <c r="H271" t="s">
        <v>22</v>
      </c>
      <c r="I271">
        <f>VLOOKUP(E271,[1]!china_towns_second__2[[Column1]:[Y]],3,FALSE)</f>
        <v>18.641308644686301</v>
      </c>
      <c r="J271">
        <f>VLOOKUP(E271,[1]!china_towns_second__2[[Column1]:[Y]],2,FALSE)</f>
        <v>109.2938947</v>
      </c>
      <c r="K271" t="s">
        <v>1098</v>
      </c>
      <c r="L271" t="str">
        <f>VLOOKUP(G271,CHOOSE({1,2},Table7[Native],Table7[Name]),2,0)</f>
        <v>Lèdōng Lízú Zìzhìxiàn</v>
      </c>
      <c r="M271" t="str">
        <f>VLOOKUP(H271,CHOOSE({1,2},Table7[Native],Table7[Name]),2,0)</f>
        <v>Hăinán Shĕngzhíxiáxiàn Jíxíngzhèng Qūhuà</v>
      </c>
      <c r="N271" t="str">
        <f t="shared" si="18"/>
        <v>Zhizhong Zhen (Hăinán Shĕngzhíxiáxiàn Jíxíngzhèng Qūhuà)</v>
      </c>
      <c r="O271" t="str">
        <f t="shared" si="19"/>
        <v>Zhizhong Zhen (Hăinán Shĕngzhíxiáxiàn Jíxíngzhèng Qūhuà)</v>
      </c>
    </row>
    <row r="272" spans="1:15" x14ac:dyDescent="0.25">
      <c r="A272" t="s">
        <v>113</v>
      </c>
      <c r="B272" t="str">
        <f t="shared" si="16"/>
        <v>Zhōnghé Zhèn</v>
      </c>
      <c r="C272" t="s">
        <v>114</v>
      </c>
      <c r="D272" t="s">
        <v>78</v>
      </c>
      <c r="E272" t="str">
        <f t="shared" si="17"/>
        <v>中和镇, 儋州市, 儋州市, 海南省</v>
      </c>
      <c r="F272">
        <v>31646</v>
      </c>
      <c r="G272" t="s">
        <v>6</v>
      </c>
      <c r="H272" t="s">
        <v>6</v>
      </c>
      <c r="I272">
        <f>VLOOKUP(E272,[1]!china_towns_second__2[[Column1]:[Y]],3,FALSE)</f>
        <v>19.7533813336191</v>
      </c>
      <c r="J272">
        <f>VLOOKUP(E272,[1]!china_towns_second__2[[Column1]:[Y]],2,FALSE)</f>
        <v>109.36902430000001</v>
      </c>
      <c r="K272" t="s">
        <v>850</v>
      </c>
      <c r="L272" t="str">
        <f>VLOOKUP(G272,CHOOSE({1,2},Table7[Native],Table7[Name]),2,0)</f>
        <v>Dānzhōu Shì</v>
      </c>
      <c r="M272" t="str">
        <f>VLOOKUP(H272,CHOOSE({1,2},Table7[Native],Table7[Name]),2,0)</f>
        <v>Dānzhōu Shì</v>
      </c>
      <c r="N272" t="str">
        <f t="shared" si="18"/>
        <v>Zhonghe Zhen (Dānzhōu Shì)</v>
      </c>
      <c r="O272" t="str">
        <f t="shared" si="19"/>
        <v>Zhonghe Zhen (Dānzhōu Shì)</v>
      </c>
    </row>
    <row r="273" spans="1:15" x14ac:dyDescent="0.25">
      <c r="A273" t="s">
        <v>617</v>
      </c>
      <c r="B273" t="str">
        <f t="shared" si="16"/>
        <v>Zhōngpíng Zhèn</v>
      </c>
      <c r="C273" t="s">
        <v>618</v>
      </c>
      <c r="D273" t="s">
        <v>78</v>
      </c>
      <c r="E273" t="str">
        <f t="shared" si="17"/>
        <v>中平镇, 琼中黎族苗族自治县, 海南省省直辖县级行政区划, 海南省</v>
      </c>
      <c r="F273">
        <v>7798</v>
      </c>
      <c r="G273" t="s">
        <v>46</v>
      </c>
      <c r="H273" t="s">
        <v>22</v>
      </c>
      <c r="I273">
        <f>VLOOKUP(E273,[1]!china_towns_second__2[[Column1]:[Y]],3,FALSE)</f>
        <v>19.043599995539601</v>
      </c>
      <c r="J273">
        <f>VLOOKUP(E273,[1]!china_towns_second__2[[Column1]:[Y]],2,FALSE)</f>
        <v>110.0895252</v>
      </c>
      <c r="K273" t="s">
        <v>1099</v>
      </c>
      <c r="L273" t="str">
        <f>VLOOKUP(G273,CHOOSE({1,2},Table7[Native],Table7[Name]),2,0)</f>
        <v>Qióngzhōng Lízú Miáozú Zìzhìxiàn</v>
      </c>
      <c r="M273" t="str">
        <f>VLOOKUP(H273,CHOOSE({1,2},Table7[Native],Table7[Name]),2,0)</f>
        <v>Hăinán Shĕngzhíxiáxiàn Jíxíngzhèng Qūhuà</v>
      </c>
      <c r="N273" t="str">
        <f t="shared" si="18"/>
        <v>Zhongping Zhen (Hăinán Shĕngzhíxiáxiàn Jíxíngzhèng Qūhuà)</v>
      </c>
      <c r="O273" t="str">
        <f t="shared" si="19"/>
        <v>Zhongping Zhen (Hăinán Shĕngzhíxiáxiàn Jíxíngzhèng Qūhuà)</v>
      </c>
    </row>
    <row r="274" spans="1:15" x14ac:dyDescent="0.25">
      <c r="A274" t="s">
        <v>628</v>
      </c>
      <c r="B274" t="str">
        <f t="shared" si="16"/>
        <v>Zhōngshā Dăo Jiāo [Macclesfield Bank]</v>
      </c>
      <c r="C274" t="s">
        <v>629</v>
      </c>
      <c r="D274" t="s">
        <v>93</v>
      </c>
      <c r="E274" t="str">
        <f t="shared" si="17"/>
        <v>中沙岛礁, 中沙群岛的岛礁及其海域, 三沙市, 海南省</v>
      </c>
      <c r="F274">
        <v>0</v>
      </c>
      <c r="G274" t="s">
        <v>60</v>
      </c>
      <c r="H274" t="s">
        <v>56</v>
      </c>
      <c r="I274" t="e">
        <f>VLOOKUP(E274,[1]!china_towns_second__2[[Column1]:[Y]],3,FALSE)</f>
        <v>#N/A</v>
      </c>
      <c r="J274" t="e">
        <f>VLOOKUP(E274,[1]!china_towns_second__2[[Column1]:[Y]],2,FALSE)</f>
        <v>#N/A</v>
      </c>
      <c r="K274" t="s">
        <v>1104</v>
      </c>
      <c r="L274" t="str">
        <f>VLOOKUP(G274,CHOOSE({1,2},Table7[Native],Table7[Name]),2,0)</f>
        <v>Zhōngshā Qúndăo</v>
      </c>
      <c r="M274" t="str">
        <f>VLOOKUP(H274,CHOOSE({1,2},Table7[Native],Table7[Name]),2,0)</f>
        <v>Sānshā Shì</v>
      </c>
      <c r="N274" t="str">
        <f t="shared" si="18"/>
        <v>Zhongsha Dao Jiao [Macclesfield Bank] (Sānshā Shì)</v>
      </c>
      <c r="O274" t="str">
        <f t="shared" si="19"/>
        <v>Zhongsha Dao Jiao [Macclesfield Bank] (Sānshā Shì)</v>
      </c>
    </row>
    <row r="275" spans="1:15" x14ac:dyDescent="0.25">
      <c r="A275" t="s">
        <v>208</v>
      </c>
      <c r="B275" t="str">
        <f t="shared" si="16"/>
        <v>Zhōngshān Jiēdào</v>
      </c>
      <c r="C275" t="s">
        <v>209</v>
      </c>
      <c r="D275" t="s">
        <v>117</v>
      </c>
      <c r="E275" t="str">
        <f t="shared" si="17"/>
        <v>中山街道, 龙华区, 海口市, 海南省</v>
      </c>
      <c r="F275">
        <v>27846</v>
      </c>
      <c r="G275" t="s">
        <v>12</v>
      </c>
      <c r="H275" t="s">
        <v>9</v>
      </c>
      <c r="I275">
        <f>VLOOKUP(E275,[1]!china_towns_second__2[[Column1]:[Y]],3,FALSE)</f>
        <v>20.040745006359899</v>
      </c>
      <c r="J275">
        <f>VLOOKUP(E275,[1]!china_towns_second__2[[Column1]:[Y]],2,FALSE)</f>
        <v>110.3378416</v>
      </c>
      <c r="K275" t="s">
        <v>897</v>
      </c>
      <c r="L275" t="str">
        <f>VLOOKUP(G275,CHOOSE({1,2},Table7[Native],Table7[Name]),2,0)</f>
        <v>Lónghuá Qū</v>
      </c>
      <c r="M275" t="str">
        <f>VLOOKUP(H275,CHOOSE({1,2},Table7[Native],Table7[Name]),2,0)</f>
        <v>Hăikŏu Shì</v>
      </c>
      <c r="N275" t="str">
        <f t="shared" si="18"/>
        <v>Zhongshan Jiedao (Hăikŏu Shì)</v>
      </c>
      <c r="O275" t="str">
        <f t="shared" si="19"/>
        <v>Zhongshan Jiedao (Hăikŏu Shì)</v>
      </c>
    </row>
    <row r="276" spans="1:15" x14ac:dyDescent="0.25">
      <c r="A276" t="s">
        <v>619</v>
      </c>
      <c r="B276" t="str">
        <f t="shared" si="16"/>
        <v>Zhōngxīng Zhèn</v>
      </c>
      <c r="C276" t="s">
        <v>620</v>
      </c>
      <c r="D276" t="s">
        <v>78</v>
      </c>
      <c r="E276" t="str">
        <f t="shared" si="17"/>
        <v>中兴镇, 澄迈县, 海南省省直辖县级行政区划, 海南省</v>
      </c>
      <c r="F276">
        <v>19843</v>
      </c>
      <c r="G276" t="s">
        <v>32</v>
      </c>
      <c r="H276" t="s">
        <v>22</v>
      </c>
      <c r="I276">
        <f>VLOOKUP(E276,[1]!china_towns_second__2[[Column1]:[Y]],3,FALSE)</f>
        <v>19.617520030536902</v>
      </c>
      <c r="J276">
        <f>VLOOKUP(E276,[1]!china_towns_second__2[[Column1]:[Y]],2,FALSE)</f>
        <v>109.88238149999999</v>
      </c>
      <c r="K276" t="s">
        <v>1100</v>
      </c>
      <c r="L276" t="str">
        <f>VLOOKUP(G276,CHOOSE({1,2},Table7[Native],Table7[Name]),2,0)</f>
        <v>Chéngmài Xiàn</v>
      </c>
      <c r="M276" t="str">
        <f>VLOOKUP(H276,CHOOSE({1,2},Table7[Native],Table7[Name]),2,0)</f>
        <v>Hăinán Shĕngzhíxiáxiàn Jíxíngzhèng Qūhuà</v>
      </c>
      <c r="N276" t="str">
        <f t="shared" si="18"/>
        <v>Zhongxing Zhen (Hăinán Shĕngzhíxiáxiàn Jíxíngzhèng Qūhuà)</v>
      </c>
      <c r="O276" t="str">
        <f t="shared" si="19"/>
        <v>Zhongxing Zhen (Hăinán Shĕngzhíxiáxiàn Jíxíngzhèng Qūhuà)</v>
      </c>
    </row>
    <row r="277" spans="1:15" x14ac:dyDescent="0.25">
      <c r="A277" t="s">
        <v>621</v>
      </c>
      <c r="B277" t="str">
        <f t="shared" si="16"/>
        <v>Zhōngyuán Zhèn</v>
      </c>
      <c r="C277" t="s">
        <v>622</v>
      </c>
      <c r="D277" t="s">
        <v>78</v>
      </c>
      <c r="E277" t="str">
        <f t="shared" si="17"/>
        <v>中原镇, 琼海市, 海南省省直辖县级行政区划, 海南省</v>
      </c>
      <c r="F277">
        <v>26886</v>
      </c>
      <c r="G277" t="s">
        <v>44</v>
      </c>
      <c r="H277" t="s">
        <v>22</v>
      </c>
      <c r="I277">
        <f>VLOOKUP(E277,[1]!china_towns_second__2[[Column1]:[Y]],3,FALSE)</f>
        <v>19.133538115707101</v>
      </c>
      <c r="J277">
        <f>VLOOKUP(E277,[1]!china_towns_second__2[[Column1]:[Y]],2,FALSE)</f>
        <v>110.4590216</v>
      </c>
      <c r="K277" t="s">
        <v>1101</v>
      </c>
      <c r="L277" t="str">
        <f>VLOOKUP(G277,CHOOSE({1,2},Table7[Native],Table7[Name]),2,0)</f>
        <v>Qiónghăi Shì</v>
      </c>
      <c r="M277" t="str">
        <f>VLOOKUP(H277,CHOOSE({1,2},Table7[Native],Table7[Name]),2,0)</f>
        <v>Hăinán Shĕngzhíxiáxiàn Jíxíngzhèng Qūhuà</v>
      </c>
      <c r="N277" t="str">
        <f t="shared" si="18"/>
        <v>Zhongyuan Zhen (Hăinán Shĕngzhíxiáxiàn Jíxíngzhèng Qūhuà)</v>
      </c>
      <c r="O277" t="str">
        <f t="shared" si="19"/>
        <v>Zhongyuan Zhen (Hăinán Shĕngzhíxiáxiàn Jíxíngzhèng Qūhuà)</v>
      </c>
    </row>
    <row r="278" spans="1:15" x14ac:dyDescent="0.25">
      <c r="A278" t="s">
        <v>210</v>
      </c>
      <c r="B278" t="str">
        <f t="shared" si="16"/>
        <v>Zūntán Zhèn</v>
      </c>
      <c r="C278" t="s">
        <v>211</v>
      </c>
      <c r="D278" t="s">
        <v>78</v>
      </c>
      <c r="E278" t="str">
        <f t="shared" si="17"/>
        <v>遵谭镇, 龙华区, 海口市, 海南省</v>
      </c>
      <c r="F278">
        <v>21920</v>
      </c>
      <c r="G278" t="s">
        <v>12</v>
      </c>
      <c r="H278" t="s">
        <v>9</v>
      </c>
      <c r="I278">
        <f>VLOOKUP(E278,[1]!china_towns_second__2[[Column1]:[Y]],3,FALSE)</f>
        <v>19.8132860447989</v>
      </c>
      <c r="J278">
        <f>VLOOKUP(E278,[1]!china_towns_second__2[[Column1]:[Y]],2,FALSE)</f>
        <v>110.2944959</v>
      </c>
      <c r="K278" t="s">
        <v>898</v>
      </c>
      <c r="L278" t="str">
        <f>VLOOKUP(G278,CHOOSE({1,2},Table7[Native],Table7[Name]),2,0)</f>
        <v>Lónghuá Qū</v>
      </c>
      <c r="M278" t="str">
        <f>VLOOKUP(H278,CHOOSE({1,2},Table7[Native],Table7[Name]),2,0)</f>
        <v>Hăikŏu Shì</v>
      </c>
      <c r="N278" t="str">
        <f t="shared" si="18"/>
        <v>Zuntan Zhen (Hăikŏu Shì)</v>
      </c>
      <c r="O278" t="str">
        <f t="shared" si="19"/>
        <v>Zuntan Zhen (Hăikŏu Shì)</v>
      </c>
    </row>
  </sheetData>
  <phoneticPr fontId="3" type="noConversion"/>
  <conditionalFormatting sqref="A2:A278">
    <cfRule type="duplicateValues" dxfId="5" priority="4"/>
  </conditionalFormatting>
  <conditionalFormatting sqref="I2:I278">
    <cfRule type="expression" dxfId="4" priority="5">
      <formula>ISERROR(I2)</formula>
    </cfRule>
  </conditionalFormatting>
  <conditionalFormatting sqref="K2:K278">
    <cfRule type="duplicateValues" dxfId="3" priority="3"/>
  </conditionalFormatting>
  <conditionalFormatting sqref="N2:N278">
    <cfRule type="duplicateValues" dxfId="2" priority="2"/>
  </conditionalFormatting>
  <conditionalFormatting sqref="O2:O278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C65-3C2A-4541-A811-C5D9BE1810E6}">
  <dimension ref="A1:I183"/>
  <sheetViews>
    <sheetView topLeftCell="A156" workbookViewId="0">
      <selection sqref="A1:I183"/>
    </sheetView>
  </sheetViews>
  <sheetFormatPr defaultRowHeight="15" x14ac:dyDescent="0.25"/>
  <cols>
    <col min="12" max="12" width="9.140625" customWidth="1"/>
  </cols>
  <sheetData>
    <row r="1" spans="1:9" x14ac:dyDescent="0.25">
      <c r="A1" t="s">
        <v>817</v>
      </c>
      <c r="B1" t="s">
        <v>643</v>
      </c>
      <c r="C1" t="s">
        <v>821</v>
      </c>
      <c r="D1">
        <v>19.687064750000001</v>
      </c>
      <c r="E1" t="s">
        <v>818</v>
      </c>
      <c r="F1">
        <v>109.225067</v>
      </c>
      <c r="G1" t="s">
        <v>819</v>
      </c>
      <c r="H1">
        <v>59585</v>
      </c>
      <c r="I1" t="s">
        <v>820</v>
      </c>
    </row>
    <row r="2" spans="1:9" x14ac:dyDescent="0.25">
      <c r="A2" t="s">
        <v>817</v>
      </c>
      <c r="B2" t="s">
        <v>681</v>
      </c>
      <c r="C2" t="s">
        <v>821</v>
      </c>
      <c r="D2">
        <v>19.355087149999999</v>
      </c>
      <c r="E2" t="s">
        <v>818</v>
      </c>
      <c r="F2">
        <v>109.1055867</v>
      </c>
      <c r="G2" t="s">
        <v>819</v>
      </c>
      <c r="H2">
        <v>11110</v>
      </c>
      <c r="I2" t="s">
        <v>820</v>
      </c>
    </row>
    <row r="3" spans="1:9" x14ac:dyDescent="0.25">
      <c r="A3" t="s">
        <v>817</v>
      </c>
      <c r="B3" t="s">
        <v>682</v>
      </c>
      <c r="C3" t="s">
        <v>821</v>
      </c>
      <c r="D3">
        <v>18.790023089999998</v>
      </c>
      <c r="E3" t="s">
        <v>818</v>
      </c>
      <c r="F3">
        <v>108.7663428</v>
      </c>
      <c r="G3" t="s">
        <v>819</v>
      </c>
      <c r="H3">
        <v>32713</v>
      </c>
      <c r="I3" t="s">
        <v>820</v>
      </c>
    </row>
    <row r="4" spans="1:9" x14ac:dyDescent="0.25">
      <c r="A4" t="s">
        <v>817</v>
      </c>
      <c r="B4" t="s">
        <v>683</v>
      </c>
      <c r="C4" t="s">
        <v>821</v>
      </c>
      <c r="D4">
        <v>18.666998289999999</v>
      </c>
      <c r="E4" t="s">
        <v>818</v>
      </c>
      <c r="F4">
        <v>109.69044839999999</v>
      </c>
      <c r="G4" t="s">
        <v>819</v>
      </c>
      <c r="H4">
        <v>33138</v>
      </c>
      <c r="I4" t="s">
        <v>820</v>
      </c>
    </row>
    <row r="5" spans="1:9" x14ac:dyDescent="0.25">
      <c r="A5" t="s">
        <v>817</v>
      </c>
      <c r="B5" t="s">
        <v>684</v>
      </c>
      <c r="C5" t="s">
        <v>821</v>
      </c>
      <c r="D5">
        <v>19.8423534</v>
      </c>
      <c r="E5" t="s">
        <v>818</v>
      </c>
      <c r="F5">
        <v>110.7544877</v>
      </c>
      <c r="G5" t="s">
        <v>819</v>
      </c>
      <c r="H5">
        <v>12893</v>
      </c>
      <c r="I5" t="s">
        <v>820</v>
      </c>
    </row>
    <row r="6" spans="1:9" x14ac:dyDescent="0.25">
      <c r="A6" t="s">
        <v>817</v>
      </c>
      <c r="B6" t="s">
        <v>685</v>
      </c>
      <c r="C6" t="s">
        <v>821</v>
      </c>
      <c r="D6">
        <v>18.786229639999998</v>
      </c>
      <c r="E6" t="s">
        <v>818</v>
      </c>
      <c r="F6">
        <v>109.1468012</v>
      </c>
      <c r="G6" t="s">
        <v>819</v>
      </c>
      <c r="H6">
        <v>58011</v>
      </c>
      <c r="I6" t="s">
        <v>820</v>
      </c>
    </row>
    <row r="7" spans="1:9" x14ac:dyDescent="0.25">
      <c r="A7" t="s">
        <v>817</v>
      </c>
      <c r="B7" t="s">
        <v>686</v>
      </c>
      <c r="C7" t="s">
        <v>821</v>
      </c>
      <c r="D7">
        <v>19.10303562</v>
      </c>
      <c r="E7" t="s">
        <v>818</v>
      </c>
      <c r="F7">
        <v>108.6870067</v>
      </c>
      <c r="G7" t="s">
        <v>819</v>
      </c>
      <c r="H7">
        <v>167636</v>
      </c>
      <c r="I7" t="s">
        <v>820</v>
      </c>
    </row>
    <row r="8" spans="1:9" x14ac:dyDescent="0.25">
      <c r="A8" t="s">
        <v>817</v>
      </c>
      <c r="B8" t="s">
        <v>687</v>
      </c>
      <c r="C8" t="s">
        <v>821</v>
      </c>
      <c r="D8">
        <v>18.943297449999999</v>
      </c>
      <c r="E8" t="s">
        <v>818</v>
      </c>
      <c r="F8">
        <v>110.3195966</v>
      </c>
      <c r="G8" t="s">
        <v>819</v>
      </c>
      <c r="H8">
        <v>19856</v>
      </c>
      <c r="I8" t="s">
        <v>820</v>
      </c>
    </row>
    <row r="9" spans="1:9" x14ac:dyDescent="0.25">
      <c r="A9" t="s">
        <v>817</v>
      </c>
      <c r="B9" t="s">
        <v>688</v>
      </c>
      <c r="C9" t="s">
        <v>821</v>
      </c>
      <c r="D9">
        <v>18.669896059999999</v>
      </c>
      <c r="E9" t="s">
        <v>818</v>
      </c>
      <c r="F9">
        <v>109.9569736</v>
      </c>
      <c r="G9" t="s">
        <v>819</v>
      </c>
      <c r="H9">
        <v>29295</v>
      </c>
      <c r="I9" t="s">
        <v>820</v>
      </c>
    </row>
    <row r="10" spans="1:9" x14ac:dyDescent="0.25">
      <c r="A10" t="s">
        <v>817</v>
      </c>
      <c r="B10" t="s">
        <v>689</v>
      </c>
      <c r="C10" t="s">
        <v>821</v>
      </c>
      <c r="D10">
        <v>19.14736791</v>
      </c>
      <c r="E10" t="s">
        <v>818</v>
      </c>
      <c r="F10">
        <v>110.5651969</v>
      </c>
      <c r="G10" t="s">
        <v>819</v>
      </c>
      <c r="H10">
        <v>27155</v>
      </c>
      <c r="I10" t="s">
        <v>820</v>
      </c>
    </row>
    <row r="11" spans="1:9" x14ac:dyDescent="0.25">
      <c r="A11" t="s">
        <v>817</v>
      </c>
      <c r="B11" t="s">
        <v>690</v>
      </c>
      <c r="C11" t="s">
        <v>821</v>
      </c>
      <c r="D11">
        <v>19.913258599999999</v>
      </c>
      <c r="E11" t="s">
        <v>818</v>
      </c>
      <c r="F11">
        <v>109.7903445</v>
      </c>
      <c r="G11" t="s">
        <v>819</v>
      </c>
      <c r="H11">
        <v>34487</v>
      </c>
      <c r="I11" t="s">
        <v>820</v>
      </c>
    </row>
    <row r="12" spans="1:9" x14ac:dyDescent="0.25">
      <c r="A12" t="s">
        <v>817</v>
      </c>
      <c r="B12" t="s">
        <v>691</v>
      </c>
      <c r="C12" t="s">
        <v>821</v>
      </c>
      <c r="D12">
        <v>19.835684870000001</v>
      </c>
      <c r="E12" t="s">
        <v>818</v>
      </c>
      <c r="F12">
        <v>109.6229151</v>
      </c>
      <c r="G12" t="s">
        <v>819</v>
      </c>
      <c r="H12">
        <v>26712</v>
      </c>
      <c r="I12" t="s">
        <v>820</v>
      </c>
    </row>
    <row r="13" spans="1:9" x14ac:dyDescent="0.25">
      <c r="A13" t="s">
        <v>817</v>
      </c>
      <c r="B13" t="s">
        <v>692</v>
      </c>
      <c r="C13" t="s">
        <v>821</v>
      </c>
      <c r="D13">
        <v>19.247702050000001</v>
      </c>
      <c r="E13" t="s">
        <v>818</v>
      </c>
      <c r="F13">
        <v>108.9452679</v>
      </c>
      <c r="G13" t="s">
        <v>819</v>
      </c>
      <c r="H13">
        <v>11965</v>
      </c>
      <c r="I13" t="s">
        <v>820</v>
      </c>
    </row>
    <row r="14" spans="1:9" x14ac:dyDescent="0.25">
      <c r="A14" t="s">
        <v>817</v>
      </c>
      <c r="B14" t="s">
        <v>693</v>
      </c>
      <c r="C14" t="s">
        <v>821</v>
      </c>
      <c r="D14">
        <v>18.807775899999999</v>
      </c>
      <c r="E14" t="s">
        <v>818</v>
      </c>
      <c r="F14">
        <v>110.2697605</v>
      </c>
      <c r="G14" t="s">
        <v>819</v>
      </c>
      <c r="H14">
        <v>30248</v>
      </c>
      <c r="I14" t="s">
        <v>820</v>
      </c>
    </row>
    <row r="15" spans="1:9" x14ac:dyDescent="0.25">
      <c r="A15" t="s">
        <v>817</v>
      </c>
      <c r="B15" t="s">
        <v>694</v>
      </c>
      <c r="C15" t="s">
        <v>821</v>
      </c>
      <c r="D15">
        <v>19.326614989999999</v>
      </c>
      <c r="E15" t="s">
        <v>818</v>
      </c>
      <c r="F15">
        <v>108.71661109999999</v>
      </c>
      <c r="G15" t="s">
        <v>819</v>
      </c>
      <c r="H15">
        <v>21011</v>
      </c>
      <c r="I15" t="s">
        <v>820</v>
      </c>
    </row>
    <row r="16" spans="1:9" x14ac:dyDescent="0.25">
      <c r="A16" t="s">
        <v>817</v>
      </c>
      <c r="B16" t="s">
        <v>659</v>
      </c>
      <c r="C16" t="s">
        <v>821</v>
      </c>
      <c r="D16">
        <v>20.019205400000001</v>
      </c>
      <c r="E16" t="s">
        <v>818</v>
      </c>
      <c r="F16">
        <v>110.21642319999999</v>
      </c>
      <c r="G16" t="s">
        <v>819</v>
      </c>
      <c r="H16">
        <v>39562</v>
      </c>
      <c r="I16" t="s">
        <v>820</v>
      </c>
    </row>
    <row r="17" spans="1:9" x14ac:dyDescent="0.25">
      <c r="A17" t="s">
        <v>817</v>
      </c>
      <c r="B17" t="s">
        <v>695</v>
      </c>
      <c r="C17" t="s">
        <v>821</v>
      </c>
      <c r="D17">
        <v>19.36168133</v>
      </c>
      <c r="E17" t="s">
        <v>818</v>
      </c>
      <c r="F17">
        <v>110.6046735</v>
      </c>
      <c r="G17" t="s">
        <v>819</v>
      </c>
      <c r="H17">
        <v>44326</v>
      </c>
      <c r="I17" t="s">
        <v>820</v>
      </c>
    </row>
    <row r="18" spans="1:9" x14ac:dyDescent="0.25">
      <c r="A18" t="s">
        <v>817</v>
      </c>
      <c r="B18" t="s">
        <v>696</v>
      </c>
      <c r="C18" t="s">
        <v>821</v>
      </c>
      <c r="D18">
        <v>19.789850550000001</v>
      </c>
      <c r="E18" t="s">
        <v>818</v>
      </c>
      <c r="F18">
        <v>110.9464361</v>
      </c>
      <c r="G18" t="s">
        <v>819</v>
      </c>
      <c r="H18">
        <v>15980</v>
      </c>
      <c r="I18" t="s">
        <v>820</v>
      </c>
    </row>
    <row r="19" spans="1:9" x14ac:dyDescent="0.25">
      <c r="A19" t="s">
        <v>817</v>
      </c>
      <c r="B19" t="s">
        <v>697</v>
      </c>
      <c r="C19" t="s">
        <v>821</v>
      </c>
      <c r="D19">
        <v>18.952086909999998</v>
      </c>
      <c r="E19" t="s">
        <v>818</v>
      </c>
      <c r="F19">
        <v>109.8336351</v>
      </c>
      <c r="G19" t="s">
        <v>819</v>
      </c>
      <c r="H19">
        <v>6966</v>
      </c>
      <c r="I19" t="s">
        <v>820</v>
      </c>
    </row>
    <row r="20" spans="1:9" x14ac:dyDescent="0.25">
      <c r="A20" t="s">
        <v>817</v>
      </c>
      <c r="B20" t="s">
        <v>660</v>
      </c>
      <c r="C20" t="s">
        <v>821</v>
      </c>
      <c r="D20">
        <v>19.96790219</v>
      </c>
      <c r="E20" t="s">
        <v>818</v>
      </c>
      <c r="F20">
        <v>110.3157367</v>
      </c>
      <c r="G20" t="s">
        <v>819</v>
      </c>
      <c r="H20">
        <v>77904</v>
      </c>
      <c r="I20" t="s">
        <v>820</v>
      </c>
    </row>
    <row r="21" spans="1:9" x14ac:dyDescent="0.25">
      <c r="A21" t="s">
        <v>817</v>
      </c>
      <c r="B21" t="s">
        <v>698</v>
      </c>
      <c r="C21" t="s">
        <v>821</v>
      </c>
      <c r="D21">
        <v>19.42840691</v>
      </c>
      <c r="E21" t="s">
        <v>818</v>
      </c>
      <c r="F21">
        <v>110.6175995</v>
      </c>
      <c r="G21" t="s">
        <v>819</v>
      </c>
      <c r="H21">
        <v>26974</v>
      </c>
      <c r="I21" t="s">
        <v>820</v>
      </c>
    </row>
    <row r="22" spans="1:9" x14ac:dyDescent="0.25">
      <c r="A22" t="s">
        <v>817</v>
      </c>
      <c r="B22" t="s">
        <v>700</v>
      </c>
      <c r="C22" t="s">
        <v>821</v>
      </c>
      <c r="D22">
        <v>18.66151215</v>
      </c>
      <c r="E22" t="s">
        <v>818</v>
      </c>
      <c r="F22">
        <v>109.20939060000001</v>
      </c>
      <c r="G22" t="s">
        <v>819</v>
      </c>
      <c r="H22">
        <v>25239</v>
      </c>
      <c r="I22" t="s">
        <v>820</v>
      </c>
    </row>
    <row r="23" spans="1:9" x14ac:dyDescent="0.25">
      <c r="A23" t="s">
        <v>817</v>
      </c>
      <c r="B23" t="s">
        <v>699</v>
      </c>
      <c r="C23" t="s">
        <v>821</v>
      </c>
      <c r="D23">
        <v>19.29021444</v>
      </c>
      <c r="E23" t="s">
        <v>818</v>
      </c>
      <c r="F23">
        <v>109.3633411</v>
      </c>
      <c r="G23" t="s">
        <v>819</v>
      </c>
      <c r="H23">
        <v>13574</v>
      </c>
      <c r="I23" t="s">
        <v>820</v>
      </c>
    </row>
    <row r="24" spans="1:9" x14ac:dyDescent="0.25">
      <c r="A24" t="s">
        <v>817</v>
      </c>
      <c r="B24" t="s">
        <v>644</v>
      </c>
      <c r="C24" t="s">
        <v>821</v>
      </c>
      <c r="D24">
        <v>19.505004719999999</v>
      </c>
      <c r="E24" t="s">
        <v>818</v>
      </c>
      <c r="F24">
        <v>109.4091536</v>
      </c>
      <c r="G24" t="s">
        <v>819</v>
      </c>
      <c r="H24">
        <v>68774</v>
      </c>
      <c r="I24" t="s">
        <v>820</v>
      </c>
    </row>
    <row r="25" spans="1:9" x14ac:dyDescent="0.25">
      <c r="A25" t="s">
        <v>817</v>
      </c>
      <c r="B25" t="s">
        <v>701</v>
      </c>
      <c r="C25" t="s">
        <v>821</v>
      </c>
      <c r="D25">
        <v>19.887962080000001</v>
      </c>
      <c r="E25" t="s">
        <v>818</v>
      </c>
      <c r="F25">
        <v>110.040971</v>
      </c>
      <c r="G25" t="s">
        <v>819</v>
      </c>
      <c r="H25">
        <v>13470</v>
      </c>
      <c r="I25" t="s">
        <v>820</v>
      </c>
    </row>
    <row r="26" spans="1:9" x14ac:dyDescent="0.25">
      <c r="A26" t="s">
        <v>817</v>
      </c>
      <c r="B26" t="s">
        <v>702</v>
      </c>
      <c r="C26" t="s">
        <v>821</v>
      </c>
      <c r="D26">
        <v>19.382023820000001</v>
      </c>
      <c r="E26" t="s">
        <v>818</v>
      </c>
      <c r="F26">
        <v>110.4628745</v>
      </c>
      <c r="G26" t="s">
        <v>819</v>
      </c>
      <c r="H26">
        <v>24923</v>
      </c>
      <c r="I26" t="s">
        <v>820</v>
      </c>
    </row>
    <row r="27" spans="1:9" x14ac:dyDescent="0.25">
      <c r="A27" t="s">
        <v>817</v>
      </c>
      <c r="B27" t="s">
        <v>703</v>
      </c>
      <c r="C27" t="s">
        <v>821</v>
      </c>
      <c r="D27">
        <v>18.850734540000001</v>
      </c>
      <c r="E27" t="s">
        <v>818</v>
      </c>
      <c r="F27">
        <v>110.3676806</v>
      </c>
      <c r="G27" t="s">
        <v>819</v>
      </c>
      <c r="H27">
        <v>25309</v>
      </c>
      <c r="I27" t="s">
        <v>820</v>
      </c>
    </row>
    <row r="28" spans="1:9" x14ac:dyDescent="0.25">
      <c r="A28" t="s">
        <v>817</v>
      </c>
      <c r="B28" t="s">
        <v>661</v>
      </c>
      <c r="C28" t="s">
        <v>821</v>
      </c>
      <c r="D28">
        <v>19.59560703</v>
      </c>
      <c r="E28" t="s">
        <v>818</v>
      </c>
      <c r="F28">
        <v>110.5789884</v>
      </c>
      <c r="G28" t="s">
        <v>819</v>
      </c>
      <c r="H28">
        <v>10044</v>
      </c>
      <c r="I28" t="s">
        <v>820</v>
      </c>
    </row>
    <row r="29" spans="1:9" x14ac:dyDescent="0.25">
      <c r="A29" t="s">
        <v>817</v>
      </c>
      <c r="B29" t="s">
        <v>704</v>
      </c>
      <c r="C29" t="s">
        <v>821</v>
      </c>
      <c r="D29">
        <v>19.131701840000002</v>
      </c>
      <c r="E29" t="s">
        <v>818</v>
      </c>
      <c r="F29">
        <v>108.8547997</v>
      </c>
      <c r="G29" t="s">
        <v>819</v>
      </c>
      <c r="H29">
        <v>26743</v>
      </c>
      <c r="I29" t="s">
        <v>820</v>
      </c>
    </row>
    <row r="30" spans="1:9" x14ac:dyDescent="0.25">
      <c r="A30" t="s">
        <v>817</v>
      </c>
      <c r="B30" t="s">
        <v>662</v>
      </c>
      <c r="C30" t="s">
        <v>821</v>
      </c>
      <c r="D30">
        <v>19.818802250000001</v>
      </c>
      <c r="E30" t="s">
        <v>818</v>
      </c>
      <c r="F30">
        <v>110.6280296</v>
      </c>
      <c r="G30" t="s">
        <v>819</v>
      </c>
      <c r="H30">
        <v>26065</v>
      </c>
      <c r="I30" t="s">
        <v>820</v>
      </c>
    </row>
    <row r="31" spans="1:9" x14ac:dyDescent="0.25">
      <c r="A31" t="s">
        <v>817</v>
      </c>
      <c r="B31" t="s">
        <v>705</v>
      </c>
      <c r="C31" t="s">
        <v>821</v>
      </c>
      <c r="D31">
        <v>19.93196867</v>
      </c>
      <c r="E31" t="s">
        <v>818</v>
      </c>
      <c r="F31">
        <v>109.5685639</v>
      </c>
      <c r="G31" t="s">
        <v>819</v>
      </c>
      <c r="H31">
        <v>48992</v>
      </c>
      <c r="I31" t="s">
        <v>820</v>
      </c>
    </row>
    <row r="32" spans="1:9" x14ac:dyDescent="0.25">
      <c r="A32" t="s">
        <v>817</v>
      </c>
      <c r="B32" t="s">
        <v>706</v>
      </c>
      <c r="C32" t="s">
        <v>821</v>
      </c>
      <c r="D32">
        <v>19.663604240000002</v>
      </c>
      <c r="E32" t="s">
        <v>818</v>
      </c>
      <c r="F32">
        <v>110.3107078</v>
      </c>
      <c r="G32" t="s">
        <v>819</v>
      </c>
      <c r="H32">
        <v>86367</v>
      </c>
      <c r="I32" t="s">
        <v>820</v>
      </c>
    </row>
    <row r="33" spans="1:9" x14ac:dyDescent="0.25">
      <c r="A33" t="s">
        <v>817</v>
      </c>
      <c r="B33" t="s">
        <v>707</v>
      </c>
      <c r="C33" t="s">
        <v>821</v>
      </c>
      <c r="D33">
        <v>18.695291340000001</v>
      </c>
      <c r="E33" t="s">
        <v>818</v>
      </c>
      <c r="F33">
        <v>110.41633280000001</v>
      </c>
      <c r="G33" t="s">
        <v>819</v>
      </c>
      <c r="H33">
        <v>36401</v>
      </c>
      <c r="I33" t="s">
        <v>820</v>
      </c>
    </row>
    <row r="34" spans="1:9" x14ac:dyDescent="0.25">
      <c r="A34" t="s">
        <v>817</v>
      </c>
      <c r="B34" t="s">
        <v>645</v>
      </c>
      <c r="C34" t="s">
        <v>821</v>
      </c>
      <c r="D34">
        <v>19.71450913</v>
      </c>
      <c r="E34" t="s">
        <v>818</v>
      </c>
      <c r="F34">
        <v>109.4619703</v>
      </c>
      <c r="G34" t="s">
        <v>819</v>
      </c>
      <c r="H34">
        <v>49252</v>
      </c>
      <c r="I34" t="s">
        <v>820</v>
      </c>
    </row>
    <row r="35" spans="1:9" x14ac:dyDescent="0.25">
      <c r="A35" t="s">
        <v>817</v>
      </c>
      <c r="B35" t="s">
        <v>708</v>
      </c>
      <c r="C35" t="s">
        <v>821</v>
      </c>
      <c r="D35">
        <v>19.689288399999999</v>
      </c>
      <c r="E35" t="s">
        <v>818</v>
      </c>
      <c r="F35">
        <v>110.8313208</v>
      </c>
      <c r="G35" t="s">
        <v>819</v>
      </c>
      <c r="H35">
        <v>20393</v>
      </c>
      <c r="I35" t="s">
        <v>820</v>
      </c>
    </row>
    <row r="36" spans="1:9" x14ac:dyDescent="0.25">
      <c r="A36" t="s">
        <v>817</v>
      </c>
      <c r="B36" t="s">
        <v>709</v>
      </c>
      <c r="C36" t="s">
        <v>821</v>
      </c>
      <c r="D36">
        <v>18.9944107</v>
      </c>
      <c r="E36" t="s">
        <v>818</v>
      </c>
      <c r="F36">
        <v>109.0135605</v>
      </c>
      <c r="G36" t="s">
        <v>819</v>
      </c>
      <c r="H36">
        <v>21732</v>
      </c>
      <c r="I36" t="s">
        <v>820</v>
      </c>
    </row>
    <row r="37" spans="1:9" x14ac:dyDescent="0.25">
      <c r="A37" t="s">
        <v>817</v>
      </c>
      <c r="B37" t="s">
        <v>710</v>
      </c>
      <c r="C37" t="s">
        <v>821</v>
      </c>
      <c r="D37">
        <v>19.57672028</v>
      </c>
      <c r="E37" t="s">
        <v>818</v>
      </c>
      <c r="F37">
        <v>110.883369</v>
      </c>
      <c r="G37" t="s">
        <v>819</v>
      </c>
      <c r="H37">
        <v>39850</v>
      </c>
      <c r="I37" t="s">
        <v>820</v>
      </c>
    </row>
    <row r="38" spans="1:9" x14ac:dyDescent="0.25">
      <c r="A38" t="s">
        <v>817</v>
      </c>
      <c r="B38" t="s">
        <v>711</v>
      </c>
      <c r="C38" t="s">
        <v>821</v>
      </c>
      <c r="D38">
        <v>19.758175649999998</v>
      </c>
      <c r="E38" t="s">
        <v>818</v>
      </c>
      <c r="F38">
        <v>110.6755953</v>
      </c>
      <c r="G38" t="s">
        <v>819</v>
      </c>
      <c r="H38">
        <v>20874</v>
      </c>
      <c r="I38" t="s">
        <v>820</v>
      </c>
    </row>
    <row r="39" spans="1:9" x14ac:dyDescent="0.25">
      <c r="A39" t="s">
        <v>817</v>
      </c>
      <c r="B39" t="s">
        <v>663</v>
      </c>
      <c r="C39" t="s">
        <v>821</v>
      </c>
      <c r="D39">
        <v>19.74646211</v>
      </c>
      <c r="E39" t="s">
        <v>818</v>
      </c>
      <c r="F39">
        <v>110.2571074</v>
      </c>
      <c r="G39" t="s">
        <v>819</v>
      </c>
      <c r="H39">
        <v>68720</v>
      </c>
      <c r="I39" t="s">
        <v>820</v>
      </c>
    </row>
    <row r="40" spans="1:9" x14ac:dyDescent="0.25">
      <c r="A40" t="s">
        <v>817</v>
      </c>
      <c r="B40" t="s">
        <v>712</v>
      </c>
      <c r="C40" t="s">
        <v>821</v>
      </c>
      <c r="D40">
        <v>19.969309370000001</v>
      </c>
      <c r="E40" t="s">
        <v>818</v>
      </c>
      <c r="F40">
        <v>109.638969</v>
      </c>
      <c r="G40" t="s">
        <v>819</v>
      </c>
      <c r="H40">
        <v>22804</v>
      </c>
      <c r="I40" t="s">
        <v>820</v>
      </c>
    </row>
    <row r="41" spans="1:9" x14ac:dyDescent="0.25">
      <c r="A41" t="s">
        <v>817</v>
      </c>
      <c r="B41" t="s">
        <v>713</v>
      </c>
      <c r="C41" t="s">
        <v>821</v>
      </c>
      <c r="D41">
        <v>19.74710889</v>
      </c>
      <c r="E41" t="s">
        <v>818</v>
      </c>
      <c r="F41">
        <v>109.7501389</v>
      </c>
      <c r="G41" t="s">
        <v>819</v>
      </c>
      <c r="H41">
        <v>19733</v>
      </c>
      <c r="I41" t="s">
        <v>820</v>
      </c>
    </row>
    <row r="42" spans="1:9" x14ac:dyDescent="0.25">
      <c r="A42" t="s">
        <v>817</v>
      </c>
      <c r="B42" t="s">
        <v>646</v>
      </c>
      <c r="C42" t="s">
        <v>821</v>
      </c>
      <c r="D42">
        <v>19.863677190000001</v>
      </c>
      <c r="E42" t="s">
        <v>818</v>
      </c>
      <c r="F42">
        <v>109.2815363</v>
      </c>
      <c r="G42" t="s">
        <v>819</v>
      </c>
      <c r="H42">
        <v>17317</v>
      </c>
      <c r="I42" t="s">
        <v>820</v>
      </c>
    </row>
    <row r="43" spans="1:9" x14ac:dyDescent="0.25">
      <c r="A43" t="s">
        <v>817</v>
      </c>
      <c r="B43" t="s">
        <v>714</v>
      </c>
      <c r="C43" t="s">
        <v>821</v>
      </c>
      <c r="D43">
        <v>18.897383999999999</v>
      </c>
      <c r="E43" t="s">
        <v>818</v>
      </c>
      <c r="F43">
        <v>109.3887416</v>
      </c>
      <c r="G43" t="s">
        <v>819</v>
      </c>
      <c r="H43">
        <v>8228</v>
      </c>
      <c r="I43" t="s">
        <v>820</v>
      </c>
    </row>
    <row r="44" spans="1:9" x14ac:dyDescent="0.25">
      <c r="A44" t="s">
        <v>817</v>
      </c>
      <c r="B44" t="s">
        <v>715</v>
      </c>
      <c r="C44" t="s">
        <v>821</v>
      </c>
      <c r="D44">
        <v>19.217250499999999</v>
      </c>
      <c r="E44" t="s">
        <v>818</v>
      </c>
      <c r="F44">
        <v>109.9890802</v>
      </c>
      <c r="G44" t="s">
        <v>819</v>
      </c>
      <c r="H44">
        <v>13452</v>
      </c>
      <c r="I44" t="s">
        <v>820</v>
      </c>
    </row>
    <row r="45" spans="1:9" x14ac:dyDescent="0.25">
      <c r="A45" t="s">
        <v>817</v>
      </c>
      <c r="B45" t="s">
        <v>716</v>
      </c>
      <c r="C45" t="s">
        <v>821</v>
      </c>
      <c r="D45">
        <v>19.95182556</v>
      </c>
      <c r="E45" t="s">
        <v>818</v>
      </c>
      <c r="F45">
        <v>110.7802914</v>
      </c>
      <c r="G45" t="s">
        <v>819</v>
      </c>
      <c r="H45">
        <v>11747</v>
      </c>
      <c r="I45" t="s">
        <v>820</v>
      </c>
    </row>
    <row r="46" spans="1:9" x14ac:dyDescent="0.25">
      <c r="A46" t="s">
        <v>817</v>
      </c>
      <c r="B46" t="s">
        <v>717</v>
      </c>
      <c r="C46" t="s">
        <v>821</v>
      </c>
      <c r="D46">
        <v>18.590808630000002</v>
      </c>
      <c r="E46" t="s">
        <v>818</v>
      </c>
      <c r="F46">
        <v>108.70413619999999</v>
      </c>
      <c r="G46" t="s">
        <v>819</v>
      </c>
      <c r="H46">
        <v>33844</v>
      </c>
      <c r="I46" t="s">
        <v>820</v>
      </c>
    </row>
    <row r="47" spans="1:9" x14ac:dyDescent="0.25">
      <c r="A47" t="s">
        <v>817</v>
      </c>
      <c r="B47" t="s">
        <v>718</v>
      </c>
      <c r="C47" t="s">
        <v>821</v>
      </c>
      <c r="D47">
        <v>19.86421163</v>
      </c>
      <c r="E47" t="s">
        <v>818</v>
      </c>
      <c r="F47">
        <v>109.9144852</v>
      </c>
      <c r="G47" t="s">
        <v>819</v>
      </c>
      <c r="H47">
        <v>17008</v>
      </c>
      <c r="I47" t="s">
        <v>820</v>
      </c>
    </row>
    <row r="48" spans="1:9" x14ac:dyDescent="0.25">
      <c r="A48" t="s">
        <v>817</v>
      </c>
      <c r="B48" t="s">
        <v>719</v>
      </c>
      <c r="C48" t="s">
        <v>821</v>
      </c>
      <c r="D48">
        <v>19.504391380000001</v>
      </c>
      <c r="E48" t="s">
        <v>818</v>
      </c>
      <c r="F48">
        <v>110.24444680000001</v>
      </c>
      <c r="G48" t="s">
        <v>819</v>
      </c>
      <c r="H48">
        <v>13841</v>
      </c>
      <c r="I48" t="s">
        <v>820</v>
      </c>
    </row>
    <row r="49" spans="1:9" x14ac:dyDescent="0.25">
      <c r="A49" t="s">
        <v>817</v>
      </c>
      <c r="B49" t="s">
        <v>720</v>
      </c>
      <c r="C49" t="s">
        <v>821</v>
      </c>
      <c r="D49">
        <v>18.8670616</v>
      </c>
      <c r="E49" t="s">
        <v>818</v>
      </c>
      <c r="F49">
        <v>108.684282</v>
      </c>
      <c r="G49" t="s">
        <v>819</v>
      </c>
      <c r="H49">
        <v>45365</v>
      </c>
      <c r="I49" t="s">
        <v>820</v>
      </c>
    </row>
    <row r="50" spans="1:9" x14ac:dyDescent="0.25">
      <c r="A50" t="s">
        <v>817</v>
      </c>
      <c r="B50" t="s">
        <v>721</v>
      </c>
      <c r="C50" t="s">
        <v>821</v>
      </c>
      <c r="D50">
        <v>19.796385829999998</v>
      </c>
      <c r="E50" t="s">
        <v>818</v>
      </c>
      <c r="F50">
        <v>110.80921960000001</v>
      </c>
      <c r="G50" t="s">
        <v>819</v>
      </c>
      <c r="H50">
        <v>9906</v>
      </c>
      <c r="I50" t="s">
        <v>820</v>
      </c>
    </row>
    <row r="51" spans="1:9" x14ac:dyDescent="0.25">
      <c r="A51" t="s">
        <v>817</v>
      </c>
      <c r="B51" t="s">
        <v>647</v>
      </c>
      <c r="C51" t="s">
        <v>821</v>
      </c>
      <c r="D51">
        <v>19.822081829999998</v>
      </c>
      <c r="E51" t="s">
        <v>818</v>
      </c>
      <c r="F51">
        <v>109.49384689999999</v>
      </c>
      <c r="G51" t="s">
        <v>819</v>
      </c>
      <c r="H51">
        <v>27803</v>
      </c>
      <c r="I51" t="s">
        <v>820</v>
      </c>
    </row>
    <row r="52" spans="1:9" x14ac:dyDescent="0.25">
      <c r="A52" t="s">
        <v>817</v>
      </c>
      <c r="B52" t="s">
        <v>722</v>
      </c>
      <c r="C52" t="s">
        <v>821</v>
      </c>
      <c r="D52">
        <v>18.560025029999998</v>
      </c>
      <c r="E52" t="s">
        <v>818</v>
      </c>
      <c r="F52">
        <v>110.1179674</v>
      </c>
      <c r="G52" t="s">
        <v>819</v>
      </c>
      <c r="H52">
        <v>22456</v>
      </c>
      <c r="I52" t="s">
        <v>820</v>
      </c>
    </row>
    <row r="53" spans="1:9" x14ac:dyDescent="0.25">
      <c r="A53" t="s">
        <v>817</v>
      </c>
      <c r="B53" t="s">
        <v>648</v>
      </c>
      <c r="C53" t="s">
        <v>821</v>
      </c>
      <c r="D53">
        <v>19.522012100000001</v>
      </c>
      <c r="E53" t="s">
        <v>818</v>
      </c>
      <c r="F53">
        <v>109.01071109999999</v>
      </c>
      <c r="G53" t="s">
        <v>819</v>
      </c>
      <c r="H53">
        <v>34648</v>
      </c>
      <c r="I53" t="s">
        <v>820</v>
      </c>
    </row>
    <row r="54" spans="1:9" x14ac:dyDescent="0.25">
      <c r="A54" t="s">
        <v>817</v>
      </c>
      <c r="B54" t="s">
        <v>723</v>
      </c>
      <c r="C54" t="s">
        <v>821</v>
      </c>
      <c r="D54">
        <v>19.426331699999999</v>
      </c>
      <c r="E54" t="s">
        <v>818</v>
      </c>
      <c r="F54">
        <v>108.8670741</v>
      </c>
      <c r="G54" t="s">
        <v>819</v>
      </c>
      <c r="H54">
        <v>25568</v>
      </c>
      <c r="I54" t="s">
        <v>820</v>
      </c>
    </row>
    <row r="55" spans="1:9" x14ac:dyDescent="0.25">
      <c r="A55" t="s">
        <v>817</v>
      </c>
      <c r="B55" t="s">
        <v>664</v>
      </c>
      <c r="C55" t="s">
        <v>821</v>
      </c>
      <c r="D55">
        <v>19.98011034</v>
      </c>
      <c r="E55" t="s">
        <v>818</v>
      </c>
      <c r="F55">
        <v>110.26262680000001</v>
      </c>
      <c r="G55" t="s">
        <v>819</v>
      </c>
      <c r="H55">
        <v>36950</v>
      </c>
      <c r="I55" t="s">
        <v>820</v>
      </c>
    </row>
    <row r="56" spans="1:9" x14ac:dyDescent="0.25">
      <c r="A56" t="s">
        <v>817</v>
      </c>
      <c r="B56" t="s">
        <v>724</v>
      </c>
      <c r="C56" t="s">
        <v>821</v>
      </c>
      <c r="D56">
        <v>19.32334917</v>
      </c>
      <c r="E56" t="s">
        <v>818</v>
      </c>
      <c r="F56">
        <v>110.247175</v>
      </c>
      <c r="G56" t="s">
        <v>819</v>
      </c>
      <c r="H56">
        <v>14692</v>
      </c>
      <c r="I56" t="s">
        <v>820</v>
      </c>
    </row>
    <row r="57" spans="1:9" x14ac:dyDescent="0.25">
      <c r="A57" t="s">
        <v>817</v>
      </c>
      <c r="B57" t="s">
        <v>725</v>
      </c>
      <c r="C57" t="s">
        <v>821</v>
      </c>
      <c r="D57">
        <v>18.86786262</v>
      </c>
      <c r="E57" t="s">
        <v>818</v>
      </c>
      <c r="F57">
        <v>110.5192322</v>
      </c>
      <c r="G57" t="s">
        <v>819</v>
      </c>
      <c r="H57">
        <v>57165</v>
      </c>
      <c r="I57" t="s">
        <v>820</v>
      </c>
    </row>
    <row r="58" spans="1:9" x14ac:dyDescent="0.25">
      <c r="A58" t="s">
        <v>817</v>
      </c>
      <c r="B58" t="s">
        <v>726</v>
      </c>
      <c r="C58" t="s">
        <v>821</v>
      </c>
      <c r="D58">
        <v>18.877524139999998</v>
      </c>
      <c r="E58" t="s">
        <v>818</v>
      </c>
      <c r="F58">
        <v>110.01912249999999</v>
      </c>
      <c r="G58" t="s">
        <v>819</v>
      </c>
      <c r="H58">
        <v>8452</v>
      </c>
      <c r="I58" t="s">
        <v>820</v>
      </c>
    </row>
    <row r="59" spans="1:9" x14ac:dyDescent="0.25">
      <c r="A59" t="s">
        <v>817</v>
      </c>
      <c r="B59" t="s">
        <v>649</v>
      </c>
      <c r="C59" t="s">
        <v>821</v>
      </c>
      <c r="D59">
        <v>19.548655369999999</v>
      </c>
      <c r="E59" t="s">
        <v>818</v>
      </c>
      <c r="F59">
        <v>109.68185440000001</v>
      </c>
      <c r="G59" t="s">
        <v>819</v>
      </c>
      <c r="H59">
        <v>20729</v>
      </c>
      <c r="I59" t="s">
        <v>820</v>
      </c>
    </row>
    <row r="60" spans="1:9" x14ac:dyDescent="0.25">
      <c r="A60" t="s">
        <v>817</v>
      </c>
      <c r="B60" t="s">
        <v>727</v>
      </c>
      <c r="C60" t="s">
        <v>821</v>
      </c>
      <c r="D60">
        <v>19.62645543</v>
      </c>
      <c r="E60" t="s">
        <v>818</v>
      </c>
      <c r="F60">
        <v>109.7289892</v>
      </c>
      <c r="G60" t="s">
        <v>819</v>
      </c>
      <c r="H60">
        <v>23366</v>
      </c>
      <c r="I60" t="s">
        <v>820</v>
      </c>
    </row>
    <row r="61" spans="1:9" x14ac:dyDescent="0.25">
      <c r="A61" t="s">
        <v>817</v>
      </c>
      <c r="B61" t="s">
        <v>728</v>
      </c>
      <c r="C61" t="s">
        <v>821</v>
      </c>
      <c r="D61">
        <v>19.04220149</v>
      </c>
      <c r="E61" t="s">
        <v>818</v>
      </c>
      <c r="F61">
        <v>109.68702209999999</v>
      </c>
      <c r="G61" t="s">
        <v>819</v>
      </c>
      <c r="H61">
        <v>8153</v>
      </c>
      <c r="I61" t="s">
        <v>820</v>
      </c>
    </row>
    <row r="62" spans="1:9" x14ac:dyDescent="0.25">
      <c r="A62" t="s">
        <v>817</v>
      </c>
      <c r="B62" t="s">
        <v>665</v>
      </c>
      <c r="C62" t="s">
        <v>821</v>
      </c>
      <c r="D62">
        <v>19.80335723</v>
      </c>
      <c r="E62" t="s">
        <v>818</v>
      </c>
      <c r="F62">
        <v>110.5151005</v>
      </c>
      <c r="G62" t="s">
        <v>819</v>
      </c>
      <c r="H62">
        <v>21706</v>
      </c>
      <c r="I62" t="s">
        <v>820</v>
      </c>
    </row>
    <row r="63" spans="1:9" x14ac:dyDescent="0.25">
      <c r="A63" t="s">
        <v>817</v>
      </c>
      <c r="B63" t="s">
        <v>729</v>
      </c>
      <c r="C63" t="s">
        <v>821</v>
      </c>
      <c r="D63">
        <v>18.88323411</v>
      </c>
      <c r="E63" t="s">
        <v>818</v>
      </c>
      <c r="F63">
        <v>110.42046209999999</v>
      </c>
      <c r="G63" t="s">
        <v>819</v>
      </c>
      <c r="H63">
        <v>43845</v>
      </c>
      <c r="I63" t="s">
        <v>820</v>
      </c>
    </row>
    <row r="64" spans="1:9" x14ac:dyDescent="0.25">
      <c r="A64" t="s">
        <v>817</v>
      </c>
      <c r="B64" t="s">
        <v>730</v>
      </c>
      <c r="C64" t="s">
        <v>821</v>
      </c>
      <c r="D64">
        <v>18.529790819999999</v>
      </c>
      <c r="E64" t="s">
        <v>818</v>
      </c>
      <c r="F64">
        <v>108.8097672</v>
      </c>
      <c r="G64" t="s">
        <v>819</v>
      </c>
      <c r="H64">
        <v>58628</v>
      </c>
      <c r="I64" t="s">
        <v>820</v>
      </c>
    </row>
    <row r="65" spans="1:9" x14ac:dyDescent="0.25">
      <c r="A65" t="s">
        <v>817</v>
      </c>
      <c r="B65" t="s">
        <v>731</v>
      </c>
      <c r="C65" t="s">
        <v>821</v>
      </c>
      <c r="D65">
        <v>19.80277465</v>
      </c>
      <c r="E65" t="s">
        <v>818</v>
      </c>
      <c r="F65">
        <v>109.8425336</v>
      </c>
      <c r="G65" t="s">
        <v>819</v>
      </c>
      <c r="H65">
        <v>19753</v>
      </c>
      <c r="I65" t="s">
        <v>820</v>
      </c>
    </row>
    <row r="66" spans="1:9" x14ac:dyDescent="0.25">
      <c r="A66" t="s">
        <v>817</v>
      </c>
      <c r="B66" t="s">
        <v>732</v>
      </c>
      <c r="C66" t="s">
        <v>821</v>
      </c>
      <c r="D66">
        <v>19.471239829999998</v>
      </c>
      <c r="E66" t="s">
        <v>818</v>
      </c>
      <c r="F66">
        <v>110.4259982</v>
      </c>
      <c r="G66" t="s">
        <v>819</v>
      </c>
      <c r="H66">
        <v>10317</v>
      </c>
      <c r="I66" t="s">
        <v>820</v>
      </c>
    </row>
    <row r="67" spans="1:9" x14ac:dyDescent="0.25">
      <c r="A67" t="s">
        <v>817</v>
      </c>
      <c r="B67" t="s">
        <v>733</v>
      </c>
      <c r="C67" t="s">
        <v>821</v>
      </c>
      <c r="D67">
        <v>19.056184600000002</v>
      </c>
      <c r="E67" t="s">
        <v>818</v>
      </c>
      <c r="F67">
        <v>110.1775863</v>
      </c>
      <c r="G67" t="s">
        <v>819</v>
      </c>
      <c r="H67">
        <v>8281</v>
      </c>
      <c r="I67" t="s">
        <v>820</v>
      </c>
    </row>
    <row r="68" spans="1:9" x14ac:dyDescent="0.25">
      <c r="A68" t="s">
        <v>817</v>
      </c>
      <c r="B68" t="s">
        <v>734</v>
      </c>
      <c r="C68" t="s">
        <v>821</v>
      </c>
      <c r="D68">
        <v>19.445851680000001</v>
      </c>
      <c r="E68" t="s">
        <v>818</v>
      </c>
      <c r="F68">
        <v>110.7386059</v>
      </c>
      <c r="G68" t="s">
        <v>819</v>
      </c>
      <c r="H68">
        <v>30644</v>
      </c>
      <c r="I68" t="s">
        <v>820</v>
      </c>
    </row>
    <row r="69" spans="1:9" x14ac:dyDescent="0.25">
      <c r="A69" t="s">
        <v>817</v>
      </c>
      <c r="B69" t="s">
        <v>735</v>
      </c>
      <c r="C69" t="s">
        <v>821</v>
      </c>
      <c r="D69">
        <v>19.235516489999998</v>
      </c>
      <c r="E69" t="s">
        <v>818</v>
      </c>
      <c r="F69">
        <v>110.46127749999999</v>
      </c>
      <c r="G69" t="s">
        <v>819</v>
      </c>
      <c r="H69">
        <v>165920</v>
      </c>
      <c r="I69" t="s">
        <v>820</v>
      </c>
    </row>
    <row r="70" spans="1:9" x14ac:dyDescent="0.25">
      <c r="A70" t="s">
        <v>817</v>
      </c>
      <c r="B70" t="s">
        <v>736</v>
      </c>
      <c r="C70" t="s">
        <v>821</v>
      </c>
      <c r="D70">
        <v>19.593551519999998</v>
      </c>
      <c r="E70" t="s">
        <v>818</v>
      </c>
      <c r="F70">
        <v>110.0047807</v>
      </c>
      <c r="G70" t="s">
        <v>819</v>
      </c>
      <c r="H70">
        <v>20016</v>
      </c>
      <c r="I70" t="s">
        <v>820</v>
      </c>
    </row>
    <row r="71" spans="1:9" x14ac:dyDescent="0.25">
      <c r="A71" t="s">
        <v>817</v>
      </c>
      <c r="B71" t="s">
        <v>737</v>
      </c>
      <c r="C71" t="s">
        <v>821</v>
      </c>
      <c r="D71">
        <v>18.546841239999999</v>
      </c>
      <c r="E71" t="s">
        <v>818</v>
      </c>
      <c r="F71">
        <v>109.7141654</v>
      </c>
      <c r="G71" t="s">
        <v>819</v>
      </c>
      <c r="H71">
        <v>8842</v>
      </c>
      <c r="I71" t="s">
        <v>820</v>
      </c>
    </row>
    <row r="72" spans="1:9" x14ac:dyDescent="0.25">
      <c r="A72" t="s">
        <v>817</v>
      </c>
      <c r="B72" t="s">
        <v>738</v>
      </c>
      <c r="C72" t="s">
        <v>821</v>
      </c>
      <c r="D72">
        <v>18.669948340000001</v>
      </c>
      <c r="E72" t="s">
        <v>818</v>
      </c>
      <c r="F72">
        <v>108.7617508</v>
      </c>
      <c r="G72" t="s">
        <v>819</v>
      </c>
      <c r="H72">
        <v>22034</v>
      </c>
      <c r="I72" t="s">
        <v>820</v>
      </c>
    </row>
    <row r="73" spans="1:9" x14ac:dyDescent="0.25">
      <c r="A73" t="s">
        <v>817</v>
      </c>
      <c r="B73" t="s">
        <v>666</v>
      </c>
      <c r="C73" t="s">
        <v>821</v>
      </c>
      <c r="D73">
        <v>19.629013430000001</v>
      </c>
      <c r="E73" t="s">
        <v>818</v>
      </c>
      <c r="F73">
        <v>110.4556127</v>
      </c>
      <c r="G73" t="s">
        <v>819</v>
      </c>
      <c r="H73">
        <v>22273</v>
      </c>
      <c r="I73" t="s">
        <v>820</v>
      </c>
    </row>
    <row r="74" spans="1:9" x14ac:dyDescent="0.25">
      <c r="A74" t="s">
        <v>817</v>
      </c>
      <c r="B74" t="s">
        <v>739</v>
      </c>
      <c r="C74" t="s">
        <v>821</v>
      </c>
      <c r="D74">
        <v>19.729558140000002</v>
      </c>
      <c r="E74" t="s">
        <v>818</v>
      </c>
      <c r="F74">
        <v>110.0274184</v>
      </c>
      <c r="G74" t="s">
        <v>819</v>
      </c>
      <c r="H74">
        <v>142948</v>
      </c>
      <c r="I74" t="s">
        <v>820</v>
      </c>
    </row>
    <row r="75" spans="1:9" x14ac:dyDescent="0.25">
      <c r="A75" t="s">
        <v>817</v>
      </c>
      <c r="B75" t="s">
        <v>740</v>
      </c>
      <c r="C75" t="s">
        <v>821</v>
      </c>
      <c r="D75">
        <v>19.98188524</v>
      </c>
      <c r="E75" t="s">
        <v>818</v>
      </c>
      <c r="F75">
        <v>110.7129901</v>
      </c>
      <c r="G75" t="s">
        <v>819</v>
      </c>
      <c r="H75">
        <v>35100</v>
      </c>
      <c r="I75" t="s">
        <v>820</v>
      </c>
    </row>
    <row r="76" spans="1:9" x14ac:dyDescent="0.25">
      <c r="A76" t="s">
        <v>817</v>
      </c>
      <c r="B76" t="s">
        <v>741</v>
      </c>
      <c r="C76" t="s">
        <v>821</v>
      </c>
      <c r="D76">
        <v>18.449162009999998</v>
      </c>
      <c r="E76" t="s">
        <v>818</v>
      </c>
      <c r="F76">
        <v>108.9601138</v>
      </c>
      <c r="G76" t="s">
        <v>819</v>
      </c>
      <c r="H76">
        <v>74141</v>
      </c>
      <c r="I76" t="s">
        <v>820</v>
      </c>
    </row>
    <row r="77" spans="1:9" x14ac:dyDescent="0.25">
      <c r="A77" t="s">
        <v>817</v>
      </c>
      <c r="B77" t="s">
        <v>667</v>
      </c>
      <c r="C77" t="s">
        <v>821</v>
      </c>
      <c r="D77">
        <v>19.758605469999999</v>
      </c>
      <c r="E77" t="s">
        <v>818</v>
      </c>
      <c r="F77">
        <v>110.42634080000001</v>
      </c>
      <c r="G77" t="s">
        <v>819</v>
      </c>
      <c r="H77">
        <v>23243</v>
      </c>
      <c r="I77" t="s">
        <v>820</v>
      </c>
    </row>
    <row r="78" spans="1:9" x14ac:dyDescent="0.25">
      <c r="A78" t="s">
        <v>817</v>
      </c>
      <c r="B78" t="s">
        <v>650</v>
      </c>
      <c r="C78" t="s">
        <v>821</v>
      </c>
      <c r="D78">
        <v>19.329194430000001</v>
      </c>
      <c r="E78" t="s">
        <v>818</v>
      </c>
      <c r="F78">
        <v>109.6524677</v>
      </c>
      <c r="G78" t="s">
        <v>819</v>
      </c>
      <c r="H78">
        <v>23711</v>
      </c>
      <c r="I78" t="s">
        <v>820</v>
      </c>
    </row>
    <row r="79" spans="1:9" x14ac:dyDescent="0.25">
      <c r="A79" t="s">
        <v>817</v>
      </c>
      <c r="B79" t="s">
        <v>742</v>
      </c>
      <c r="C79" t="s">
        <v>821</v>
      </c>
      <c r="D79">
        <v>19.934739029999999</v>
      </c>
      <c r="E79" t="s">
        <v>818</v>
      </c>
      <c r="F79">
        <v>110.0959172</v>
      </c>
      <c r="G79" t="s">
        <v>819</v>
      </c>
      <c r="H79">
        <v>59156</v>
      </c>
      <c r="I79" t="s">
        <v>820</v>
      </c>
    </row>
    <row r="80" spans="1:9" x14ac:dyDescent="0.25">
      <c r="A80" t="s">
        <v>817</v>
      </c>
      <c r="B80" t="s">
        <v>743</v>
      </c>
      <c r="C80" t="s">
        <v>821</v>
      </c>
      <c r="D80">
        <v>19.556853180000001</v>
      </c>
      <c r="E80" t="s">
        <v>818</v>
      </c>
      <c r="F80">
        <v>110.32234819999999</v>
      </c>
      <c r="G80" t="s">
        <v>819</v>
      </c>
      <c r="H80">
        <v>25200</v>
      </c>
      <c r="I80" t="s">
        <v>820</v>
      </c>
    </row>
    <row r="81" spans="1:9" x14ac:dyDescent="0.25">
      <c r="A81" t="s">
        <v>817</v>
      </c>
      <c r="B81" t="s">
        <v>744</v>
      </c>
      <c r="C81" t="s">
        <v>821</v>
      </c>
      <c r="D81">
        <v>18.414145640000001</v>
      </c>
      <c r="E81" t="s">
        <v>818</v>
      </c>
      <c r="F81">
        <v>110.04665749999999</v>
      </c>
      <c r="G81" t="s">
        <v>819</v>
      </c>
      <c r="H81">
        <v>16257</v>
      </c>
      <c r="I81" t="s">
        <v>820</v>
      </c>
    </row>
    <row r="82" spans="1:9" x14ac:dyDescent="0.25">
      <c r="A82" t="s">
        <v>817</v>
      </c>
      <c r="B82" t="s">
        <v>745</v>
      </c>
      <c r="C82" t="s">
        <v>821</v>
      </c>
      <c r="D82">
        <v>18.561550230000002</v>
      </c>
      <c r="E82" t="s">
        <v>818</v>
      </c>
      <c r="F82">
        <v>108.9054115</v>
      </c>
      <c r="G82" t="s">
        <v>819</v>
      </c>
      <c r="H82">
        <v>45366</v>
      </c>
      <c r="I82" t="s">
        <v>820</v>
      </c>
    </row>
    <row r="83" spans="1:9" x14ac:dyDescent="0.25">
      <c r="A83" t="s">
        <v>817</v>
      </c>
      <c r="B83" t="s">
        <v>746</v>
      </c>
      <c r="C83" t="s">
        <v>821</v>
      </c>
      <c r="D83">
        <v>18.67977303</v>
      </c>
      <c r="E83" t="s">
        <v>818</v>
      </c>
      <c r="F83">
        <v>110.2608953</v>
      </c>
      <c r="G83" t="s">
        <v>819</v>
      </c>
      <c r="H83">
        <v>38919</v>
      </c>
      <c r="I83" t="s">
        <v>820</v>
      </c>
    </row>
    <row r="84" spans="1:9" x14ac:dyDescent="0.25">
      <c r="A84" t="s">
        <v>817</v>
      </c>
      <c r="B84" t="s">
        <v>747</v>
      </c>
      <c r="C84" t="s">
        <v>821</v>
      </c>
      <c r="D84">
        <v>19.33053219</v>
      </c>
      <c r="E84" t="s">
        <v>818</v>
      </c>
      <c r="F84">
        <v>109.75270399999999</v>
      </c>
      <c r="G84" t="s">
        <v>819</v>
      </c>
      <c r="H84">
        <v>16645</v>
      </c>
      <c r="I84" t="s">
        <v>820</v>
      </c>
    </row>
    <row r="85" spans="1:9" x14ac:dyDescent="0.25">
      <c r="A85" t="s">
        <v>817</v>
      </c>
      <c r="B85" t="s">
        <v>748</v>
      </c>
      <c r="C85" t="s">
        <v>821</v>
      </c>
      <c r="D85">
        <v>19.88602727</v>
      </c>
      <c r="E85" t="s">
        <v>818</v>
      </c>
      <c r="F85">
        <v>109.6950277</v>
      </c>
      <c r="G85" t="s">
        <v>819</v>
      </c>
      <c r="H85">
        <v>112640</v>
      </c>
      <c r="I85" t="s">
        <v>820</v>
      </c>
    </row>
    <row r="86" spans="1:9" x14ac:dyDescent="0.25">
      <c r="A86" t="s">
        <v>817</v>
      </c>
      <c r="B86" t="s">
        <v>749</v>
      </c>
      <c r="C86" t="s">
        <v>821</v>
      </c>
      <c r="D86">
        <v>19.348245590000001</v>
      </c>
      <c r="E86" t="s">
        <v>818</v>
      </c>
      <c r="F86">
        <v>110.3060943</v>
      </c>
      <c r="G86" t="s">
        <v>819</v>
      </c>
      <c r="H86">
        <v>21293</v>
      </c>
      <c r="I86" t="s">
        <v>820</v>
      </c>
    </row>
    <row r="87" spans="1:9" x14ac:dyDescent="0.25">
      <c r="A87" t="s">
        <v>817</v>
      </c>
      <c r="B87" t="s">
        <v>668</v>
      </c>
      <c r="C87" t="s">
        <v>821</v>
      </c>
      <c r="D87">
        <v>20.01778303</v>
      </c>
      <c r="E87" t="s">
        <v>818</v>
      </c>
      <c r="F87">
        <v>110.42790170000001</v>
      </c>
      <c r="G87" t="s">
        <v>819</v>
      </c>
      <c r="H87">
        <v>75128</v>
      </c>
      <c r="I87" t="s">
        <v>820</v>
      </c>
    </row>
    <row r="88" spans="1:9" x14ac:dyDescent="0.25">
      <c r="A88" t="s">
        <v>817</v>
      </c>
      <c r="B88" t="s">
        <v>750</v>
      </c>
      <c r="C88" t="s">
        <v>821</v>
      </c>
      <c r="D88">
        <v>18.513915399999998</v>
      </c>
      <c r="E88" t="s">
        <v>818</v>
      </c>
      <c r="F88">
        <v>109.88128639999999</v>
      </c>
      <c r="G88" t="s">
        <v>819</v>
      </c>
      <c r="H88">
        <v>19240</v>
      </c>
      <c r="I88" t="s">
        <v>820</v>
      </c>
    </row>
    <row r="89" spans="1:9" x14ac:dyDescent="0.25">
      <c r="A89" t="s">
        <v>817</v>
      </c>
      <c r="B89" t="s">
        <v>751</v>
      </c>
      <c r="C89" t="s">
        <v>821</v>
      </c>
      <c r="D89">
        <v>19.044130490000001</v>
      </c>
      <c r="E89" t="s">
        <v>818</v>
      </c>
      <c r="F89">
        <v>110.5233525</v>
      </c>
      <c r="G89" t="s">
        <v>819</v>
      </c>
      <c r="H89">
        <v>22075</v>
      </c>
      <c r="I89" t="s">
        <v>820</v>
      </c>
    </row>
    <row r="90" spans="1:9" x14ac:dyDescent="0.25">
      <c r="A90" t="s">
        <v>817</v>
      </c>
      <c r="B90" t="s">
        <v>752</v>
      </c>
      <c r="C90" t="s">
        <v>821</v>
      </c>
      <c r="D90">
        <v>19.382192979999999</v>
      </c>
      <c r="E90" t="s">
        <v>818</v>
      </c>
      <c r="F90">
        <v>110.210803</v>
      </c>
      <c r="G90" t="s">
        <v>819</v>
      </c>
      <c r="H90">
        <v>26198</v>
      </c>
      <c r="I90" t="s">
        <v>820</v>
      </c>
    </row>
    <row r="91" spans="1:9" x14ac:dyDescent="0.25">
      <c r="A91" t="s">
        <v>817</v>
      </c>
      <c r="B91" t="s">
        <v>753</v>
      </c>
      <c r="C91" t="s">
        <v>821</v>
      </c>
      <c r="D91">
        <v>19.569567580000001</v>
      </c>
      <c r="E91" t="s">
        <v>818</v>
      </c>
      <c r="F91">
        <v>110.42169440000001</v>
      </c>
      <c r="G91" t="s">
        <v>819</v>
      </c>
      <c r="H91">
        <v>17601</v>
      </c>
      <c r="I91" t="s">
        <v>820</v>
      </c>
    </row>
    <row r="92" spans="1:9" x14ac:dyDescent="0.25">
      <c r="A92" t="s">
        <v>817</v>
      </c>
      <c r="B92" t="s">
        <v>754</v>
      </c>
      <c r="C92" t="s">
        <v>821</v>
      </c>
      <c r="D92">
        <v>19.141704279999999</v>
      </c>
      <c r="E92" t="s">
        <v>818</v>
      </c>
      <c r="F92">
        <v>110.3148777</v>
      </c>
      <c r="G92" t="s">
        <v>819</v>
      </c>
      <c r="H92">
        <v>18385</v>
      </c>
      <c r="I92" t="s">
        <v>820</v>
      </c>
    </row>
    <row r="93" spans="1:9" x14ac:dyDescent="0.25">
      <c r="A93" t="s">
        <v>817</v>
      </c>
      <c r="B93" t="s">
        <v>755</v>
      </c>
      <c r="C93" t="s">
        <v>821</v>
      </c>
      <c r="D93">
        <v>19.66779064</v>
      </c>
      <c r="E93" t="s">
        <v>818</v>
      </c>
      <c r="F93">
        <v>110.994772</v>
      </c>
      <c r="G93" t="s">
        <v>819</v>
      </c>
      <c r="H93">
        <v>20427</v>
      </c>
      <c r="I93" t="s">
        <v>820</v>
      </c>
    </row>
    <row r="94" spans="1:9" x14ac:dyDescent="0.25">
      <c r="A94" t="s">
        <v>817</v>
      </c>
      <c r="B94" t="s">
        <v>756</v>
      </c>
      <c r="C94" t="s">
        <v>821</v>
      </c>
      <c r="D94">
        <v>19.433126730000001</v>
      </c>
      <c r="E94" t="s">
        <v>818</v>
      </c>
      <c r="F94">
        <v>110.3206697</v>
      </c>
      <c r="G94" t="s">
        <v>819</v>
      </c>
      <c r="H94">
        <v>19814</v>
      </c>
      <c r="I94" t="s">
        <v>820</v>
      </c>
    </row>
    <row r="95" spans="1:9" x14ac:dyDescent="0.25">
      <c r="A95" t="s">
        <v>817</v>
      </c>
      <c r="B95" t="s">
        <v>669</v>
      </c>
      <c r="C95" t="s">
        <v>821</v>
      </c>
      <c r="D95">
        <v>19.91424194</v>
      </c>
      <c r="E95" t="s">
        <v>818</v>
      </c>
      <c r="F95">
        <v>110.3463031</v>
      </c>
      <c r="G95" t="s">
        <v>819</v>
      </c>
      <c r="H95">
        <v>15856</v>
      </c>
      <c r="I95" t="s">
        <v>820</v>
      </c>
    </row>
    <row r="96" spans="1:9" x14ac:dyDescent="0.25">
      <c r="A96" t="s">
        <v>817</v>
      </c>
      <c r="B96" t="s">
        <v>670</v>
      </c>
      <c r="C96" t="s">
        <v>821</v>
      </c>
      <c r="D96">
        <v>19.842576009999998</v>
      </c>
      <c r="E96" t="s">
        <v>818</v>
      </c>
      <c r="F96">
        <v>110.35470599999999</v>
      </c>
      <c r="G96" t="s">
        <v>819</v>
      </c>
      <c r="H96">
        <v>33497</v>
      </c>
      <c r="I96" t="s">
        <v>820</v>
      </c>
    </row>
    <row r="97" spans="1:9" x14ac:dyDescent="0.25">
      <c r="A97" t="s">
        <v>817</v>
      </c>
      <c r="B97" t="s">
        <v>671</v>
      </c>
      <c r="C97" t="s">
        <v>821</v>
      </c>
      <c r="D97">
        <v>19.89340357</v>
      </c>
      <c r="E97" t="s">
        <v>818</v>
      </c>
      <c r="F97">
        <v>110.40162650000001</v>
      </c>
      <c r="G97" t="s">
        <v>819</v>
      </c>
      <c r="H97">
        <v>29530</v>
      </c>
      <c r="I97" t="s">
        <v>820</v>
      </c>
    </row>
    <row r="98" spans="1:9" x14ac:dyDescent="0.25">
      <c r="A98" t="s">
        <v>817</v>
      </c>
      <c r="B98" t="s">
        <v>757</v>
      </c>
      <c r="C98" t="s">
        <v>821</v>
      </c>
      <c r="D98">
        <v>18.940362390000001</v>
      </c>
      <c r="E98" t="s">
        <v>818</v>
      </c>
      <c r="F98">
        <v>109.4968665</v>
      </c>
      <c r="G98" t="s">
        <v>819</v>
      </c>
      <c r="H98">
        <v>12723</v>
      </c>
      <c r="I98" t="s">
        <v>820</v>
      </c>
    </row>
    <row r="99" spans="1:9" x14ac:dyDescent="0.25">
      <c r="A99" t="s">
        <v>817</v>
      </c>
      <c r="B99" t="s">
        <v>651</v>
      </c>
      <c r="C99" t="s">
        <v>821</v>
      </c>
      <c r="D99">
        <v>19.832513989999999</v>
      </c>
      <c r="E99" t="s">
        <v>818</v>
      </c>
      <c r="F99">
        <v>109.36246149999999</v>
      </c>
      <c r="G99" t="s">
        <v>819</v>
      </c>
      <c r="H99">
        <v>40373</v>
      </c>
      <c r="I99" t="s">
        <v>820</v>
      </c>
    </row>
    <row r="100" spans="1:9" x14ac:dyDescent="0.25">
      <c r="A100" t="s">
        <v>817</v>
      </c>
      <c r="B100" t="s">
        <v>652</v>
      </c>
      <c r="C100" t="s">
        <v>821</v>
      </c>
      <c r="D100">
        <v>19.567052239999999</v>
      </c>
      <c r="E100" t="s">
        <v>818</v>
      </c>
      <c r="F100">
        <v>109.54121309999999</v>
      </c>
      <c r="G100" t="s">
        <v>819</v>
      </c>
      <c r="H100">
        <v>256652</v>
      </c>
      <c r="I100" t="s">
        <v>820</v>
      </c>
    </row>
    <row r="101" spans="1:9" x14ac:dyDescent="0.25">
      <c r="A101" t="s">
        <v>817</v>
      </c>
      <c r="B101" t="s">
        <v>758</v>
      </c>
      <c r="C101" t="s">
        <v>821</v>
      </c>
      <c r="D101">
        <v>19.69850331</v>
      </c>
      <c r="E101" t="s">
        <v>818</v>
      </c>
      <c r="F101">
        <v>109.6077054</v>
      </c>
      <c r="G101" t="s">
        <v>819</v>
      </c>
      <c r="H101">
        <v>13157</v>
      </c>
      <c r="I101" t="s">
        <v>820</v>
      </c>
    </row>
    <row r="102" spans="1:9" x14ac:dyDescent="0.25">
      <c r="A102" t="s">
        <v>817</v>
      </c>
      <c r="B102" t="s">
        <v>653</v>
      </c>
      <c r="C102" t="s">
        <v>821</v>
      </c>
      <c r="D102">
        <v>19.393648150000001</v>
      </c>
      <c r="E102" t="s">
        <v>818</v>
      </c>
      <c r="F102">
        <v>109.5560184</v>
      </c>
      <c r="G102" t="s">
        <v>819</v>
      </c>
      <c r="H102">
        <v>23669</v>
      </c>
      <c r="I102" t="s">
        <v>820</v>
      </c>
    </row>
    <row r="103" spans="1:9" x14ac:dyDescent="0.25">
      <c r="A103" t="s">
        <v>817</v>
      </c>
      <c r="B103" t="s">
        <v>759</v>
      </c>
      <c r="C103" t="s">
        <v>821</v>
      </c>
      <c r="D103">
        <v>19.32118015</v>
      </c>
      <c r="E103" t="s">
        <v>818</v>
      </c>
      <c r="F103">
        <v>109.968379</v>
      </c>
      <c r="G103" t="s">
        <v>819</v>
      </c>
      <c r="H103">
        <v>29847</v>
      </c>
      <c r="I103" t="s">
        <v>820</v>
      </c>
    </row>
    <row r="104" spans="1:9" x14ac:dyDescent="0.25">
      <c r="A104" t="s">
        <v>817</v>
      </c>
      <c r="B104" t="s">
        <v>760</v>
      </c>
      <c r="C104" t="s">
        <v>821</v>
      </c>
      <c r="D104">
        <v>19.24071438</v>
      </c>
      <c r="E104" t="s">
        <v>818</v>
      </c>
      <c r="F104">
        <v>110.0897689</v>
      </c>
      <c r="G104" t="s">
        <v>819</v>
      </c>
      <c r="H104">
        <v>24706</v>
      </c>
      <c r="I104" t="s">
        <v>820</v>
      </c>
    </row>
    <row r="105" spans="1:9" x14ac:dyDescent="0.25">
      <c r="A105" t="s">
        <v>817</v>
      </c>
      <c r="B105" t="s">
        <v>761</v>
      </c>
      <c r="C105" t="s">
        <v>821</v>
      </c>
      <c r="D105">
        <v>18.680387369999998</v>
      </c>
      <c r="E105" t="s">
        <v>818</v>
      </c>
      <c r="F105">
        <v>110.0905686</v>
      </c>
      <c r="G105" t="s">
        <v>819</v>
      </c>
      <c r="H105">
        <v>10582</v>
      </c>
      <c r="I105" t="s">
        <v>820</v>
      </c>
    </row>
    <row r="106" spans="1:9" x14ac:dyDescent="0.25">
      <c r="A106" t="s">
        <v>817</v>
      </c>
      <c r="B106" t="s">
        <v>762</v>
      </c>
      <c r="C106" t="s">
        <v>821</v>
      </c>
      <c r="D106">
        <v>18.76569778</v>
      </c>
      <c r="E106" t="s">
        <v>818</v>
      </c>
      <c r="F106">
        <v>109.6329932</v>
      </c>
      <c r="G106" t="s">
        <v>819</v>
      </c>
      <c r="H106">
        <v>8277</v>
      </c>
      <c r="I106" t="s">
        <v>820</v>
      </c>
    </row>
    <row r="107" spans="1:9" x14ac:dyDescent="0.25">
      <c r="A107" t="s">
        <v>817</v>
      </c>
      <c r="B107" t="s">
        <v>654</v>
      </c>
      <c r="C107" t="s">
        <v>821</v>
      </c>
      <c r="D107">
        <v>19.634469849999999</v>
      </c>
      <c r="E107" t="s">
        <v>818</v>
      </c>
      <c r="F107">
        <v>109.11980459999999</v>
      </c>
      <c r="G107" t="s">
        <v>819</v>
      </c>
      <c r="H107">
        <v>17577</v>
      </c>
      <c r="I107" t="s">
        <v>820</v>
      </c>
    </row>
    <row r="108" spans="1:9" x14ac:dyDescent="0.25">
      <c r="A108" t="s">
        <v>817</v>
      </c>
      <c r="B108" t="s">
        <v>763</v>
      </c>
      <c r="C108" t="s">
        <v>821</v>
      </c>
      <c r="D108">
        <v>19.51282011</v>
      </c>
      <c r="E108" t="s">
        <v>818</v>
      </c>
      <c r="F108">
        <v>110.561019</v>
      </c>
      <c r="G108" t="s">
        <v>819</v>
      </c>
      <c r="H108">
        <v>15100</v>
      </c>
      <c r="I108" t="s">
        <v>820</v>
      </c>
    </row>
    <row r="109" spans="1:9" x14ac:dyDescent="0.25">
      <c r="A109" t="s">
        <v>817</v>
      </c>
      <c r="B109" t="s">
        <v>764</v>
      </c>
      <c r="C109" t="s">
        <v>821</v>
      </c>
      <c r="D109">
        <v>19.300399259999999</v>
      </c>
      <c r="E109" t="s">
        <v>818</v>
      </c>
      <c r="F109">
        <v>110.09423820000001</v>
      </c>
      <c r="G109" t="s">
        <v>819</v>
      </c>
      <c r="H109">
        <v>10274</v>
      </c>
      <c r="I109" t="s">
        <v>820</v>
      </c>
    </row>
    <row r="110" spans="1:9" x14ac:dyDescent="0.25">
      <c r="A110" t="s">
        <v>817</v>
      </c>
      <c r="B110" t="s">
        <v>765</v>
      </c>
      <c r="C110" t="s">
        <v>821</v>
      </c>
      <c r="D110">
        <v>20.085158060000001</v>
      </c>
      <c r="E110" t="s">
        <v>818</v>
      </c>
      <c r="F110">
        <v>110.6350319</v>
      </c>
      <c r="G110" t="s">
        <v>819</v>
      </c>
      <c r="H110">
        <v>34027</v>
      </c>
      <c r="I110" t="s">
        <v>820</v>
      </c>
    </row>
    <row r="111" spans="1:9" x14ac:dyDescent="0.25">
      <c r="A111" t="s">
        <v>817</v>
      </c>
      <c r="B111" t="s">
        <v>766</v>
      </c>
      <c r="C111" t="s">
        <v>821</v>
      </c>
      <c r="D111">
        <v>18.571757359999999</v>
      </c>
      <c r="E111" t="s">
        <v>818</v>
      </c>
      <c r="F111">
        <v>109.08696430000001</v>
      </c>
      <c r="G111" t="s">
        <v>819</v>
      </c>
      <c r="H111">
        <v>26719</v>
      </c>
      <c r="I111" t="s">
        <v>820</v>
      </c>
    </row>
    <row r="112" spans="1:9" x14ac:dyDescent="0.25">
      <c r="A112" t="s">
        <v>817</v>
      </c>
      <c r="B112" t="s">
        <v>767</v>
      </c>
      <c r="C112" t="s">
        <v>821</v>
      </c>
      <c r="D112">
        <v>19.957865139999999</v>
      </c>
      <c r="E112" t="s">
        <v>818</v>
      </c>
      <c r="F112">
        <v>109.9262351</v>
      </c>
      <c r="G112" t="s">
        <v>819</v>
      </c>
      <c r="H112">
        <v>19171</v>
      </c>
      <c r="I112" t="s">
        <v>820</v>
      </c>
    </row>
    <row r="113" spans="1:9" x14ac:dyDescent="0.25">
      <c r="A113" t="s">
        <v>817</v>
      </c>
      <c r="B113" t="s">
        <v>768</v>
      </c>
      <c r="C113" t="s">
        <v>821</v>
      </c>
      <c r="D113">
        <v>19.128538599999999</v>
      </c>
      <c r="E113" t="s">
        <v>818</v>
      </c>
      <c r="F113">
        <v>109.0322778</v>
      </c>
      <c r="G113" t="s">
        <v>819</v>
      </c>
      <c r="H113">
        <v>14937</v>
      </c>
      <c r="I113" t="s">
        <v>820</v>
      </c>
    </row>
    <row r="114" spans="1:9" x14ac:dyDescent="0.25">
      <c r="A114" t="s">
        <v>817</v>
      </c>
      <c r="B114" t="s">
        <v>769</v>
      </c>
      <c r="C114" t="s">
        <v>821</v>
      </c>
      <c r="D114">
        <v>19.289171719999999</v>
      </c>
      <c r="E114" t="s">
        <v>818</v>
      </c>
      <c r="F114">
        <v>109.2319756</v>
      </c>
      <c r="G114" t="s">
        <v>819</v>
      </c>
      <c r="H114">
        <v>22415</v>
      </c>
      <c r="I114" t="s">
        <v>820</v>
      </c>
    </row>
    <row r="115" spans="1:9" x14ac:dyDescent="0.25">
      <c r="A115" t="s">
        <v>817</v>
      </c>
      <c r="B115" t="s">
        <v>770</v>
      </c>
      <c r="C115" t="s">
        <v>821</v>
      </c>
      <c r="D115">
        <v>19.467717700000001</v>
      </c>
      <c r="E115" t="s">
        <v>818</v>
      </c>
      <c r="F115">
        <v>109.8791094</v>
      </c>
      <c r="G115" t="s">
        <v>819</v>
      </c>
      <c r="H115">
        <v>7906</v>
      </c>
      <c r="I115" t="s">
        <v>820</v>
      </c>
    </row>
    <row r="116" spans="1:9" x14ac:dyDescent="0.25">
      <c r="A116" t="s">
        <v>817</v>
      </c>
      <c r="B116" t="s">
        <v>771</v>
      </c>
      <c r="C116" t="s">
        <v>821</v>
      </c>
      <c r="D116">
        <v>19.710554129999998</v>
      </c>
      <c r="E116" t="s">
        <v>818</v>
      </c>
      <c r="F116">
        <v>110.1206612</v>
      </c>
      <c r="G116" t="s">
        <v>819</v>
      </c>
      <c r="H116">
        <v>26359</v>
      </c>
      <c r="I116" t="s">
        <v>820</v>
      </c>
    </row>
    <row r="117" spans="1:9" x14ac:dyDescent="0.25">
      <c r="A117" t="s">
        <v>817</v>
      </c>
      <c r="B117" t="s">
        <v>772</v>
      </c>
      <c r="C117" t="s">
        <v>821</v>
      </c>
      <c r="D117">
        <v>18.47822232</v>
      </c>
      <c r="E117" t="s">
        <v>818</v>
      </c>
      <c r="F117">
        <v>109.9850204</v>
      </c>
      <c r="G117" t="s">
        <v>819</v>
      </c>
      <c r="H117">
        <v>12105</v>
      </c>
      <c r="I117" t="s">
        <v>820</v>
      </c>
    </row>
    <row r="118" spans="1:9" x14ac:dyDescent="0.25">
      <c r="A118" t="s">
        <v>817</v>
      </c>
      <c r="B118" t="s">
        <v>773</v>
      </c>
      <c r="C118" t="s">
        <v>821</v>
      </c>
      <c r="D118">
        <v>18.46623306</v>
      </c>
      <c r="E118" t="s">
        <v>818</v>
      </c>
      <c r="F118">
        <v>109.6627986</v>
      </c>
      <c r="G118" t="s">
        <v>819</v>
      </c>
      <c r="H118">
        <v>10358</v>
      </c>
      <c r="I118" t="s">
        <v>820</v>
      </c>
    </row>
    <row r="119" spans="1:9" x14ac:dyDescent="0.25">
      <c r="A119" t="s">
        <v>817</v>
      </c>
      <c r="B119" t="s">
        <v>774</v>
      </c>
      <c r="C119" t="s">
        <v>821</v>
      </c>
      <c r="D119">
        <v>18.89186539</v>
      </c>
      <c r="E119" t="s">
        <v>818</v>
      </c>
      <c r="F119">
        <v>110.1656807</v>
      </c>
      <c r="G119" t="s">
        <v>819</v>
      </c>
      <c r="H119">
        <v>9901</v>
      </c>
      <c r="I119" t="s">
        <v>820</v>
      </c>
    </row>
    <row r="120" spans="1:9" x14ac:dyDescent="0.25">
      <c r="A120" t="s">
        <v>817</v>
      </c>
      <c r="B120" t="s">
        <v>775</v>
      </c>
      <c r="C120" t="s">
        <v>821</v>
      </c>
      <c r="D120">
        <v>19.225029230000001</v>
      </c>
      <c r="E120" t="s">
        <v>818</v>
      </c>
      <c r="F120">
        <v>108.77854550000001</v>
      </c>
      <c r="G120" t="s">
        <v>819</v>
      </c>
      <c r="H120">
        <v>27948</v>
      </c>
      <c r="I120" t="s">
        <v>820</v>
      </c>
    </row>
    <row r="121" spans="1:9" x14ac:dyDescent="0.25">
      <c r="A121" t="s">
        <v>817</v>
      </c>
      <c r="B121" t="s">
        <v>672</v>
      </c>
      <c r="C121" t="s">
        <v>821</v>
      </c>
      <c r="D121">
        <v>19.881443879999999</v>
      </c>
      <c r="E121" t="s">
        <v>818</v>
      </c>
      <c r="F121">
        <v>110.58571360000001</v>
      </c>
      <c r="G121" t="s">
        <v>819</v>
      </c>
      <c r="H121">
        <v>14147</v>
      </c>
      <c r="I121" t="s">
        <v>820</v>
      </c>
    </row>
    <row r="122" spans="1:9" x14ac:dyDescent="0.25">
      <c r="A122" t="s">
        <v>817</v>
      </c>
      <c r="B122" t="s">
        <v>673</v>
      </c>
      <c r="C122" t="s">
        <v>821</v>
      </c>
      <c r="D122">
        <v>19.701521410000002</v>
      </c>
      <c r="E122" t="s">
        <v>818</v>
      </c>
      <c r="F122">
        <v>110.5260612</v>
      </c>
      <c r="G122" t="s">
        <v>819</v>
      </c>
      <c r="H122">
        <v>21828</v>
      </c>
      <c r="I122" t="s">
        <v>820</v>
      </c>
    </row>
    <row r="123" spans="1:9" x14ac:dyDescent="0.25">
      <c r="A123" t="s">
        <v>817</v>
      </c>
      <c r="B123" t="s">
        <v>776</v>
      </c>
      <c r="C123" t="s">
        <v>821</v>
      </c>
      <c r="D123">
        <v>18.966851080000001</v>
      </c>
      <c r="E123" t="s">
        <v>818</v>
      </c>
      <c r="F123">
        <v>110.51231540000001</v>
      </c>
      <c r="G123" t="s">
        <v>819</v>
      </c>
      <c r="H123">
        <v>11691</v>
      </c>
      <c r="I123" t="s">
        <v>820</v>
      </c>
    </row>
    <row r="124" spans="1:9" x14ac:dyDescent="0.25">
      <c r="A124" t="s">
        <v>817</v>
      </c>
      <c r="B124" t="s">
        <v>777</v>
      </c>
      <c r="C124" t="s">
        <v>821</v>
      </c>
      <c r="D124">
        <v>19.183721179999999</v>
      </c>
      <c r="E124" t="s">
        <v>818</v>
      </c>
      <c r="F124">
        <v>110.2675831</v>
      </c>
      <c r="G124" t="s">
        <v>819</v>
      </c>
      <c r="H124">
        <v>14702</v>
      </c>
      <c r="I124" t="s">
        <v>820</v>
      </c>
    </row>
    <row r="125" spans="1:9" x14ac:dyDescent="0.25">
      <c r="A125" t="s">
        <v>817</v>
      </c>
      <c r="B125" t="s">
        <v>778</v>
      </c>
      <c r="C125" t="s">
        <v>821</v>
      </c>
      <c r="D125">
        <v>18.73476076</v>
      </c>
      <c r="E125" t="s">
        <v>818</v>
      </c>
      <c r="F125">
        <v>109.7486026</v>
      </c>
      <c r="G125" t="s">
        <v>819</v>
      </c>
      <c r="H125">
        <v>13284</v>
      </c>
      <c r="I125" t="s">
        <v>820</v>
      </c>
    </row>
    <row r="126" spans="1:9" x14ac:dyDescent="0.25">
      <c r="A126" t="s">
        <v>817</v>
      </c>
      <c r="B126" t="s">
        <v>779</v>
      </c>
      <c r="C126" t="s">
        <v>821</v>
      </c>
      <c r="D126">
        <v>19.277691359999999</v>
      </c>
      <c r="E126" t="s">
        <v>818</v>
      </c>
      <c r="F126">
        <v>109.0582977</v>
      </c>
      <c r="G126" t="s">
        <v>819</v>
      </c>
      <c r="H126">
        <v>61258</v>
      </c>
      <c r="I126" t="s">
        <v>820</v>
      </c>
    </row>
    <row r="127" spans="1:9" x14ac:dyDescent="0.25">
      <c r="A127" t="s">
        <v>817</v>
      </c>
      <c r="B127" t="s">
        <v>674</v>
      </c>
      <c r="C127" t="s">
        <v>821</v>
      </c>
      <c r="D127">
        <v>19.913412130000001</v>
      </c>
      <c r="E127" t="s">
        <v>818</v>
      </c>
      <c r="F127">
        <v>110.1939527</v>
      </c>
      <c r="G127" t="s">
        <v>819</v>
      </c>
      <c r="H127">
        <v>33649</v>
      </c>
      <c r="I127" t="s">
        <v>820</v>
      </c>
    </row>
    <row r="128" spans="1:9" x14ac:dyDescent="0.25">
      <c r="A128" t="s">
        <v>817</v>
      </c>
      <c r="B128" t="s">
        <v>780</v>
      </c>
      <c r="C128" t="s">
        <v>821</v>
      </c>
      <c r="D128">
        <v>19.343149019999998</v>
      </c>
      <c r="E128" t="s">
        <v>818</v>
      </c>
      <c r="F128">
        <v>108.91365329999999</v>
      </c>
      <c r="G128" t="s">
        <v>819</v>
      </c>
      <c r="H128">
        <v>20384</v>
      </c>
      <c r="I128" t="s">
        <v>820</v>
      </c>
    </row>
    <row r="129" spans="1:9" x14ac:dyDescent="0.25">
      <c r="A129" t="s">
        <v>817</v>
      </c>
      <c r="B129" t="s">
        <v>781</v>
      </c>
      <c r="C129" t="s">
        <v>821</v>
      </c>
      <c r="D129">
        <v>19.247521989999999</v>
      </c>
      <c r="E129" t="s">
        <v>818</v>
      </c>
      <c r="F129">
        <v>108.6486743</v>
      </c>
      <c r="G129" t="s">
        <v>819</v>
      </c>
      <c r="H129">
        <v>26952</v>
      </c>
      <c r="I129" t="s">
        <v>820</v>
      </c>
    </row>
    <row r="130" spans="1:9" x14ac:dyDescent="0.25">
      <c r="A130" t="s">
        <v>817</v>
      </c>
      <c r="B130" t="s">
        <v>782</v>
      </c>
      <c r="C130" t="s">
        <v>821</v>
      </c>
      <c r="D130">
        <v>19.248959849999999</v>
      </c>
      <c r="E130" t="s">
        <v>818</v>
      </c>
      <c r="F130">
        <v>110.6002908</v>
      </c>
      <c r="G130" t="s">
        <v>819</v>
      </c>
      <c r="H130">
        <v>31322</v>
      </c>
      <c r="I130" t="s">
        <v>820</v>
      </c>
    </row>
    <row r="131" spans="1:9" x14ac:dyDescent="0.25">
      <c r="A131" t="s">
        <v>817</v>
      </c>
      <c r="B131" t="s">
        <v>783</v>
      </c>
      <c r="C131" t="s">
        <v>821</v>
      </c>
      <c r="D131">
        <v>19.69168088</v>
      </c>
      <c r="E131" t="s">
        <v>818</v>
      </c>
      <c r="F131">
        <v>110.7060992</v>
      </c>
      <c r="G131" t="s">
        <v>819</v>
      </c>
      <c r="H131">
        <v>32763</v>
      </c>
      <c r="I131" t="s">
        <v>820</v>
      </c>
    </row>
    <row r="132" spans="1:9" x14ac:dyDescent="0.25">
      <c r="A132" t="s">
        <v>817</v>
      </c>
      <c r="B132" t="s">
        <v>784</v>
      </c>
      <c r="C132" t="s">
        <v>821</v>
      </c>
      <c r="D132">
        <v>19.295723840000001</v>
      </c>
      <c r="E132" t="s">
        <v>818</v>
      </c>
      <c r="F132">
        <v>110.5063408</v>
      </c>
      <c r="G132" t="s">
        <v>819</v>
      </c>
      <c r="H132">
        <v>25256</v>
      </c>
      <c r="I132" t="s">
        <v>820</v>
      </c>
    </row>
    <row r="133" spans="1:9" x14ac:dyDescent="0.25">
      <c r="A133" t="s">
        <v>817</v>
      </c>
      <c r="B133" t="s">
        <v>785</v>
      </c>
      <c r="C133" t="s">
        <v>821</v>
      </c>
      <c r="D133">
        <v>18.816911999999999</v>
      </c>
      <c r="E133" t="s">
        <v>818</v>
      </c>
      <c r="F133">
        <v>109.5209389</v>
      </c>
      <c r="G133" t="s">
        <v>819</v>
      </c>
      <c r="H133">
        <v>54046</v>
      </c>
      <c r="I133" t="s">
        <v>820</v>
      </c>
    </row>
    <row r="134" spans="1:9" x14ac:dyDescent="0.25">
      <c r="A134" t="s">
        <v>817</v>
      </c>
      <c r="B134" t="s">
        <v>786</v>
      </c>
      <c r="C134" t="s">
        <v>821</v>
      </c>
      <c r="D134">
        <v>19.38234374</v>
      </c>
      <c r="E134" t="s">
        <v>818</v>
      </c>
      <c r="F134">
        <v>110.1095663</v>
      </c>
      <c r="G134" t="s">
        <v>819</v>
      </c>
      <c r="H134">
        <v>86474</v>
      </c>
      <c r="I134" t="s">
        <v>820</v>
      </c>
    </row>
    <row r="135" spans="1:9" x14ac:dyDescent="0.25">
      <c r="A135" t="s">
        <v>817</v>
      </c>
      <c r="B135" t="s">
        <v>787</v>
      </c>
      <c r="C135" t="s">
        <v>821</v>
      </c>
      <c r="D135">
        <v>18.791567959999998</v>
      </c>
      <c r="E135" t="s">
        <v>818</v>
      </c>
      <c r="F135">
        <v>110.4329505</v>
      </c>
      <c r="G135" t="s">
        <v>819</v>
      </c>
      <c r="H135">
        <v>140015</v>
      </c>
      <c r="I135" t="s">
        <v>820</v>
      </c>
    </row>
    <row r="136" spans="1:9" x14ac:dyDescent="0.25">
      <c r="A136" t="s">
        <v>817</v>
      </c>
      <c r="B136" t="s">
        <v>788</v>
      </c>
      <c r="C136" t="s">
        <v>821</v>
      </c>
      <c r="D136">
        <v>18.837414160000002</v>
      </c>
      <c r="E136" t="s">
        <v>818</v>
      </c>
      <c r="F136">
        <v>109.28241079999999</v>
      </c>
      <c r="G136" t="s">
        <v>819</v>
      </c>
      <c r="H136">
        <v>24081</v>
      </c>
      <c r="I136" t="s">
        <v>820</v>
      </c>
    </row>
    <row r="137" spans="1:9" x14ac:dyDescent="0.25">
      <c r="A137" t="s">
        <v>817</v>
      </c>
      <c r="B137" t="s">
        <v>655</v>
      </c>
      <c r="C137" t="s">
        <v>821</v>
      </c>
      <c r="D137">
        <v>19.63681519</v>
      </c>
      <c r="E137" t="s">
        <v>818</v>
      </c>
      <c r="F137">
        <v>109.3182233</v>
      </c>
      <c r="G137" t="s">
        <v>819</v>
      </c>
      <c r="H137">
        <v>24274</v>
      </c>
      <c r="I137" t="s">
        <v>820</v>
      </c>
    </row>
    <row r="138" spans="1:9" x14ac:dyDescent="0.25">
      <c r="A138" t="s">
        <v>817</v>
      </c>
      <c r="B138" t="s">
        <v>789</v>
      </c>
      <c r="C138" t="s">
        <v>821</v>
      </c>
      <c r="D138">
        <v>19.148992509999999</v>
      </c>
      <c r="E138" t="s">
        <v>818</v>
      </c>
      <c r="F138">
        <v>109.9013131</v>
      </c>
      <c r="G138" t="s">
        <v>819</v>
      </c>
      <c r="H138">
        <v>19208</v>
      </c>
      <c r="I138" t="s">
        <v>820</v>
      </c>
    </row>
    <row r="139" spans="1:9" x14ac:dyDescent="0.25">
      <c r="A139" t="s">
        <v>817</v>
      </c>
      <c r="B139" t="s">
        <v>790</v>
      </c>
      <c r="C139" t="s">
        <v>821</v>
      </c>
      <c r="D139">
        <v>19.269890579999998</v>
      </c>
      <c r="E139" t="s">
        <v>818</v>
      </c>
      <c r="F139">
        <v>110.380602</v>
      </c>
      <c r="G139" t="s">
        <v>819</v>
      </c>
      <c r="H139">
        <v>26235</v>
      </c>
      <c r="I139" t="s">
        <v>820</v>
      </c>
    </row>
    <row r="140" spans="1:9" x14ac:dyDescent="0.25">
      <c r="A140" t="s">
        <v>817</v>
      </c>
      <c r="B140" t="s">
        <v>791</v>
      </c>
      <c r="C140" t="s">
        <v>821</v>
      </c>
      <c r="D140">
        <v>19.570921999999999</v>
      </c>
      <c r="E140" t="s">
        <v>818</v>
      </c>
      <c r="F140">
        <v>110.75369379999999</v>
      </c>
      <c r="G140" t="s">
        <v>819</v>
      </c>
      <c r="H140">
        <v>143759</v>
      </c>
      <c r="I140" t="s">
        <v>820</v>
      </c>
    </row>
    <row r="141" spans="1:9" x14ac:dyDescent="0.25">
      <c r="A141" t="s">
        <v>817</v>
      </c>
      <c r="B141" t="s">
        <v>792</v>
      </c>
      <c r="C141" t="s">
        <v>821</v>
      </c>
      <c r="D141">
        <v>19.93371732</v>
      </c>
      <c r="E141" t="s">
        <v>818</v>
      </c>
      <c r="F141">
        <v>110.8981126</v>
      </c>
      <c r="G141" t="s">
        <v>819</v>
      </c>
      <c r="H141">
        <v>27569</v>
      </c>
      <c r="I141" t="s">
        <v>820</v>
      </c>
    </row>
    <row r="142" spans="1:9" x14ac:dyDescent="0.25">
      <c r="A142" t="s">
        <v>817</v>
      </c>
      <c r="B142" t="s">
        <v>793</v>
      </c>
      <c r="C142" t="s">
        <v>821</v>
      </c>
      <c r="D142">
        <v>19.68118218</v>
      </c>
      <c r="E142" t="s">
        <v>818</v>
      </c>
      <c r="F142">
        <v>110.8992932</v>
      </c>
      <c r="G142" t="s">
        <v>819</v>
      </c>
      <c r="H142">
        <v>19065</v>
      </c>
      <c r="I142" t="s">
        <v>820</v>
      </c>
    </row>
    <row r="143" spans="1:9" x14ac:dyDescent="0.25">
      <c r="A143" t="s">
        <v>817</v>
      </c>
      <c r="B143" t="s">
        <v>794</v>
      </c>
      <c r="C143" t="s">
        <v>821</v>
      </c>
      <c r="D143">
        <v>18.52995593</v>
      </c>
      <c r="E143" t="s">
        <v>818</v>
      </c>
      <c r="F143">
        <v>109.94514820000001</v>
      </c>
      <c r="G143" t="s">
        <v>819</v>
      </c>
      <c r="H143">
        <v>13481</v>
      </c>
      <c r="I143" t="s">
        <v>820</v>
      </c>
    </row>
    <row r="144" spans="1:9" x14ac:dyDescent="0.25">
      <c r="A144" t="s">
        <v>817</v>
      </c>
      <c r="B144" t="s">
        <v>795</v>
      </c>
      <c r="C144" t="s">
        <v>821</v>
      </c>
      <c r="D144">
        <v>19.562849329999999</v>
      </c>
      <c r="E144" t="s">
        <v>818</v>
      </c>
      <c r="F144">
        <v>110.0797862</v>
      </c>
      <c r="G144" t="s">
        <v>819</v>
      </c>
      <c r="H144">
        <v>23393</v>
      </c>
      <c r="I144" t="s">
        <v>820</v>
      </c>
    </row>
    <row r="145" spans="1:9" x14ac:dyDescent="0.25">
      <c r="A145" t="s">
        <v>817</v>
      </c>
      <c r="B145" t="s">
        <v>796</v>
      </c>
      <c r="C145" t="s">
        <v>821</v>
      </c>
      <c r="D145">
        <v>19.30367438</v>
      </c>
      <c r="E145" t="s">
        <v>818</v>
      </c>
      <c r="F145">
        <v>108.8089327</v>
      </c>
      <c r="G145" t="s">
        <v>819</v>
      </c>
      <c r="H145">
        <v>24204</v>
      </c>
      <c r="I145" t="s">
        <v>820</v>
      </c>
    </row>
    <row r="146" spans="1:9" x14ac:dyDescent="0.25">
      <c r="A146" t="s">
        <v>817</v>
      </c>
      <c r="B146" t="s">
        <v>797</v>
      </c>
      <c r="C146" t="s">
        <v>821</v>
      </c>
      <c r="D146">
        <v>19.175069369999999</v>
      </c>
      <c r="E146" t="s">
        <v>818</v>
      </c>
      <c r="F146">
        <v>110.0846492</v>
      </c>
      <c r="G146" t="s">
        <v>819</v>
      </c>
      <c r="H146">
        <v>16967</v>
      </c>
      <c r="I146" t="s">
        <v>820</v>
      </c>
    </row>
    <row r="147" spans="1:9" x14ac:dyDescent="0.25">
      <c r="A147" t="s">
        <v>817</v>
      </c>
      <c r="B147" t="s">
        <v>798</v>
      </c>
      <c r="C147" t="s">
        <v>821</v>
      </c>
      <c r="D147">
        <v>18.63843215</v>
      </c>
      <c r="E147" t="s">
        <v>818</v>
      </c>
      <c r="F147">
        <v>109.5801807</v>
      </c>
      <c r="G147" t="s">
        <v>819</v>
      </c>
      <c r="H147">
        <v>11915</v>
      </c>
      <c r="I147" t="s">
        <v>820</v>
      </c>
    </row>
    <row r="148" spans="1:9" x14ac:dyDescent="0.25">
      <c r="A148" t="s">
        <v>817</v>
      </c>
      <c r="B148" t="s">
        <v>799</v>
      </c>
      <c r="C148" t="s">
        <v>821</v>
      </c>
      <c r="D148">
        <v>19.4341911</v>
      </c>
      <c r="E148" t="s">
        <v>818</v>
      </c>
      <c r="F148">
        <v>110.04242840000001</v>
      </c>
      <c r="G148" t="s">
        <v>819</v>
      </c>
      <c r="H148">
        <v>7584</v>
      </c>
      <c r="I148" t="s">
        <v>820</v>
      </c>
    </row>
    <row r="149" spans="1:9" x14ac:dyDescent="0.25">
      <c r="A149" t="s">
        <v>817</v>
      </c>
      <c r="B149" t="s">
        <v>800</v>
      </c>
      <c r="C149" t="s">
        <v>821</v>
      </c>
      <c r="D149">
        <v>18.416491400000002</v>
      </c>
      <c r="E149" t="s">
        <v>818</v>
      </c>
      <c r="F149">
        <v>109.9690375</v>
      </c>
      <c r="G149" t="s">
        <v>819</v>
      </c>
      <c r="H149">
        <v>26574</v>
      </c>
      <c r="I149" t="s">
        <v>820</v>
      </c>
    </row>
    <row r="150" spans="1:9" x14ac:dyDescent="0.25">
      <c r="A150" t="s">
        <v>817</v>
      </c>
      <c r="B150" t="s">
        <v>801</v>
      </c>
      <c r="C150" t="s">
        <v>821</v>
      </c>
      <c r="D150">
        <v>18.963730999999999</v>
      </c>
      <c r="E150" t="s">
        <v>818</v>
      </c>
      <c r="F150">
        <v>108.6807043</v>
      </c>
      <c r="G150" t="s">
        <v>819</v>
      </c>
      <c r="H150">
        <v>17047</v>
      </c>
      <c r="I150" t="s">
        <v>820</v>
      </c>
    </row>
    <row r="151" spans="1:9" x14ac:dyDescent="0.25">
      <c r="A151" t="s">
        <v>817</v>
      </c>
      <c r="B151" t="s">
        <v>675</v>
      </c>
      <c r="C151" t="s">
        <v>821</v>
      </c>
      <c r="D151">
        <v>19.763207359999999</v>
      </c>
      <c r="E151" t="s">
        <v>818</v>
      </c>
      <c r="F151">
        <v>110.3486036</v>
      </c>
      <c r="G151" t="s">
        <v>819</v>
      </c>
      <c r="H151">
        <v>30318</v>
      </c>
      <c r="I151" t="s">
        <v>820</v>
      </c>
    </row>
    <row r="152" spans="1:9" x14ac:dyDescent="0.25">
      <c r="A152" t="s">
        <v>817</v>
      </c>
      <c r="B152" t="s">
        <v>802</v>
      </c>
      <c r="C152" t="s">
        <v>821</v>
      </c>
      <c r="D152">
        <v>19.517851660000002</v>
      </c>
      <c r="E152" t="s">
        <v>818</v>
      </c>
      <c r="F152">
        <v>110.1775061</v>
      </c>
      <c r="G152" t="s">
        <v>819</v>
      </c>
      <c r="H152">
        <v>21902</v>
      </c>
      <c r="I152" t="s">
        <v>820</v>
      </c>
    </row>
    <row r="153" spans="1:9" x14ac:dyDescent="0.25">
      <c r="A153" t="s">
        <v>817</v>
      </c>
      <c r="B153" t="s">
        <v>803</v>
      </c>
      <c r="C153" t="s">
        <v>821</v>
      </c>
      <c r="D153">
        <v>19.877269699999999</v>
      </c>
      <c r="E153" t="s">
        <v>818</v>
      </c>
      <c r="F153">
        <v>109.5578668</v>
      </c>
      <c r="G153" t="s">
        <v>819</v>
      </c>
      <c r="H153">
        <v>52016</v>
      </c>
      <c r="I153" t="s">
        <v>820</v>
      </c>
    </row>
    <row r="154" spans="1:9" x14ac:dyDescent="0.25">
      <c r="A154" t="s">
        <v>817</v>
      </c>
      <c r="B154" t="s">
        <v>804</v>
      </c>
      <c r="C154" t="s">
        <v>821</v>
      </c>
      <c r="D154">
        <v>18.510293399999998</v>
      </c>
      <c r="E154" t="s">
        <v>818</v>
      </c>
      <c r="F154">
        <v>109.5755345</v>
      </c>
      <c r="G154" t="s">
        <v>819</v>
      </c>
      <c r="H154">
        <v>13182</v>
      </c>
      <c r="I154" t="s">
        <v>820</v>
      </c>
    </row>
    <row r="155" spans="1:9" x14ac:dyDescent="0.25">
      <c r="A155" t="s">
        <v>817</v>
      </c>
      <c r="B155" t="s">
        <v>656</v>
      </c>
      <c r="C155" t="s">
        <v>821</v>
      </c>
      <c r="D155">
        <v>19.72454123</v>
      </c>
      <c r="E155" t="s">
        <v>818</v>
      </c>
      <c r="F155">
        <v>109.3070831</v>
      </c>
      <c r="G155" t="s">
        <v>819</v>
      </c>
      <c r="H155">
        <v>67316</v>
      </c>
      <c r="I155" t="s">
        <v>820</v>
      </c>
    </row>
    <row r="156" spans="1:9" x14ac:dyDescent="0.25">
      <c r="A156" t="s">
        <v>817</v>
      </c>
      <c r="B156" t="s">
        <v>805</v>
      </c>
      <c r="C156" t="s">
        <v>821</v>
      </c>
      <c r="D156">
        <v>19.613647579999999</v>
      </c>
      <c r="E156" t="s">
        <v>818</v>
      </c>
      <c r="F156">
        <v>110.1724823</v>
      </c>
      <c r="G156" t="s">
        <v>819</v>
      </c>
      <c r="H156">
        <v>15863</v>
      </c>
      <c r="I156" t="s">
        <v>820</v>
      </c>
    </row>
    <row r="157" spans="1:9" x14ac:dyDescent="0.25">
      <c r="A157" t="s">
        <v>817</v>
      </c>
      <c r="B157" t="s">
        <v>676</v>
      </c>
      <c r="C157" t="s">
        <v>821</v>
      </c>
      <c r="D157">
        <v>20.02936068</v>
      </c>
      <c r="E157" t="s">
        <v>818</v>
      </c>
      <c r="F157">
        <v>110.1558151</v>
      </c>
      <c r="G157" t="s">
        <v>819</v>
      </c>
      <c r="H157">
        <v>36425</v>
      </c>
      <c r="I157" t="s">
        <v>820</v>
      </c>
    </row>
    <row r="158" spans="1:9" x14ac:dyDescent="0.25">
      <c r="A158" t="s">
        <v>817</v>
      </c>
      <c r="B158" t="s">
        <v>806</v>
      </c>
      <c r="C158" t="s">
        <v>821</v>
      </c>
      <c r="D158">
        <v>19.199249600000002</v>
      </c>
      <c r="E158" t="s">
        <v>818</v>
      </c>
      <c r="F158">
        <v>109.4098753</v>
      </c>
      <c r="G158" t="s">
        <v>819</v>
      </c>
      <c r="H158">
        <v>37846</v>
      </c>
      <c r="I158" t="s">
        <v>820</v>
      </c>
    </row>
    <row r="159" spans="1:9" x14ac:dyDescent="0.25">
      <c r="A159" t="s">
        <v>817</v>
      </c>
      <c r="B159" t="s">
        <v>677</v>
      </c>
      <c r="C159" t="s">
        <v>821</v>
      </c>
      <c r="D159">
        <v>19.957654260000002</v>
      </c>
      <c r="E159" t="s">
        <v>818</v>
      </c>
      <c r="F159">
        <v>110.54514570000001</v>
      </c>
      <c r="G159" t="s">
        <v>819</v>
      </c>
      <c r="H159">
        <v>20980</v>
      </c>
      <c r="I159" t="s">
        <v>820</v>
      </c>
    </row>
    <row r="160" spans="1:9" x14ac:dyDescent="0.25">
      <c r="A160" t="s">
        <v>817</v>
      </c>
      <c r="B160" t="s">
        <v>807</v>
      </c>
      <c r="C160" t="s">
        <v>821</v>
      </c>
      <c r="D160">
        <v>19.096854889999999</v>
      </c>
      <c r="E160" t="s">
        <v>818</v>
      </c>
      <c r="F160">
        <v>110.3676045</v>
      </c>
      <c r="G160" t="s">
        <v>819</v>
      </c>
      <c r="H160">
        <v>23792</v>
      </c>
      <c r="I160" t="s">
        <v>820</v>
      </c>
    </row>
    <row r="161" spans="1:9" x14ac:dyDescent="0.25">
      <c r="A161" t="s">
        <v>817</v>
      </c>
      <c r="B161" t="s">
        <v>657</v>
      </c>
      <c r="C161" t="s">
        <v>821</v>
      </c>
      <c r="D161">
        <v>19.476341619999999</v>
      </c>
      <c r="E161" t="s">
        <v>818</v>
      </c>
      <c r="F161">
        <v>109.2418962</v>
      </c>
      <c r="G161" t="s">
        <v>819</v>
      </c>
      <c r="H161">
        <v>76427</v>
      </c>
      <c r="I161" t="s">
        <v>820</v>
      </c>
    </row>
    <row r="162" spans="1:9" x14ac:dyDescent="0.25">
      <c r="A162" t="s">
        <v>817</v>
      </c>
      <c r="B162" t="s">
        <v>808</v>
      </c>
      <c r="C162" t="s">
        <v>821</v>
      </c>
      <c r="D162">
        <v>18.504192669999998</v>
      </c>
      <c r="E162" t="s">
        <v>818</v>
      </c>
      <c r="F162">
        <v>110.0476026</v>
      </c>
      <c r="G162" t="s">
        <v>819</v>
      </c>
      <c r="H162">
        <v>90715</v>
      </c>
      <c r="I162" t="s">
        <v>820</v>
      </c>
    </row>
    <row r="163" spans="1:9" x14ac:dyDescent="0.25">
      <c r="A163" t="s">
        <v>817</v>
      </c>
      <c r="B163" t="s">
        <v>809</v>
      </c>
      <c r="C163" t="s">
        <v>821</v>
      </c>
      <c r="D163">
        <v>18.48936836</v>
      </c>
      <c r="E163" t="s">
        <v>818</v>
      </c>
      <c r="F163">
        <v>108.6944112</v>
      </c>
      <c r="G163" t="s">
        <v>819</v>
      </c>
      <c r="H163">
        <v>17814</v>
      </c>
      <c r="I163" t="s">
        <v>820</v>
      </c>
    </row>
    <row r="164" spans="1:9" x14ac:dyDescent="0.25">
      <c r="A164" t="s">
        <v>817</v>
      </c>
      <c r="B164" t="s">
        <v>810</v>
      </c>
      <c r="C164" t="s">
        <v>821</v>
      </c>
      <c r="D164">
        <v>19.03967845</v>
      </c>
      <c r="E164" t="s">
        <v>818</v>
      </c>
      <c r="F164">
        <v>109.863428</v>
      </c>
      <c r="G164" t="s">
        <v>819</v>
      </c>
      <c r="H164">
        <v>41835</v>
      </c>
      <c r="I164" t="s">
        <v>820</v>
      </c>
    </row>
    <row r="165" spans="1:9" x14ac:dyDescent="0.25">
      <c r="A165" t="s">
        <v>817</v>
      </c>
      <c r="B165" t="s">
        <v>811</v>
      </c>
      <c r="C165" t="s">
        <v>821</v>
      </c>
      <c r="D165">
        <v>18.428515319999999</v>
      </c>
      <c r="E165" t="s">
        <v>818</v>
      </c>
      <c r="F165">
        <v>109.8481968</v>
      </c>
      <c r="G165" t="s">
        <v>819</v>
      </c>
      <c r="H165">
        <v>40925</v>
      </c>
      <c r="I165" t="s">
        <v>820</v>
      </c>
    </row>
    <row r="166" spans="1:9" x14ac:dyDescent="0.25">
      <c r="A166" t="s">
        <v>817</v>
      </c>
      <c r="B166" t="s">
        <v>812</v>
      </c>
      <c r="C166" t="s">
        <v>821</v>
      </c>
      <c r="D166">
        <v>19.723131089999999</v>
      </c>
      <c r="E166" t="s">
        <v>818</v>
      </c>
      <c r="F166">
        <v>110.1916882</v>
      </c>
      <c r="G166" t="s">
        <v>819</v>
      </c>
      <c r="H166">
        <v>34274</v>
      </c>
      <c r="I166" t="s">
        <v>820</v>
      </c>
    </row>
    <row r="167" spans="1:9" x14ac:dyDescent="0.25">
      <c r="A167" t="s">
        <v>817</v>
      </c>
      <c r="B167" t="s">
        <v>678</v>
      </c>
      <c r="C167" t="s">
        <v>821</v>
      </c>
      <c r="D167">
        <v>19.880867250000001</v>
      </c>
      <c r="E167" t="s">
        <v>818</v>
      </c>
      <c r="F167">
        <v>110.2616288</v>
      </c>
      <c r="G167" t="s">
        <v>819</v>
      </c>
      <c r="H167">
        <v>28556</v>
      </c>
      <c r="I167" t="s">
        <v>820</v>
      </c>
    </row>
    <row r="168" spans="1:9" x14ac:dyDescent="0.25">
      <c r="A168" t="s">
        <v>817</v>
      </c>
      <c r="B168" t="s">
        <v>679</v>
      </c>
      <c r="C168" t="s">
        <v>821</v>
      </c>
      <c r="D168">
        <v>19.87612416</v>
      </c>
      <c r="E168" t="s">
        <v>818</v>
      </c>
      <c r="F168">
        <v>110.46307059999999</v>
      </c>
      <c r="G168" t="s">
        <v>819</v>
      </c>
      <c r="H168">
        <v>16549</v>
      </c>
      <c r="I168" t="s">
        <v>820</v>
      </c>
    </row>
    <row r="169" spans="1:9" x14ac:dyDescent="0.25">
      <c r="A169" t="s">
        <v>817</v>
      </c>
      <c r="B169" t="s">
        <v>813</v>
      </c>
      <c r="C169" t="s">
        <v>821</v>
      </c>
      <c r="D169">
        <v>18.641308639999998</v>
      </c>
      <c r="E169" t="s">
        <v>818</v>
      </c>
      <c r="F169">
        <v>109.2938947</v>
      </c>
      <c r="G169" t="s">
        <v>819</v>
      </c>
      <c r="H169">
        <v>24759</v>
      </c>
      <c r="I169" t="s">
        <v>820</v>
      </c>
    </row>
    <row r="170" spans="1:9" x14ac:dyDescent="0.25">
      <c r="A170" t="s">
        <v>817</v>
      </c>
      <c r="B170" t="s">
        <v>658</v>
      </c>
      <c r="C170" t="s">
        <v>821</v>
      </c>
      <c r="D170">
        <v>19.75338133</v>
      </c>
      <c r="E170" t="s">
        <v>818</v>
      </c>
      <c r="F170">
        <v>109.36902430000001</v>
      </c>
      <c r="G170" t="s">
        <v>819</v>
      </c>
      <c r="H170">
        <v>31646</v>
      </c>
      <c r="I170" t="s">
        <v>820</v>
      </c>
    </row>
    <row r="171" spans="1:9" x14ac:dyDescent="0.25">
      <c r="A171" t="s">
        <v>817</v>
      </c>
      <c r="B171" t="s">
        <v>814</v>
      </c>
      <c r="C171" t="s">
        <v>821</v>
      </c>
      <c r="D171">
        <v>19.043600000000001</v>
      </c>
      <c r="E171" t="s">
        <v>818</v>
      </c>
      <c r="F171">
        <v>110.0895252</v>
      </c>
      <c r="G171" t="s">
        <v>819</v>
      </c>
      <c r="H171">
        <v>7798</v>
      </c>
      <c r="I171" t="s">
        <v>820</v>
      </c>
    </row>
    <row r="172" spans="1:9" x14ac:dyDescent="0.25">
      <c r="A172" t="s">
        <v>817</v>
      </c>
      <c r="B172" t="s">
        <v>815</v>
      </c>
      <c r="C172" t="s">
        <v>821</v>
      </c>
      <c r="D172">
        <v>19.617520030000001</v>
      </c>
      <c r="E172" t="s">
        <v>818</v>
      </c>
      <c r="F172">
        <v>109.88238149999999</v>
      </c>
      <c r="G172" t="s">
        <v>819</v>
      </c>
      <c r="H172">
        <v>19843</v>
      </c>
      <c r="I172" t="s">
        <v>820</v>
      </c>
    </row>
    <row r="173" spans="1:9" x14ac:dyDescent="0.25">
      <c r="A173" t="s">
        <v>817</v>
      </c>
      <c r="B173" t="s">
        <v>816</v>
      </c>
      <c r="C173" t="s">
        <v>821</v>
      </c>
      <c r="D173">
        <v>19.133538120000001</v>
      </c>
      <c r="E173" t="s">
        <v>818</v>
      </c>
      <c r="F173">
        <v>110.4590216</v>
      </c>
      <c r="G173" t="s">
        <v>819</v>
      </c>
      <c r="H173">
        <v>26886</v>
      </c>
      <c r="I173" t="s">
        <v>820</v>
      </c>
    </row>
    <row r="174" spans="1:9" x14ac:dyDescent="0.25">
      <c r="A174" t="s">
        <v>817</v>
      </c>
      <c r="B174" t="s">
        <v>680</v>
      </c>
      <c r="C174" t="s">
        <v>821</v>
      </c>
      <c r="D174">
        <v>19.813286040000001</v>
      </c>
      <c r="E174" t="s">
        <v>818</v>
      </c>
      <c r="F174">
        <v>110.2944959</v>
      </c>
      <c r="G174" t="s">
        <v>819</v>
      </c>
      <c r="H174">
        <v>21920</v>
      </c>
      <c r="I174" t="s">
        <v>820</v>
      </c>
    </row>
    <row r="175" spans="1:9" x14ac:dyDescent="0.25">
      <c r="A175" t="s">
        <v>817</v>
      </c>
      <c r="B175" t="s">
        <v>822</v>
      </c>
      <c r="C175" t="s">
        <v>821</v>
      </c>
      <c r="D175">
        <v>18.253333000000001</v>
      </c>
      <c r="E175" t="s">
        <v>818</v>
      </c>
      <c r="F175">
        <v>109.50361100000001</v>
      </c>
      <c r="G175" t="s">
        <v>819</v>
      </c>
      <c r="H175">
        <v>685408</v>
      </c>
      <c r="I175" t="s">
        <v>820</v>
      </c>
    </row>
    <row r="176" spans="1:9" x14ac:dyDescent="0.25">
      <c r="A176" t="s">
        <v>817</v>
      </c>
      <c r="B176" t="s">
        <v>823</v>
      </c>
      <c r="C176" t="s">
        <v>821</v>
      </c>
      <c r="D176">
        <v>16.831</v>
      </c>
      <c r="E176" t="s">
        <v>818</v>
      </c>
      <c r="F176">
        <v>112.3386</v>
      </c>
      <c r="G176" t="s">
        <v>819</v>
      </c>
      <c r="H176">
        <v>444</v>
      </c>
      <c r="I176" t="s">
        <v>820</v>
      </c>
    </row>
    <row r="177" spans="1:9" x14ac:dyDescent="0.25">
      <c r="A177" t="s">
        <v>817</v>
      </c>
      <c r="B177" t="s">
        <v>824</v>
      </c>
      <c r="C177" t="s">
        <v>821</v>
      </c>
      <c r="D177">
        <v>19.520900000000001</v>
      </c>
      <c r="E177" t="s">
        <v>818</v>
      </c>
      <c r="F177">
        <v>109.5808</v>
      </c>
      <c r="G177" t="s">
        <v>819</v>
      </c>
      <c r="H177">
        <v>92603</v>
      </c>
      <c r="I177" t="s">
        <v>820</v>
      </c>
    </row>
    <row r="178" spans="1:9" x14ac:dyDescent="0.25">
      <c r="A178" t="s">
        <v>817</v>
      </c>
      <c r="B178" t="s">
        <v>825</v>
      </c>
      <c r="C178" t="s">
        <v>821</v>
      </c>
      <c r="D178">
        <v>18.783332999999999</v>
      </c>
      <c r="E178" t="s">
        <v>818</v>
      </c>
      <c r="F178">
        <v>110.38333299999999</v>
      </c>
      <c r="G178" t="s">
        <v>819</v>
      </c>
      <c r="H178">
        <v>99590</v>
      </c>
      <c r="I178" t="s">
        <v>820</v>
      </c>
    </row>
    <row r="179" spans="1:9" x14ac:dyDescent="0.25">
      <c r="A179" t="s">
        <v>817</v>
      </c>
      <c r="B179" t="s">
        <v>826</v>
      </c>
      <c r="C179" t="s">
        <v>821</v>
      </c>
      <c r="D179">
        <v>19.100000000000001</v>
      </c>
      <c r="E179" t="s">
        <v>818</v>
      </c>
      <c r="F179">
        <v>108.65</v>
      </c>
      <c r="G179" t="s">
        <v>819</v>
      </c>
      <c r="H179">
        <v>23802</v>
      </c>
      <c r="I179" t="s">
        <v>820</v>
      </c>
    </row>
    <row r="180" spans="1:9" x14ac:dyDescent="0.25">
      <c r="A180" t="s">
        <v>817</v>
      </c>
      <c r="B180" t="s">
        <v>827</v>
      </c>
      <c r="C180" t="s">
        <v>821</v>
      </c>
      <c r="D180">
        <v>18.775099999999998</v>
      </c>
      <c r="E180" t="s">
        <v>818</v>
      </c>
      <c r="F180">
        <v>109.51690000000001</v>
      </c>
      <c r="G180" t="s">
        <v>819</v>
      </c>
      <c r="H180">
        <v>7082</v>
      </c>
      <c r="I180" t="s">
        <v>820</v>
      </c>
    </row>
    <row r="181" spans="1:9" x14ac:dyDescent="0.25">
      <c r="A181" t="s">
        <v>817</v>
      </c>
      <c r="B181" t="s">
        <v>828</v>
      </c>
      <c r="C181" t="s">
        <v>821</v>
      </c>
      <c r="D181">
        <v>19.617000000000001</v>
      </c>
      <c r="E181" t="s">
        <v>818</v>
      </c>
      <c r="F181">
        <v>110.7551</v>
      </c>
      <c r="G181" t="s">
        <v>819</v>
      </c>
      <c r="H181">
        <v>20355</v>
      </c>
      <c r="I181" t="s">
        <v>820</v>
      </c>
    </row>
    <row r="182" spans="1:9" x14ac:dyDescent="0.25">
      <c r="A182" t="s">
        <v>817</v>
      </c>
      <c r="B182" t="s">
        <v>829</v>
      </c>
      <c r="C182" t="s">
        <v>821</v>
      </c>
      <c r="D182">
        <v>19.243055999999999</v>
      </c>
      <c r="E182" t="s">
        <v>818</v>
      </c>
      <c r="F182">
        <v>110.464167</v>
      </c>
      <c r="G182" t="s">
        <v>819</v>
      </c>
      <c r="H182">
        <v>46034</v>
      </c>
      <c r="I182" t="s">
        <v>820</v>
      </c>
    </row>
    <row r="183" spans="1:9" x14ac:dyDescent="0.25">
      <c r="A183" t="s">
        <v>817</v>
      </c>
      <c r="B183" t="s">
        <v>830</v>
      </c>
      <c r="C183" t="s">
        <v>821</v>
      </c>
      <c r="D183">
        <v>20.018599999999999</v>
      </c>
      <c r="E183" t="s">
        <v>818</v>
      </c>
      <c r="F183">
        <v>110.3488</v>
      </c>
      <c r="G183" t="s">
        <v>819</v>
      </c>
      <c r="H183">
        <v>1341320</v>
      </c>
      <c r="I183" t="s">
        <v>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116C-BB9E-440B-B18D-BDF53ABB1CB2}">
  <dimension ref="A1:F34"/>
  <sheetViews>
    <sheetView workbookViewId="0">
      <selection activeCell="A2" sqref="A2:F34"/>
    </sheetView>
  </sheetViews>
  <sheetFormatPr defaultRowHeight="15" x14ac:dyDescent="0.25"/>
  <cols>
    <col min="1" max="1" width="40.14062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1110</v>
      </c>
      <c r="F1" t="s">
        <v>1111</v>
      </c>
    </row>
    <row r="2" spans="1:6" ht="15.75" thickBot="1" x14ac:dyDescent="0.3">
      <c r="A2" t="s">
        <v>4</v>
      </c>
      <c r="B2" s="1" t="s">
        <v>5</v>
      </c>
      <c r="C2" s="1" t="s">
        <v>6</v>
      </c>
      <c r="D2" s="2">
        <v>835465</v>
      </c>
      <c r="E2" s="2">
        <v>932356</v>
      </c>
      <c r="F2" s="2">
        <v>954259</v>
      </c>
    </row>
    <row r="3" spans="1:6" ht="15.75" thickBot="1" x14ac:dyDescent="0.3">
      <c r="A3" t="s">
        <v>4</v>
      </c>
      <c r="B3" s="3" t="s">
        <v>7</v>
      </c>
      <c r="C3" s="3" t="s">
        <v>6</v>
      </c>
      <c r="D3" s="4">
        <v>835465</v>
      </c>
      <c r="E3" s="4">
        <v>932356</v>
      </c>
      <c r="F3" s="4">
        <v>954259</v>
      </c>
    </row>
    <row r="4" spans="1:6" ht="15.75" thickBot="1" x14ac:dyDescent="0.3">
      <c r="A4" t="s">
        <v>8</v>
      </c>
      <c r="B4" s="1" t="s">
        <v>5</v>
      </c>
      <c r="C4" s="1" t="s">
        <v>9</v>
      </c>
      <c r="D4" s="2">
        <v>1508341</v>
      </c>
      <c r="E4" s="2">
        <v>2046170</v>
      </c>
      <c r="F4" s="2">
        <v>2873358</v>
      </c>
    </row>
    <row r="5" spans="1:6" ht="15.75" thickBot="1" x14ac:dyDescent="0.3">
      <c r="A5" t="s">
        <v>10</v>
      </c>
      <c r="B5" s="3" t="s">
        <v>11</v>
      </c>
      <c r="C5" s="3" t="s">
        <v>12</v>
      </c>
      <c r="D5" s="4">
        <v>317508</v>
      </c>
      <c r="E5" s="4">
        <v>593018</v>
      </c>
      <c r="F5" s="4">
        <v>797684</v>
      </c>
    </row>
    <row r="6" spans="1:6" ht="15.75" thickBot="1" x14ac:dyDescent="0.3">
      <c r="A6" t="s">
        <v>13</v>
      </c>
      <c r="B6" s="3" t="s">
        <v>11</v>
      </c>
      <c r="C6" s="3" t="s">
        <v>14</v>
      </c>
      <c r="D6" s="5" t="s">
        <v>15</v>
      </c>
      <c r="E6" s="4">
        <v>623653</v>
      </c>
      <c r="F6" s="4">
        <v>853013</v>
      </c>
    </row>
    <row r="7" spans="1:6" ht="15.75" thickBot="1" x14ac:dyDescent="0.3">
      <c r="A7" t="s">
        <v>16</v>
      </c>
      <c r="B7" s="3" t="s">
        <v>11</v>
      </c>
      <c r="C7" s="3" t="s">
        <v>17</v>
      </c>
      <c r="D7" s="5" t="s">
        <v>15</v>
      </c>
      <c r="E7" s="4">
        <v>479958</v>
      </c>
      <c r="F7" s="4">
        <v>655553</v>
      </c>
    </row>
    <row r="8" spans="1:6" ht="15.75" thickBot="1" x14ac:dyDescent="0.3">
      <c r="A8" t="s">
        <v>18</v>
      </c>
      <c r="B8" s="3" t="s">
        <v>11</v>
      </c>
      <c r="C8" s="3" t="s">
        <v>19</v>
      </c>
      <c r="D8" s="4">
        <v>156155</v>
      </c>
      <c r="E8" s="4">
        <v>349541</v>
      </c>
      <c r="F8" s="4">
        <v>567108</v>
      </c>
    </row>
    <row r="9" spans="1:6" ht="15.75" thickBot="1" x14ac:dyDescent="0.3">
      <c r="A9" t="s">
        <v>20</v>
      </c>
      <c r="B9" s="1" t="s">
        <v>21</v>
      </c>
      <c r="C9" s="1" t="s">
        <v>22</v>
      </c>
      <c r="D9" s="2">
        <v>4732416</v>
      </c>
      <c r="E9" s="2">
        <v>5007107</v>
      </c>
      <c r="F9" s="2">
        <v>5219886</v>
      </c>
    </row>
    <row r="10" spans="1:6" ht="15.75" thickBot="1" x14ac:dyDescent="0.3">
      <c r="A10" t="s">
        <v>23</v>
      </c>
      <c r="B10" s="3" t="s">
        <v>24</v>
      </c>
      <c r="C10" s="3" t="s">
        <v>25</v>
      </c>
      <c r="D10" s="4">
        <v>164494</v>
      </c>
      <c r="E10" s="4">
        <v>167918</v>
      </c>
      <c r="F10" s="4">
        <v>164699</v>
      </c>
    </row>
    <row r="11" spans="1:6" ht="15.75" thickBot="1" x14ac:dyDescent="0.3">
      <c r="A11" t="s">
        <v>26</v>
      </c>
      <c r="B11" s="3" t="s">
        <v>24</v>
      </c>
      <c r="C11" s="3" t="s">
        <v>27</v>
      </c>
      <c r="D11" s="4">
        <v>139506</v>
      </c>
      <c r="E11" s="4">
        <v>146684</v>
      </c>
      <c r="F11" s="4">
        <v>156108</v>
      </c>
    </row>
    <row r="12" spans="1:6" ht="15.75" thickBot="1" x14ac:dyDescent="0.3">
      <c r="A12" t="s">
        <v>28</v>
      </c>
      <c r="B12" s="3" t="s">
        <v>24</v>
      </c>
      <c r="C12" s="3" t="s">
        <v>29</v>
      </c>
      <c r="D12" s="4">
        <v>219502</v>
      </c>
      <c r="E12" s="4">
        <v>223839</v>
      </c>
      <c r="F12" s="4">
        <v>232124</v>
      </c>
    </row>
    <row r="13" spans="1:6" ht="15.75" thickBot="1" x14ac:dyDescent="0.3">
      <c r="A13" t="s">
        <v>30</v>
      </c>
      <c r="B13" s="3" t="s">
        <v>31</v>
      </c>
      <c r="C13" s="3" t="s">
        <v>32</v>
      </c>
      <c r="D13" s="4">
        <v>434598</v>
      </c>
      <c r="E13" s="4">
        <v>467161</v>
      </c>
      <c r="F13" s="4">
        <v>497953</v>
      </c>
    </row>
    <row r="14" spans="1:6" ht="15.75" thickBot="1" x14ac:dyDescent="0.3">
      <c r="A14" t="s">
        <v>33</v>
      </c>
      <c r="B14" s="3" t="s">
        <v>31</v>
      </c>
      <c r="C14" s="3" t="s">
        <v>34</v>
      </c>
      <c r="D14" s="4">
        <v>279335</v>
      </c>
      <c r="E14" s="4">
        <v>284614</v>
      </c>
      <c r="F14" s="4">
        <v>284690</v>
      </c>
    </row>
    <row r="15" spans="1:6" ht="15.75" thickBot="1" x14ac:dyDescent="0.3">
      <c r="A15" t="s">
        <v>35</v>
      </c>
      <c r="B15" s="3" t="s">
        <v>7</v>
      </c>
      <c r="C15" s="3" t="s">
        <v>36</v>
      </c>
      <c r="D15" s="4">
        <v>358318</v>
      </c>
      <c r="E15" s="4">
        <v>408309</v>
      </c>
      <c r="F15" s="4">
        <v>444458</v>
      </c>
    </row>
    <row r="16" spans="1:6" ht="15.75" thickBot="1" x14ac:dyDescent="0.3">
      <c r="A16" t="s">
        <v>37</v>
      </c>
      <c r="B16" s="3" t="s">
        <v>24</v>
      </c>
      <c r="C16" s="3" t="s">
        <v>38</v>
      </c>
      <c r="D16" s="4">
        <v>447382</v>
      </c>
      <c r="E16" s="4">
        <v>458875</v>
      </c>
      <c r="F16" s="4">
        <v>464435</v>
      </c>
    </row>
    <row r="17" spans="1:6" ht="15.75" thickBot="1" x14ac:dyDescent="0.3">
      <c r="A17" t="s">
        <v>39</v>
      </c>
      <c r="B17" s="3" t="s">
        <v>31</v>
      </c>
      <c r="C17" s="3" t="s">
        <v>40</v>
      </c>
      <c r="D17" s="4">
        <v>389734</v>
      </c>
      <c r="E17" s="4">
        <v>427873</v>
      </c>
      <c r="F17" s="4">
        <v>420594</v>
      </c>
    </row>
    <row r="18" spans="1:6" ht="15.75" thickBot="1" x14ac:dyDescent="0.3">
      <c r="A18" t="s">
        <v>41</v>
      </c>
      <c r="B18" s="3" t="s">
        <v>24</v>
      </c>
      <c r="C18" s="3" t="s">
        <v>42</v>
      </c>
      <c r="D18" s="4">
        <v>303272</v>
      </c>
      <c r="E18" s="4">
        <v>320468</v>
      </c>
      <c r="F18" s="4">
        <v>372511</v>
      </c>
    </row>
    <row r="19" spans="1:6" ht="15.75" thickBot="1" x14ac:dyDescent="0.3">
      <c r="A19" t="s">
        <v>43</v>
      </c>
      <c r="B19" s="3" t="s">
        <v>7</v>
      </c>
      <c r="C19" s="3" t="s">
        <v>44</v>
      </c>
      <c r="D19" s="4">
        <v>449845</v>
      </c>
      <c r="E19" s="4">
        <v>483217</v>
      </c>
      <c r="F19" s="4">
        <v>528238</v>
      </c>
    </row>
    <row r="20" spans="1:6" ht="15.75" thickBot="1" x14ac:dyDescent="0.3">
      <c r="A20" t="s">
        <v>45</v>
      </c>
      <c r="B20" s="3" t="s">
        <v>24</v>
      </c>
      <c r="C20" s="3" t="s">
        <v>46</v>
      </c>
      <c r="D20" s="4">
        <v>171598</v>
      </c>
      <c r="E20" s="4">
        <v>174076</v>
      </c>
      <c r="F20" s="4">
        <v>179586</v>
      </c>
    </row>
    <row r="21" spans="1:6" ht="15.75" thickBot="1" x14ac:dyDescent="0.3">
      <c r="A21" t="s">
        <v>47</v>
      </c>
      <c r="B21" s="3" t="s">
        <v>31</v>
      </c>
      <c r="C21" s="3" t="s">
        <v>48</v>
      </c>
      <c r="D21" s="4">
        <v>251121</v>
      </c>
      <c r="E21" s="4">
        <v>256931</v>
      </c>
      <c r="F21" s="4">
        <v>255335</v>
      </c>
    </row>
    <row r="22" spans="1:6" ht="15.75" thickBot="1" x14ac:dyDescent="0.3">
      <c r="A22" t="s">
        <v>49</v>
      </c>
      <c r="B22" s="3" t="s">
        <v>7</v>
      </c>
      <c r="C22" s="3" t="s">
        <v>50</v>
      </c>
      <c r="D22" s="4">
        <v>513604</v>
      </c>
      <c r="E22" s="4">
        <v>545597</v>
      </c>
      <c r="F22" s="4">
        <v>545992</v>
      </c>
    </row>
    <row r="23" spans="1:6" ht="15.75" thickBot="1" x14ac:dyDescent="0.3">
      <c r="A23" t="s">
        <v>51</v>
      </c>
      <c r="B23" s="3" t="s">
        <v>7</v>
      </c>
      <c r="C23" s="3" t="s">
        <v>52</v>
      </c>
      <c r="D23" s="4">
        <v>509271</v>
      </c>
      <c r="E23" s="4">
        <v>537426</v>
      </c>
      <c r="F23" s="4">
        <v>560894</v>
      </c>
    </row>
    <row r="24" spans="1:6" ht="15.75" thickBot="1" x14ac:dyDescent="0.3">
      <c r="A24" t="s">
        <v>53</v>
      </c>
      <c r="B24" s="3" t="s">
        <v>7</v>
      </c>
      <c r="C24" s="3" t="s">
        <v>54</v>
      </c>
      <c r="D24" s="4">
        <v>100836</v>
      </c>
      <c r="E24" s="4">
        <v>104119</v>
      </c>
      <c r="F24" s="4">
        <v>112269</v>
      </c>
    </row>
    <row r="25" spans="1:6" ht="15.75" thickBot="1" x14ac:dyDescent="0.3">
      <c r="A25" t="s">
        <v>55</v>
      </c>
      <c r="B25" s="1" t="s">
        <v>5</v>
      </c>
      <c r="C25" s="1" t="s">
        <v>56</v>
      </c>
      <c r="D25" s="6">
        <v>517</v>
      </c>
      <c r="E25" s="6">
        <v>444</v>
      </c>
      <c r="F25" s="2">
        <v>2333</v>
      </c>
    </row>
    <row r="26" spans="1:6" ht="15.75" thickBot="1" x14ac:dyDescent="0.3">
      <c r="A26" t="s">
        <v>74</v>
      </c>
      <c r="B26" s="3" t="s">
        <v>57</v>
      </c>
      <c r="C26" s="3" t="s">
        <v>58</v>
      </c>
      <c r="D26" s="5" t="s">
        <v>15</v>
      </c>
      <c r="E26" s="5" t="s">
        <v>15</v>
      </c>
      <c r="F26" s="5">
        <v>639</v>
      </c>
    </row>
    <row r="27" spans="1:6" ht="15.75" thickBot="1" x14ac:dyDescent="0.3">
      <c r="A27" t="s">
        <v>75</v>
      </c>
      <c r="B27" s="3" t="s">
        <v>57</v>
      </c>
      <c r="C27" s="3" t="s">
        <v>59</v>
      </c>
      <c r="D27" s="5">
        <v>517</v>
      </c>
      <c r="E27" s="5">
        <v>444</v>
      </c>
      <c r="F27" s="4">
        <v>1549</v>
      </c>
    </row>
    <row r="28" spans="1:6" ht="15.75" thickBot="1" x14ac:dyDescent="0.3">
      <c r="A28" s="3" t="s">
        <v>76</v>
      </c>
      <c r="B28" s="3" t="s">
        <v>57</v>
      </c>
      <c r="C28" s="3" t="s">
        <v>60</v>
      </c>
      <c r="D28" s="5" t="s">
        <v>15</v>
      </c>
      <c r="E28" s="5" t="s">
        <v>15</v>
      </c>
      <c r="F28" s="5">
        <v>145</v>
      </c>
    </row>
    <row r="29" spans="1:6" ht="15.75" thickBot="1" x14ac:dyDescent="0.3">
      <c r="A29" t="s">
        <v>61</v>
      </c>
      <c r="B29" s="1" t="s">
        <v>5</v>
      </c>
      <c r="C29" s="1" t="s">
        <v>62</v>
      </c>
      <c r="D29" s="2">
        <v>482296</v>
      </c>
      <c r="E29" s="2">
        <v>685408</v>
      </c>
      <c r="F29" s="2">
        <v>1031396</v>
      </c>
    </row>
    <row r="30" spans="1:6" ht="15.75" thickBot="1" x14ac:dyDescent="0.3">
      <c r="A30" t="s">
        <v>63</v>
      </c>
      <c r="B30" s="3" t="s">
        <v>11</v>
      </c>
      <c r="C30" s="3" t="s">
        <v>64</v>
      </c>
      <c r="D30" s="5" t="s">
        <v>15</v>
      </c>
      <c r="E30" s="4">
        <v>68878</v>
      </c>
      <c r="F30" s="4">
        <v>113481</v>
      </c>
    </row>
    <row r="31" spans="1:6" ht="15.75" thickBot="1" x14ac:dyDescent="0.3">
      <c r="A31" t="s">
        <v>65</v>
      </c>
      <c r="B31" s="3" t="s">
        <v>11</v>
      </c>
      <c r="C31" s="3" t="s">
        <v>66</v>
      </c>
      <c r="D31" s="5" t="s">
        <v>15</v>
      </c>
      <c r="E31" s="4">
        <v>257469</v>
      </c>
      <c r="F31" s="4">
        <v>447322</v>
      </c>
    </row>
    <row r="32" spans="1:6" ht="15.75" thickBot="1" x14ac:dyDescent="0.3">
      <c r="A32" t="s">
        <v>67</v>
      </c>
      <c r="B32" s="3" t="s">
        <v>11</v>
      </c>
      <c r="C32" s="3" t="s">
        <v>68</v>
      </c>
      <c r="D32" s="5" t="s">
        <v>15</v>
      </c>
      <c r="E32" s="4">
        <v>269546</v>
      </c>
      <c r="F32" s="4">
        <v>353698</v>
      </c>
    </row>
    <row r="33" spans="1:6" ht="15.75" thickBot="1" x14ac:dyDescent="0.3">
      <c r="A33" t="s">
        <v>69</v>
      </c>
      <c r="B33" s="3" t="s">
        <v>11</v>
      </c>
      <c r="C33" s="3" t="s">
        <v>70</v>
      </c>
      <c r="D33" s="5" t="s">
        <v>15</v>
      </c>
      <c r="E33" s="4">
        <v>89515</v>
      </c>
      <c r="F33" s="4">
        <v>116895</v>
      </c>
    </row>
    <row r="34" spans="1:6" x14ac:dyDescent="0.25">
      <c r="A34" s="10" t="s">
        <v>71</v>
      </c>
      <c r="B34" s="10" t="s">
        <v>72</v>
      </c>
      <c r="C34" s="10" t="s">
        <v>73</v>
      </c>
      <c r="D34" s="11">
        <v>7559035</v>
      </c>
      <c r="E34" s="11">
        <v>8671485</v>
      </c>
      <c r="F34" s="11">
        <v>10081232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danzhou</vt:lpstr>
      <vt:lpstr>haikou</vt:lpstr>
      <vt:lpstr>hainan</vt:lpstr>
      <vt:lpstr>sansha</vt:lpstr>
      <vt:lpstr>sanya</vt:lpstr>
      <vt:lpstr>main 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2024-02-18T03:05:59Z</dcterms:created>
  <dcterms:modified xsi:type="dcterms:W3CDTF">2024-05-02T20:13:36Z</dcterms:modified>
</cp:coreProperties>
</file>