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92" windowWidth="22980" windowHeight="9408"/>
  </bookViews>
  <sheets>
    <sheet name="DataStructure" sheetId="4" r:id="rId1"/>
    <sheet name="Diagram" sheetId="5" r:id="rId2"/>
    <sheet name="Generator" sheetId="6" r:id="rId3"/>
    <sheet name="Correlation" sheetId="7" r:id="rId4"/>
    <sheet name="Freqs" sheetId="8" r:id="rId5"/>
    <sheet name="Missing values" sheetId="9" r:id="rId6"/>
    <sheet name="Tests" sheetId="10" r:id="rId7"/>
  </sheets>
  <calcPr calcId="145621"/>
</workbook>
</file>

<file path=xl/calcChain.xml><?xml version="1.0" encoding="utf-8"?>
<calcChain xmlns="http://schemas.openxmlformats.org/spreadsheetml/2006/main">
  <c r="J44" i="7" l="1"/>
  <c r="I44" i="7"/>
  <c r="H44" i="7"/>
  <c r="J43" i="7"/>
  <c r="I43" i="7"/>
  <c r="H43" i="7"/>
  <c r="J42" i="7"/>
  <c r="I42" i="7"/>
  <c r="H42" i="7"/>
  <c r="J41" i="7"/>
  <c r="I41" i="7"/>
  <c r="H41" i="7"/>
  <c r="J40" i="7"/>
  <c r="I40" i="7"/>
  <c r="H40" i="7"/>
  <c r="E37" i="7"/>
  <c r="F37" i="7"/>
  <c r="G37" i="7"/>
  <c r="E38" i="7"/>
  <c r="F38" i="7"/>
  <c r="G38" i="7"/>
  <c r="E39" i="7"/>
  <c r="F39" i="7"/>
  <c r="G39" i="7"/>
  <c r="E40" i="7"/>
  <c r="F40" i="7"/>
  <c r="G40" i="7"/>
  <c r="E41" i="7"/>
  <c r="F41" i="7"/>
  <c r="G41" i="7"/>
  <c r="G29" i="7" l="1"/>
  <c r="H16" i="5" l="1"/>
  <c r="B2" i="6"/>
  <c r="B3" i="6" s="1"/>
  <c r="B4" i="6" s="1"/>
  <c r="B5" i="6" s="1"/>
  <c r="B6" i="6" s="1"/>
  <c r="B7" i="6" s="1"/>
  <c r="B8" i="6" s="1"/>
  <c r="B9" i="6" s="1"/>
  <c r="B10" i="6" s="1"/>
  <c r="B11" i="6" s="1"/>
  <c r="B12" i="6" s="1"/>
  <c r="B13" i="6" s="1"/>
  <c r="B14" i="6" s="1"/>
  <c r="B15" i="6" s="1"/>
  <c r="B16" i="6" s="1"/>
  <c r="B17" i="6" s="1"/>
  <c r="B18" i="6" s="1"/>
  <c r="B19" i="6" s="1"/>
  <c r="B20" i="6" s="1"/>
  <c r="B21" i="6" s="1"/>
  <c r="B22" i="6" s="1"/>
  <c r="B23" i="6" s="1"/>
</calcChain>
</file>

<file path=xl/sharedStrings.xml><?xml version="1.0" encoding="utf-8"?>
<sst xmlns="http://schemas.openxmlformats.org/spreadsheetml/2006/main" count="718" uniqueCount="454">
  <si>
    <t>id</t>
  </si>
  <si>
    <t xml:space="preserve"> contact id</t>
  </si>
  <si>
    <t xml:space="preserve">activity_new </t>
  </si>
  <si>
    <t>category of the company's activity</t>
  </si>
  <si>
    <t>campaign_disc_ele</t>
  </si>
  <si>
    <t xml:space="preserve">channel_sales </t>
  </si>
  <si>
    <t>code of the sales channel</t>
  </si>
  <si>
    <t>code of the electricity campaign the customer last subscribed to</t>
  </si>
  <si>
    <t xml:space="preserve">cons_gas_12m gas </t>
  </si>
  <si>
    <t>cons_last_month</t>
  </si>
  <si>
    <t>electricity consumption of the last month</t>
  </si>
  <si>
    <t>date_activ</t>
  </si>
  <si>
    <t xml:space="preserve">date_end </t>
  </si>
  <si>
    <t>date of activation of the contract</t>
  </si>
  <si>
    <t>registered date of the end of the contract</t>
  </si>
  <si>
    <t xml:space="preserve">date_first_activ </t>
  </si>
  <si>
    <t>date of first contract of the client</t>
  </si>
  <si>
    <t xml:space="preserve">date_modif_prod </t>
  </si>
  <si>
    <t>date of last modification of the product</t>
  </si>
  <si>
    <t xml:space="preserve">forecast_base_bill_ele </t>
  </si>
  <si>
    <t>forecasted electricity bill baseline for next month</t>
  </si>
  <si>
    <t>forecast_base_bill_year</t>
  </si>
  <si>
    <t xml:space="preserve">forecast_bill_12m </t>
  </si>
  <si>
    <t>forecasted electricity bill baseline for 12 months</t>
  </si>
  <si>
    <t>forecasted electricity bill baseline for calendar year</t>
  </si>
  <si>
    <t>forecast_cons</t>
  </si>
  <si>
    <t>forecasted electricity consumption for next month</t>
  </si>
  <si>
    <t>forecast_cons_12m</t>
  </si>
  <si>
    <t>forecasted electricity consumption for next 12 months</t>
  </si>
  <si>
    <t>forecast_cons_year</t>
  </si>
  <si>
    <t>forecasted electricity consumption for next calendar year</t>
  </si>
  <si>
    <t xml:space="preserve">forecast_discount_energy </t>
  </si>
  <si>
    <t>forecasted value of current discount</t>
  </si>
  <si>
    <t xml:space="preserve">forecast_meter_rent_12m </t>
  </si>
  <si>
    <t>forecasted bill of meter rental for the next 12 months</t>
  </si>
  <si>
    <t xml:space="preserve">forecast_price_energy_p1 </t>
  </si>
  <si>
    <t>forecasted energy price for 1st period</t>
  </si>
  <si>
    <t>forecast_price_energy_p2</t>
  </si>
  <si>
    <t>forecasted energy price for 2nd period</t>
  </si>
  <si>
    <t>forecast_price_pow_p1</t>
  </si>
  <si>
    <t>forecasted power price for 1st period</t>
  </si>
  <si>
    <t>has_gas</t>
  </si>
  <si>
    <t>indicated if client is also a gas client</t>
  </si>
  <si>
    <t xml:space="preserve">imp_cons </t>
  </si>
  <si>
    <t>current paid consumption</t>
  </si>
  <si>
    <t xml:space="preserve">margin_gross_pow_ele </t>
  </si>
  <si>
    <t>gross margin on power subscription</t>
  </si>
  <si>
    <t xml:space="preserve">margin_net_pow_ele </t>
  </si>
  <si>
    <t>net margin on power subscription</t>
  </si>
  <si>
    <t xml:space="preserve">nb_prod_act </t>
  </si>
  <si>
    <t>number of active products and services</t>
  </si>
  <si>
    <t xml:space="preserve">net_margin </t>
  </si>
  <si>
    <t>total net margin</t>
  </si>
  <si>
    <t xml:space="preserve">num_years_antig </t>
  </si>
  <si>
    <t>antiquity of the client (in number of years)</t>
  </si>
  <si>
    <t xml:space="preserve">origin_up </t>
  </si>
  <si>
    <t>code of the electricity campaign the customer first subscribed to</t>
  </si>
  <si>
    <t xml:space="preserve">pow_max </t>
  </si>
  <si>
    <t>subscribed power</t>
  </si>
  <si>
    <t xml:space="preserve">price_date </t>
  </si>
  <si>
    <t>reference date</t>
  </si>
  <si>
    <t xml:space="preserve">price_p1_var </t>
  </si>
  <si>
    <t>price of energy for the 1st period</t>
  </si>
  <si>
    <t xml:space="preserve">price_p2_var </t>
  </si>
  <si>
    <t>price of energy for the 2nd period</t>
  </si>
  <si>
    <t xml:space="preserve">price_p3_var </t>
  </si>
  <si>
    <t>price of energy for the 3rd period</t>
  </si>
  <si>
    <t xml:space="preserve">price_p1_fix </t>
  </si>
  <si>
    <t>price of power for the 1st period</t>
  </si>
  <si>
    <t>price_p2_fix</t>
  </si>
  <si>
    <t>price_p3_fix</t>
  </si>
  <si>
    <t>price of power for the 2nd period</t>
  </si>
  <si>
    <t xml:space="preserve">churned </t>
  </si>
  <si>
    <t>has the client churned over the next 3 months</t>
  </si>
  <si>
    <t>price of power for the 3rd period</t>
  </si>
  <si>
    <t>SME customers in January 2016 as well as
the information about whether or not they have churned by March 2016</t>
  </si>
  <si>
    <t>In addition to that
you have received the prices from 2015 for these customers. Of particular interest for the
client is how you frame the problem for training.</t>
  </si>
  <si>
    <t xml:space="preserve">FIELD NAME </t>
  </si>
  <si>
    <t>DESCRIPTION</t>
  </si>
  <si>
    <t>COMMENTS/NOTES</t>
  </si>
  <si>
    <t>churn/non churn</t>
  </si>
  <si>
    <t>Finally, the client would like to have a view on whether the 20% discount offer to customers
predicted to be churned is a good measure. Given that it is a steep discount bringing their
price lower than all competitors we can assume for now that everyone who is offered will
accept it. According to regulations they cannot raise the price of someone within a year if
they accept the discount. Therefore offering it excessively is going to hit revenues hard.</t>
  </si>
  <si>
    <t xml:space="preserve">price of energy for the 1st period price of energy for the 2nd period price of energy for the 3rd period 
price of power for the 1st period price of power for the 2nd periodprice of power for the 3rd period
</t>
  </si>
  <si>
    <t>Features of SME CUSTOMERS
 in january 2016</t>
  </si>
  <si>
    <t>date of the next contract renewal</t>
  </si>
  <si>
    <t xml:space="preserve">date_renewal </t>
  </si>
  <si>
    <t>gas consumption of the past 12 months</t>
  </si>
  <si>
    <t>electricity consumption of the past 12 months</t>
  </si>
  <si>
    <t xml:space="preserve">история поребления электричества </t>
  </si>
  <si>
    <t>история поребления газа</t>
  </si>
  <si>
    <t>сколько элестричества в последние 3 месяца</t>
  </si>
  <si>
    <t>дата активации контракта</t>
  </si>
  <si>
    <t>дата конца котракта</t>
  </si>
  <si>
    <t>дата первого контракта</t>
  </si>
  <si>
    <t>дата последней модификации продукта</t>
  </si>
  <si>
    <t>дата возобновления контракта</t>
  </si>
  <si>
    <t>не совсем понятно что это</t>
  </si>
  <si>
    <t>расчет скидки на продукты</t>
  </si>
  <si>
    <t>расчет того аренды жилья на след год</t>
  </si>
  <si>
    <t>расчет цены на энергию за 1 ый период</t>
  </si>
  <si>
    <t>расчет цены на энергию за 2-ой период</t>
  </si>
  <si>
    <t>интикатор того, что клиент также поребляет газ</t>
  </si>
  <si>
    <t>текущий размер оплачиваемого потребления</t>
  </si>
  <si>
    <t>activity_new</t>
  </si>
  <si>
    <t>channel_sales</t>
  </si>
  <si>
    <t>cons_12m</t>
  </si>
  <si>
    <t>cons_gas_12m</t>
  </si>
  <si>
    <t>date_end</t>
  </si>
  <si>
    <t>date_first_activ</t>
  </si>
  <si>
    <t>date_modif_prod</t>
  </si>
  <si>
    <t>date_renewal</t>
  </si>
  <si>
    <t>forecast_base_bill_ele</t>
  </si>
  <si>
    <t>forecast_bill_12m</t>
  </si>
  <si>
    <t>forecast_discount_energy</t>
  </si>
  <si>
    <t>forecast_meter_rent_12m</t>
  </si>
  <si>
    <t>forecast_price_energy_p1</t>
  </si>
  <si>
    <t>imp_cons</t>
  </si>
  <si>
    <t>margin_gross_pow_ele</t>
  </si>
  <si>
    <t>margin_net_pow_ele</t>
  </si>
  <si>
    <t>nb_prod_act</t>
  </si>
  <si>
    <t>net_margin</t>
  </si>
  <si>
    <t>num_years_antig</t>
  </si>
  <si>
    <t>origin_up</t>
  </si>
  <si>
    <t>pow_max</t>
  </si>
  <si>
    <t>date</t>
  </si>
  <si>
    <t>in separate file</t>
  </si>
  <si>
    <t>Column campaign_disc_ele has 100.0000% missing values.</t>
  </si>
  <si>
    <t>Column channel_sales has 26.2053% missing values.</t>
  </si>
  <si>
    <t>Column date_end has 0.0124% missing values.</t>
  </si>
  <si>
    <t>Column date_first_activ has 78.2058% missing values.</t>
  </si>
  <si>
    <t>Column date_modif_prod has 0.9754% missing values.</t>
  </si>
  <si>
    <t>Column date_renewal has 0.2485% missing values.</t>
  </si>
  <si>
    <t>Column forecast_base_bill_ele has 78.2058% missing values.</t>
  </si>
  <si>
    <t>Column forecast_base_bill_year has 78.2058% missing values.</t>
  </si>
  <si>
    <t>Column forecast_bill_12m has 78.2058% missing values.</t>
  </si>
  <si>
    <t>Column forecast_cons has 78.2058% missing values.</t>
  </si>
  <si>
    <t>Column forecast_discount_energy has 0.7828% missing values.</t>
  </si>
  <si>
    <t>Column forecast_price_energy_p1 has 0.7828% missing values.</t>
  </si>
  <si>
    <t>Column forecast_price_energy_p2 has 0.7828% missing values.</t>
  </si>
  <si>
    <t>Column forecast_price_pow_p1 has 0.7828% missing values.</t>
  </si>
  <si>
    <t>Column margin_gross_pow_ele has 0.0808% missing values.</t>
  </si>
  <si>
    <t>Column margin_net_pow_ele has 0.0808% missing values.</t>
  </si>
  <si>
    <t>Column net_margin has 0.0932% missing values.</t>
  </si>
  <si>
    <t>Column origin_up has 0.5405% missing values.</t>
  </si>
  <si>
    <t>Column pow_max has 0.0186% missing values.</t>
  </si>
  <si>
    <r>
      <t xml:space="preserve">Column forecast_base_bill_ele has </t>
    </r>
    <r>
      <rPr>
        <b/>
        <sz val="10"/>
        <color rgb="FF000000"/>
        <rFont val="Courier New"/>
        <family val="3"/>
        <charset val="204"/>
      </rPr>
      <t>78.2058%</t>
    </r>
    <r>
      <rPr>
        <sz val="10"/>
        <color rgb="FF000000"/>
        <rFont val="Courier New"/>
        <family val="3"/>
        <charset val="204"/>
      </rPr>
      <t xml:space="preserve"> missing values.</t>
    </r>
  </si>
  <si>
    <r>
      <t xml:space="preserve">Column forecast_base_bill_year has </t>
    </r>
    <r>
      <rPr>
        <b/>
        <sz val="10"/>
        <color rgb="FF000000"/>
        <rFont val="Courier New"/>
        <family val="3"/>
        <charset val="204"/>
      </rPr>
      <t>78.2058%</t>
    </r>
    <r>
      <rPr>
        <sz val="10"/>
        <color rgb="FF000000"/>
        <rFont val="Courier New"/>
        <family val="3"/>
        <charset val="204"/>
      </rPr>
      <t xml:space="preserve"> missing values.</t>
    </r>
  </si>
  <si>
    <r>
      <t xml:space="preserve">Column forecast_bill_12m has </t>
    </r>
    <r>
      <rPr>
        <b/>
        <sz val="10"/>
        <color rgb="FF000000"/>
        <rFont val="Courier New"/>
        <family val="3"/>
        <charset val="204"/>
      </rPr>
      <t>78.2058%</t>
    </r>
    <r>
      <rPr>
        <sz val="10"/>
        <color rgb="FF000000"/>
        <rFont val="Courier New"/>
        <family val="3"/>
        <charset val="204"/>
      </rPr>
      <t xml:space="preserve"> missing values.</t>
    </r>
  </si>
  <si>
    <r>
      <t xml:space="preserve">Column forecast_cons has </t>
    </r>
    <r>
      <rPr>
        <b/>
        <sz val="10"/>
        <color rgb="FF000000"/>
        <rFont val="Courier New"/>
        <family val="3"/>
        <charset val="204"/>
      </rPr>
      <t xml:space="preserve">78.2058% </t>
    </r>
    <r>
      <rPr>
        <sz val="10"/>
        <color rgb="FF000000"/>
        <rFont val="Courier New"/>
        <family val="3"/>
        <charset val="204"/>
      </rPr>
      <t>missing values.</t>
    </r>
  </si>
  <si>
    <r>
      <t xml:space="preserve">Column forecast_discount_energy has </t>
    </r>
    <r>
      <rPr>
        <b/>
        <sz val="10"/>
        <color rgb="FF000000"/>
        <rFont val="Courier New"/>
        <family val="3"/>
        <charset val="204"/>
      </rPr>
      <t>0.7828%</t>
    </r>
    <r>
      <rPr>
        <sz val="10"/>
        <color rgb="FF000000"/>
        <rFont val="Courier New"/>
        <family val="3"/>
        <charset val="204"/>
      </rPr>
      <t xml:space="preserve"> missing values.</t>
    </r>
  </si>
  <si>
    <r>
      <t xml:space="preserve">Column forecast_price_energy_p1 has </t>
    </r>
    <r>
      <rPr>
        <b/>
        <sz val="10"/>
        <color rgb="FF000000"/>
        <rFont val="Courier New"/>
        <family val="3"/>
        <charset val="204"/>
      </rPr>
      <t>0.7828%</t>
    </r>
    <r>
      <rPr>
        <sz val="10"/>
        <color rgb="FF000000"/>
        <rFont val="Courier New"/>
        <family val="3"/>
        <charset val="204"/>
      </rPr>
      <t xml:space="preserve"> missing values.</t>
    </r>
  </si>
  <si>
    <r>
      <t xml:space="preserve">Column forecast_price_energy_p2 has </t>
    </r>
    <r>
      <rPr>
        <b/>
        <sz val="10"/>
        <color rgb="FF000000"/>
        <rFont val="Courier New"/>
        <family val="3"/>
        <charset val="204"/>
      </rPr>
      <t xml:space="preserve">0.7828% </t>
    </r>
    <r>
      <rPr>
        <sz val="10"/>
        <color rgb="FF000000"/>
        <rFont val="Courier New"/>
        <family val="3"/>
        <charset val="204"/>
      </rPr>
      <t>missing values.</t>
    </r>
  </si>
  <si>
    <r>
      <t xml:space="preserve">Column forecast_price_pow_p1 has </t>
    </r>
    <r>
      <rPr>
        <b/>
        <sz val="10"/>
        <color rgb="FF000000"/>
        <rFont val="Courier New"/>
        <family val="3"/>
        <charset val="204"/>
      </rPr>
      <t>0.7828%</t>
    </r>
    <r>
      <rPr>
        <sz val="10"/>
        <color rgb="FF000000"/>
        <rFont val="Courier New"/>
        <family val="3"/>
        <charset val="204"/>
      </rPr>
      <t xml:space="preserve"> missing values.</t>
    </r>
  </si>
  <si>
    <r>
      <t>Column margin_gross_pow_ele has</t>
    </r>
    <r>
      <rPr>
        <b/>
        <sz val="10"/>
        <color rgb="FF000000"/>
        <rFont val="Courier New"/>
        <family val="3"/>
        <charset val="204"/>
      </rPr>
      <t xml:space="preserve"> 0.0808%</t>
    </r>
    <r>
      <rPr>
        <sz val="10"/>
        <color rgb="FF000000"/>
        <rFont val="Courier New"/>
        <family val="3"/>
        <charset val="204"/>
      </rPr>
      <t xml:space="preserve"> missing values.</t>
    </r>
  </si>
  <si>
    <r>
      <t>Column margin_net_pow_ele has</t>
    </r>
    <r>
      <rPr>
        <b/>
        <sz val="10"/>
        <color rgb="FF000000"/>
        <rFont val="Courier New"/>
        <family val="3"/>
        <charset val="204"/>
      </rPr>
      <t xml:space="preserve"> 0.0808%</t>
    </r>
    <r>
      <rPr>
        <sz val="10"/>
        <color rgb="FF000000"/>
        <rFont val="Courier New"/>
        <family val="3"/>
        <charset val="204"/>
      </rPr>
      <t xml:space="preserve"> missing values.</t>
    </r>
  </si>
  <si>
    <r>
      <t xml:space="preserve">Column net_margin has </t>
    </r>
    <r>
      <rPr>
        <b/>
        <sz val="10"/>
        <color rgb="FF000000"/>
        <rFont val="Courier New"/>
        <family val="3"/>
        <charset val="204"/>
      </rPr>
      <t>0.0932%</t>
    </r>
    <r>
      <rPr>
        <sz val="10"/>
        <color rgb="FF000000"/>
        <rFont val="Courier New"/>
        <family val="3"/>
        <charset val="204"/>
      </rPr>
      <t xml:space="preserve"> missing values.</t>
    </r>
  </si>
  <si>
    <r>
      <t xml:space="preserve">Column origin_up has </t>
    </r>
    <r>
      <rPr>
        <b/>
        <sz val="10"/>
        <color rgb="FF000000"/>
        <rFont val="Courier New"/>
        <family val="3"/>
        <charset val="204"/>
      </rPr>
      <t>0.5405%</t>
    </r>
    <r>
      <rPr>
        <sz val="10"/>
        <color rgb="FF000000"/>
        <rFont val="Courier New"/>
        <family val="3"/>
        <charset val="204"/>
      </rPr>
      <t xml:space="preserve"> missing values.</t>
    </r>
  </si>
  <si>
    <r>
      <t xml:space="preserve">Column pow_max has </t>
    </r>
    <r>
      <rPr>
        <b/>
        <sz val="10"/>
        <color rgb="FF000000"/>
        <rFont val="Courier New"/>
        <family val="3"/>
        <charset val="204"/>
      </rPr>
      <t>0.0186%</t>
    </r>
    <r>
      <rPr>
        <sz val="10"/>
        <color rgb="FF000000"/>
        <rFont val="Courier New"/>
        <family val="3"/>
        <charset val="204"/>
      </rPr>
      <t xml:space="preserve"> missing values.</t>
    </r>
  </si>
  <si>
    <r>
      <t xml:space="preserve">Column date_renewal has </t>
    </r>
    <r>
      <rPr>
        <b/>
        <sz val="10"/>
        <color rgb="FF000000"/>
        <rFont val="Courier New"/>
        <family val="3"/>
        <charset val="204"/>
      </rPr>
      <t>0.2485%</t>
    </r>
    <r>
      <rPr>
        <sz val="10"/>
        <color rgb="FF000000"/>
        <rFont val="Courier New"/>
        <family val="3"/>
        <charset val="204"/>
      </rPr>
      <t xml:space="preserve"> missing values.</t>
    </r>
  </si>
  <si>
    <r>
      <t xml:space="preserve">Column date_modif_prod has </t>
    </r>
    <r>
      <rPr>
        <b/>
        <sz val="10"/>
        <color rgb="FF000000"/>
        <rFont val="Courier New"/>
        <family val="3"/>
        <charset val="204"/>
      </rPr>
      <t>0.9754%</t>
    </r>
    <r>
      <rPr>
        <sz val="10"/>
        <color rgb="FF000000"/>
        <rFont val="Courier New"/>
        <family val="3"/>
        <charset val="204"/>
      </rPr>
      <t xml:space="preserve"> missing values.</t>
    </r>
  </si>
  <si>
    <r>
      <t xml:space="preserve">Column date_first_activ has </t>
    </r>
    <r>
      <rPr>
        <b/>
        <sz val="10"/>
        <color rgb="FF000000"/>
        <rFont val="Courier New"/>
        <family val="3"/>
        <charset val="204"/>
      </rPr>
      <t>78.2058%</t>
    </r>
    <r>
      <rPr>
        <sz val="10"/>
        <color rgb="FF000000"/>
        <rFont val="Courier New"/>
        <family val="3"/>
        <charset val="204"/>
      </rPr>
      <t xml:space="preserve"> missing values.</t>
    </r>
  </si>
  <si>
    <r>
      <t xml:space="preserve">Column date_end has </t>
    </r>
    <r>
      <rPr>
        <b/>
        <sz val="10"/>
        <color rgb="FF000000"/>
        <rFont val="Courier New"/>
        <family val="3"/>
        <charset val="204"/>
      </rPr>
      <t>0.0124%</t>
    </r>
    <r>
      <rPr>
        <sz val="10"/>
        <color rgb="FF000000"/>
        <rFont val="Courier New"/>
        <family val="3"/>
        <charset val="204"/>
      </rPr>
      <t xml:space="preserve"> missing values.</t>
    </r>
  </si>
  <si>
    <r>
      <t xml:space="preserve">Column channel_sales has </t>
    </r>
    <r>
      <rPr>
        <b/>
        <sz val="10"/>
        <color rgb="FF000000"/>
        <rFont val="Courier New"/>
        <family val="3"/>
        <charset val="204"/>
      </rPr>
      <t>26.2053%</t>
    </r>
    <r>
      <rPr>
        <sz val="10"/>
        <color rgb="FF000000"/>
        <rFont val="Courier New"/>
        <family val="3"/>
        <charset val="204"/>
      </rPr>
      <t xml:space="preserve"> missing values.</t>
    </r>
  </si>
  <si>
    <r>
      <t xml:space="preserve">Column campaign_disc_ele has </t>
    </r>
    <r>
      <rPr>
        <b/>
        <sz val="10"/>
        <color rgb="FF000000"/>
        <rFont val="Courier New"/>
        <family val="3"/>
        <charset val="204"/>
      </rPr>
      <t>100.0000%</t>
    </r>
    <r>
      <rPr>
        <sz val="10"/>
        <color rgb="FF000000"/>
        <rFont val="Courier New"/>
        <family val="3"/>
        <charset val="204"/>
      </rPr>
      <t xml:space="preserve"> missing values.</t>
    </r>
  </si>
  <si>
    <r>
      <t>Column activity_new has</t>
    </r>
    <r>
      <rPr>
        <b/>
        <sz val="10"/>
        <color rgb="FF000000"/>
        <rFont val="Courier New"/>
        <family val="3"/>
        <charset val="204"/>
      </rPr>
      <t xml:space="preserve"> 59.3004%</t>
    </r>
    <r>
      <rPr>
        <sz val="10"/>
        <color rgb="FF000000"/>
        <rFont val="Courier New"/>
        <family val="3"/>
        <charset val="204"/>
      </rPr>
      <t xml:space="preserve"> missing values.</t>
    </r>
  </si>
  <si>
    <t>...</t>
  </si>
  <si>
    <t>NaN</t>
  </si>
  <si>
    <t>22 rows × 22 columns</t>
  </si>
  <si>
    <t>the same variable</t>
  </si>
  <si>
    <t>categorical</t>
  </si>
  <si>
    <t>возможно дата лик всего 5 значений</t>
  </si>
  <si>
    <t>quantity количество</t>
  </si>
  <si>
    <t>100%  correlation</t>
  </si>
  <si>
    <t>78% missings</t>
  </si>
  <si>
    <t>0    14501</t>
  </si>
  <si>
    <t>1     1595</t>
  </si>
  <si>
    <t>Name: churn, dtype: int64</t>
  </si>
  <si>
    <t>-----------------------------</t>
  </si>
  <si>
    <t>foosdfpfkusacimwkcsosbicdxkicaua    7377</t>
  </si>
  <si>
    <t>0                                   4218</t>
  </si>
  <si>
    <t>lmkebamcaaclubfxadlmueccxoimlema    2073</t>
  </si>
  <si>
    <t>usilxuppasemubllopkaafesmlibmsdf    1444</t>
  </si>
  <si>
    <t>ewpakwlliwisiwduibdlfmalxowmwpci     966</t>
  </si>
  <si>
    <t>sddiedcslfslkckwlfkdpoeeailfpeds      12</t>
  </si>
  <si>
    <t>epumfxlbckeskwekxbiuasklxalciiuu       4</t>
  </si>
  <si>
    <t>fixdbufsefwooaasfcxdxadsiekoceaa       2</t>
  </si>
  <si>
    <t>Name: channel_sales, dtype: int64</t>
  </si>
  <si>
    <t>lxidpiddsbxsbosboudacockeimpuepw    7825</t>
  </si>
  <si>
    <t>kamkkxfxxuwbdslkwifmmcsiusiuosws    4517</t>
  </si>
  <si>
    <t>ldkssxwpmemidmecebumciepifcamkci    3664</t>
  </si>
  <si>
    <t>0                                     87</t>
  </si>
  <si>
    <t>usapbepcfoloekilkwsdiboslwaxobdp       2</t>
  </si>
  <si>
    <t>ewxeelcelemmiwuafmddpobolfuxioce       1</t>
  </si>
  <si>
    <t>Name: origin_up, dtype: int64</t>
  </si>
  <si>
    <t>f    13132</t>
  </si>
  <si>
    <t>t     2964</t>
  </si>
  <si>
    <t>Name: has_gas, dtype: int64</t>
  </si>
  <si>
    <t>1     12560</t>
  </si>
  <si>
    <t>2      2708</t>
  </si>
  <si>
    <t>3       561</t>
  </si>
  <si>
    <t>4       170</t>
  </si>
  <si>
    <t>5        37</t>
  </si>
  <si>
    <t>32       25</t>
  </si>
  <si>
    <t>9        12</t>
  </si>
  <si>
    <t>6         9</t>
  </si>
  <si>
    <t>8         8</t>
  </si>
  <si>
    <t>31        4</t>
  </si>
  <si>
    <t>10        2</t>
  </si>
  <si>
    <t>Name: nb_prod_act, dtype: int64</t>
  </si>
  <si>
    <r>
      <t xml:space="preserve">Column </t>
    </r>
    <r>
      <rPr>
        <sz val="8"/>
        <color theme="1"/>
        <rFont val="Courier New"/>
        <family val="3"/>
        <charset val="204"/>
      </rPr>
      <t>activity_new</t>
    </r>
    <r>
      <rPr>
        <sz val="8"/>
        <color rgb="FF000000"/>
        <rFont val="Courier New"/>
        <family val="3"/>
        <charset val="204"/>
      </rPr>
      <t xml:space="preserve"> has 59.3004% missing values.</t>
    </r>
  </si>
  <si>
    <t>0                                   9545</t>
  </si>
  <si>
    <t>apdekpcbwosbxepsfxclislboipuxpop    1577</t>
  </si>
  <si>
    <t>kkklcdamwfafdcfwofuscwfwadblfmce     422</t>
  </si>
  <si>
    <t>kwuslieomapmswolewpobpplkaooaaew     230</t>
  </si>
  <si>
    <t>fmwdwsxillemwbbwelxsampiuwwpcdcb     219</t>
  </si>
  <si>
    <t>ckfxocssowaeipxueikxcmaxdmcduxsa     189</t>
  </si>
  <si>
    <t>cwofmuicebbcmiaaxufmfimpowpacobu     122</t>
  </si>
  <si>
    <t>wxemiwkumpibllwklfbcooafckufkdlm     119</t>
  </si>
  <si>
    <t>cluecxlameloamldmasudocsbmaoamdw     119</t>
  </si>
  <si>
    <t>sfisfxfcocfpcmckuekokxuseixdaoeu      83</t>
  </si>
  <si>
    <t>sffadmsbuamddwapeumdfibkmpkdicmc      75</t>
  </si>
  <si>
    <t>sxublbwoeuckkocekklxkllcdxxaisop      72</t>
  </si>
  <si>
    <t>ipdldckuswupeifllfbwccfpeafludfi      64</t>
  </si>
  <si>
    <t>saxlifeumaobawxpemwuopbwwldlucff      62</t>
  </si>
  <si>
    <t>dupxuibdflmskeieweeofcaluuuiioix      61</t>
  </si>
  <si>
    <t>daobdssbkieoukwxbopxiiospudkopwl      58</t>
  </si>
  <si>
    <t>ibkiiwcxiccxpoedpweiuxwbxbuewbxm      57</t>
  </si>
  <si>
    <t>cfdsselwimsklimddecfifseabdkxfcs      51</t>
  </si>
  <si>
    <t>ilkfsaapsxpkcpswbllddfmpamwelpxi      50</t>
  </si>
  <si>
    <t>bxopwkbwdewxssbmkwcummkaakbwafxf      48</t>
  </si>
  <si>
    <t>bwpaswkpcilmlklklcapcwwumwaodaoo      48</t>
  </si>
  <si>
    <t>mpicaaibskkfmxoblmwwwuuwpkecacil      44</t>
  </si>
  <si>
    <t>sumdxiaiudmaioicexmiwuudlblkissm      43</t>
  </si>
  <si>
    <t>balskueexlmuccwdffilikwxasupasxf      43</t>
  </si>
  <si>
    <t>lkeudbeowbapkpfodoxacpwdpaeuwxcx      41</t>
  </si>
  <si>
    <t>ppcxfxbffsxaakxamcdpexdoxulfwwae      41</t>
  </si>
  <si>
    <t>ddkpdekmbfdffwdmabkiiilolsxswccl      41</t>
  </si>
  <si>
    <t>kmxccaddbdpaaolkbidlobeefsbbcxca      36</t>
  </si>
  <si>
    <t>axsupumdipebmlbiwolspmkdouoiddbc      34</t>
  </si>
  <si>
    <t>fkmblacmaapkaoauabpwpuweokkeiali      33</t>
  </si>
  <si>
    <t xml:space="preserve">                                    ... </t>
  </si>
  <si>
    <t>fcokoocmubsiclsbbefulmfiplksskbf       1</t>
  </si>
  <si>
    <t>ddilesxocdoakmfdbmbflfsmeoadpmiw       1</t>
  </si>
  <si>
    <t>duidibwdmowiudemasiwabceucckesdw       1</t>
  </si>
  <si>
    <t>lblmkbemolxxlkicccsucmoapesxsplx       1</t>
  </si>
  <si>
    <t>dxmfpsflslufmxlmwdmbkikffowmfmum       1</t>
  </si>
  <si>
    <t>ocskiadudoffubcmbomoslkcddxwfsuf       1</t>
  </si>
  <si>
    <t>wceaopxmdpccxfmcdpopulcaubcxibuw       1</t>
  </si>
  <si>
    <t>beplffiwdfsmiuodulsfscelscscbdix       1</t>
  </si>
  <si>
    <t>xumuokeiidieboawuxkidxufcexecbbl       1</t>
  </si>
  <si>
    <t>aacewucldmklslcffeckexipaemmsdfk       1</t>
  </si>
  <si>
    <t>celxmwkmfsefumdlclalblmsecalbpam       1</t>
  </si>
  <si>
    <t>xbwipkcuemuidpumuiomukkicculdmsb       1</t>
  </si>
  <si>
    <t>bilukaxxaslukscimbduakwseilcxupx       1</t>
  </si>
  <si>
    <t>xwkaesbkfsacseixxksofpddwfkbobki       1</t>
  </si>
  <si>
    <t>klsmomiakxdaufoldfilmbxcpuaxiosp       1</t>
  </si>
  <si>
    <t>sfeipispoikpxosepasemiiwclmebiei       1</t>
  </si>
  <si>
    <t>fcwxodkspaloekmowcacfukapocpepxm       1</t>
  </si>
  <si>
    <t>fckccskocemwpbxpupsmwalfcibxssbc       1</t>
  </si>
  <si>
    <t>aplsmkockmiifibukmmmomommebkdpfk       1</t>
  </si>
  <si>
    <t>kkkmlicifclosfkbxodcmsaweebkolde       1</t>
  </si>
  <si>
    <t>kimmoxipdxfalcpoueuwkddauubioiwl       1</t>
  </si>
  <si>
    <t>ikiucmkuisupefxcxfxxulkpwssppfuo       1</t>
  </si>
  <si>
    <t>aumipeuxxkfeepiikplpcoifakioeeel       1</t>
  </si>
  <si>
    <t>falcdfadiaxaafmplkebedawlaifficp       1</t>
  </si>
  <si>
    <t>ifdlbmlxdpwlpxkidiblliebeupwcaxu       1</t>
  </si>
  <si>
    <t>oledkfbuxkbmxsbkseiolpumuwooeldp       1</t>
  </si>
  <si>
    <t>upssicikedpwsfusuofwdxiopiuluubp       1</t>
  </si>
  <si>
    <t>wkwdccuiboaeaalcaawlwmldiwmpewma       1</t>
  </si>
  <si>
    <t>fexixikcmkbfdsexdlmaiswcdxbifsmm       1</t>
  </si>
  <si>
    <t>updsxswiffpfixmssiwcfociadowkbsc       1</t>
  </si>
  <si>
    <t>Name: activity_new, Length: 420, dtype: int64</t>
  </si>
  <si>
    <t>net_margin-strange</t>
  </si>
  <si>
    <t>(Total Revenue – Total Expenses)/Total Revenue = Net Profit/Total Revenue = Net Margin</t>
  </si>
  <si>
    <t>Gross Margin (%) = (Revenue – Cost of goods sold) / Revenue[2]</t>
  </si>
  <si>
    <t>REVENUE</t>
  </si>
  <si>
    <t>ACTION</t>
  </si>
  <si>
    <t>EFFECT 1</t>
  </si>
  <si>
    <t xml:space="preserve">EFFECT 0 </t>
  </si>
  <si>
    <t>CHURN</t>
  </si>
  <si>
    <t>NON CHURN</t>
  </si>
  <si>
    <t xml:space="preserve">DECISION VARIABLE </t>
  </si>
  <si>
    <t>PRICE 1</t>
  </si>
  <si>
    <t>PRICE 2</t>
  </si>
  <si>
    <t>RETURN 1</t>
  </si>
  <si>
    <t>RETURN 2</t>
  </si>
  <si>
    <t>CHURN (YES/NO)</t>
  </si>
  <si>
    <t>NON CHURN (YES/NO)</t>
  </si>
  <si>
    <t>Мы можем дать 20 этим этим этим</t>
  </si>
  <si>
    <t>Discount</t>
  </si>
  <si>
    <t xml:space="preserve">Churn </t>
  </si>
  <si>
    <t>Margin (Calclated) (who will stay)</t>
  </si>
  <si>
    <t>Num High Value/ Num/Low Value Customers 1</t>
  </si>
  <si>
    <t>Num High Value/ Num/Low Value Customers 2</t>
  </si>
  <si>
    <t>Num High Value/ Num/Low Value Customers 3</t>
  </si>
  <si>
    <t>Num High Value/ Num/Low Value Customers 4</t>
  </si>
  <si>
    <t>Num High Value/ Num/Low Value Customers 5</t>
  </si>
  <si>
    <t>Num High Value/ Num/Low Value Customers 6</t>
  </si>
  <si>
    <t>Num High Value/ Num/Low Value Customers 7</t>
  </si>
  <si>
    <t>Num High Value/ Num/Low Value Customers 8</t>
  </si>
  <si>
    <t>Num High Value/ Num/Low Value Customers 9</t>
  </si>
  <si>
    <t>Num High Value/ Num/Low Value Customers 10</t>
  </si>
  <si>
    <t>Num High Value/ Num/Low Value Customers 11</t>
  </si>
  <si>
    <t>Num High Value/ Num/Low Value Customers 12</t>
  </si>
  <si>
    <t>Num High Value/ Num/Low Value Customers 13</t>
  </si>
  <si>
    <t>Num High Value/ Num/Low Value Customers 14</t>
  </si>
  <si>
    <t>Num High Value/ Num/Low Value Customers 15</t>
  </si>
  <si>
    <t>Num High Value/ Num/Low Value Customers 16</t>
  </si>
  <si>
    <t>Num High Value/ Num/Low Value Customers 17</t>
  </si>
  <si>
    <t>Num High Value/ Num/Low Value Customers 18</t>
  </si>
  <si>
    <t>Num High Value/ Num/Low Value Customers 19</t>
  </si>
  <si>
    <t>Num High Value/ Num/Low Value Customers 20</t>
  </si>
  <si>
    <t>Portfolio  Level Optimization</t>
  </si>
  <si>
    <t>P(churn|Price1)</t>
  </si>
  <si>
    <t>P(churn|Price2)</t>
  </si>
  <si>
    <t>P(churn|Price3)</t>
  </si>
  <si>
    <t>P(churn|Price4)</t>
  </si>
  <si>
    <t>P(churn|Price5)</t>
  </si>
  <si>
    <t>P(churn|Price)</t>
  </si>
  <si>
    <t xml:space="preserve">cons_12m </t>
  </si>
  <si>
    <t>ok</t>
  </si>
  <si>
    <t>no</t>
  </si>
  <si>
    <t>Poly Features</t>
  </si>
  <si>
    <t>RF</t>
  </si>
  <si>
    <t>LGB</t>
  </si>
  <si>
    <t>AUC train 0.663702268674 AUC test: 0.651355764254</t>
  </si>
  <si>
    <t xml:space="preserve">             precision    recall  f1-score   support</t>
  </si>
  <si>
    <t xml:space="preserve">        0.0       0.63      0.93      0.75      1969</t>
  </si>
  <si>
    <t>avg / total       0.61      0.63      0.55      3220</t>
  </si>
  <si>
    <t>AUC train 0.660474018697 AUC test: 0.65540211869</t>
  </si>
  <si>
    <t xml:space="preserve">        0.0       0.69      0.93      0.79      2145</t>
  </si>
  <si>
    <t xml:space="preserve">        1.0       0.55      0.16      0.25      1074</t>
  </si>
  <si>
    <t>avg / total       0.65      0.68      0.61      3219</t>
  </si>
  <si>
    <t>AUC train 0.664170428773 AUC test: 0.656660901524</t>
  </si>
  <si>
    <t xml:space="preserve">        0.0       0.64      0.93      0.76      1997</t>
  </si>
  <si>
    <t xml:space="preserve">        1.0       0.56      0.15      0.23      1222</t>
  </si>
  <si>
    <t>avg / total       0.61      0.63      0.56      3219</t>
  </si>
  <si>
    <t>AUC train 0.669720938012 AUC test: 0.629050913415</t>
  </si>
  <si>
    <t xml:space="preserve">        0.0       0.64      0.93      0.76      1996</t>
  </si>
  <si>
    <t xml:space="preserve">        1.0       0.55      0.14      0.23      1223</t>
  </si>
  <si>
    <t>AUC train 0.663493634615 AUC test: 0.648822829964</t>
  </si>
  <si>
    <t xml:space="preserve">        0.0       0.67      0.93      0.78      2104</t>
  </si>
  <si>
    <t xml:space="preserve">        1.0       0.54      0.15      0.24      1115</t>
  </si>
  <si>
    <t>avg / total       0.63      0.66      0.59      3219</t>
  </si>
  <si>
    <t>AUC train 0.96757164766 AUC test: 0.710266376636</t>
  </si>
  <si>
    <t xml:space="preserve">        0.0       0.99      0.91      0.95      3170</t>
  </si>
  <si>
    <t>avg / total       0.98      0.91      0.94      3220</t>
  </si>
  <si>
    <t>AUC train 0.963040087615 AUC test: 0.716018808777</t>
  </si>
  <si>
    <t xml:space="preserve">        0.0       1.00      0.91      0.95      3184</t>
  </si>
  <si>
    <t xml:space="preserve">        1.0       0.08      0.74      0.15        35</t>
  </si>
  <si>
    <t>avg / total       0.99      0.91      0.94      3219</t>
  </si>
  <si>
    <t>AUC train 0.966540623592 AUC test: 0.737255431845</t>
  </si>
  <si>
    <t xml:space="preserve">        0.0       1.00      0.91      0.95      3191</t>
  </si>
  <si>
    <t xml:space="preserve">        1.0       0.07      0.82      0.13        28</t>
  </si>
  <si>
    <t>AUC train 0.963249709043 AUC test: 0.690526429575</t>
  </si>
  <si>
    <t xml:space="preserve">        0.0       1.00      0.91      0.95      3183</t>
  </si>
  <si>
    <t xml:space="preserve">        1.0       0.09      0.83      0.17        36</t>
  </si>
  <si>
    <t>AUC train 0.961472182838 AUC test: 0.711429575181</t>
  </si>
  <si>
    <t xml:space="preserve">        0.0       1.00      0.91      0.95      3175</t>
  </si>
  <si>
    <t xml:space="preserve">        1.0       0.11      0.77      0.19        44</t>
  </si>
  <si>
    <t>avg / total       0.98      0.91      0.94      3219</t>
  </si>
  <si>
    <t>Prices Features</t>
  </si>
  <si>
    <t>AUC train 0.67389079559 AUC test: 0.673660255517</t>
  </si>
  <si>
    <t>AUC train 0.673716546703 AUC test: 0.663965517241</t>
  </si>
  <si>
    <t>AUC train 0.672697825747 AUC test: 0.662984542212</t>
  </si>
  <si>
    <t>AUC train 0.679118740169 AUC test: 0.627680250784</t>
  </si>
  <si>
    <t>AUC train 0.673711142348 AUC test: 0.657789968652</t>
  </si>
  <si>
    <t xml:space="preserve">        0.0       0.66      0.94      0.77      2039</t>
  </si>
  <si>
    <t>avg / total       0.64      0.65      0.59      3220</t>
  </si>
  <si>
    <t xml:space="preserve">        0.0       0.66      0.93      0.77      2044</t>
  </si>
  <si>
    <t xml:space="preserve">        1.0       0.58      0.16      0.25      1175</t>
  </si>
  <si>
    <t>avg / total       0.63      0.65      0.58      3219</t>
  </si>
  <si>
    <t xml:space="preserve">        0.0       0.63      0.94      0.75      1943</t>
  </si>
  <si>
    <t xml:space="preserve">        1.0       0.62      0.15      0.25      1276</t>
  </si>
  <si>
    <t>avg / total       0.62      0.63      0.55      3219</t>
  </si>
  <si>
    <t xml:space="preserve">        0.0       0.62      0.93      0.75      1950</t>
  </si>
  <si>
    <t xml:space="preserve">        1.0       0.56      0.14      0.22      1269</t>
  </si>
  <si>
    <t>avg / total       0.60      0.62      0.54      3219</t>
  </si>
  <si>
    <t xml:space="preserve">        0.0       0.67      0.94      0.78      2059</t>
  </si>
  <si>
    <t xml:space="preserve">        1.0       0.61      0.17      0.26      1160</t>
  </si>
  <si>
    <t>avg / total       0.64      0.66      0.59      3219</t>
  </si>
  <si>
    <t>AUC train 0.966367554859 AUC test: 0.710731031025</t>
  </si>
  <si>
    <t xml:space="preserve">        0.0       1.00      0.91      0.95      3186</t>
  </si>
  <si>
    <t>avg / total       0.99      0.91      0.94      3220</t>
  </si>
  <si>
    <t>AUC train 0.968097685882 AUC test: 0.708295859907</t>
  </si>
  <si>
    <t xml:space="preserve">        0.0       1.00      0.91      0.95      3189</t>
  </si>
  <si>
    <t xml:space="preserve">        1.0       0.07      0.70      0.12        30</t>
  </si>
  <si>
    <t>avg / total       0.99      0.90      0.94      3219</t>
  </si>
  <si>
    <t>AUC train 0.958713293282 AUC test: 0.725732353259</t>
  </si>
  <si>
    <t xml:space="preserve">        1.0       0.08      0.71      0.14        35</t>
  </si>
  <si>
    <t>AUC train 0.962659384568 AUC test: 0.700429142795</t>
  </si>
  <si>
    <t xml:space="preserve">        0.0       1.00      0.91      0.95      3182</t>
  </si>
  <si>
    <t xml:space="preserve">        1.0       0.09      0.81      0.17        37</t>
  </si>
  <si>
    <t>AUC train 0.964881925647 AUC test: 0.710063776889</t>
  </si>
  <si>
    <t xml:space="preserve">        0.0       1.00      0.91      0.95      3187</t>
  </si>
  <si>
    <t xml:space="preserve">        1.0       0.08      0.75      0.14        32</t>
  </si>
  <si>
    <t>Original</t>
  </si>
  <si>
    <r>
      <t xml:space="preserve">        1.0    </t>
    </r>
    <r>
      <rPr>
        <sz val="8"/>
        <color rgb="FFFF0000"/>
        <rFont val="Courier New"/>
        <family val="3"/>
        <charset val="204"/>
      </rPr>
      <t xml:space="preserve">   </t>
    </r>
    <r>
      <rPr>
        <b/>
        <sz val="8"/>
        <color rgb="FFFF0000"/>
        <rFont val="Courier New"/>
        <family val="3"/>
        <charset val="204"/>
      </rPr>
      <t>0.09</t>
    </r>
    <r>
      <rPr>
        <b/>
        <sz val="8"/>
        <color rgb="FF000000"/>
        <rFont val="Courier New"/>
        <family val="3"/>
        <charset val="204"/>
      </rPr>
      <t xml:space="preserve"> </t>
    </r>
    <r>
      <rPr>
        <sz val="8"/>
        <color rgb="FF000000"/>
        <rFont val="Courier New"/>
        <family val="3"/>
        <charset val="204"/>
      </rPr>
      <t xml:space="preserve">     0.82      0.16        34</t>
    </r>
  </si>
  <si>
    <r>
      <t xml:space="preserve">        1.0      </t>
    </r>
    <r>
      <rPr>
        <sz val="8"/>
        <color rgb="FFFF0000"/>
        <rFont val="Courier New"/>
        <family val="3"/>
        <charset val="204"/>
      </rPr>
      <t xml:space="preserve"> 0.10 </t>
    </r>
    <r>
      <rPr>
        <sz val="8"/>
        <color rgb="FF000000"/>
        <rFont val="Courier New"/>
        <family val="3"/>
        <charset val="204"/>
      </rPr>
      <t xml:space="preserve">     0.66      0.18        50</t>
    </r>
  </si>
  <si>
    <r>
      <t xml:space="preserve">        1.0       0.57      </t>
    </r>
    <r>
      <rPr>
        <sz val="8"/>
        <color rgb="FFFF0000"/>
        <rFont val="Courier New"/>
        <family val="3"/>
        <charset val="204"/>
      </rPr>
      <t xml:space="preserve">0.15   </t>
    </r>
    <r>
      <rPr>
        <sz val="8"/>
        <color rgb="FF000000"/>
        <rFont val="Courier New"/>
        <family val="3"/>
        <charset val="204"/>
      </rPr>
      <t xml:space="preserve">   0.23      1251</t>
    </r>
  </si>
  <si>
    <r>
      <t xml:space="preserve">        1.0      </t>
    </r>
    <r>
      <rPr>
        <sz val="8"/>
        <color rgb="FFFF0000"/>
        <rFont val="Courier New"/>
        <family val="3"/>
        <charset val="204"/>
      </rPr>
      <t xml:space="preserve"> </t>
    </r>
    <r>
      <rPr>
        <sz val="8"/>
        <color theme="1"/>
        <rFont val="Courier New"/>
        <family val="3"/>
        <charset val="204"/>
      </rPr>
      <t xml:space="preserve">0.61 </t>
    </r>
    <r>
      <rPr>
        <sz val="8"/>
        <color rgb="FF000000"/>
        <rFont val="Courier New"/>
        <family val="3"/>
        <charset val="204"/>
      </rPr>
      <t xml:space="preserve">     </t>
    </r>
    <r>
      <rPr>
        <sz val="8"/>
        <color rgb="FFFF0000"/>
        <rFont val="Courier New"/>
        <family val="3"/>
        <charset val="204"/>
      </rPr>
      <t xml:space="preserve">0.16 </t>
    </r>
    <r>
      <rPr>
        <sz val="8"/>
        <color rgb="FF000000"/>
        <rFont val="Courier New"/>
        <family val="3"/>
        <charset val="204"/>
      </rPr>
      <t xml:space="preserve">     0.26      1181</t>
    </r>
  </si>
  <si>
    <t>AUC train 0.670288820128 AUC test: 0.665206247116</t>
  </si>
  <si>
    <t xml:space="preserve">        0.0       0.66      0.94      0.78      2059</t>
  </si>
  <si>
    <t xml:space="preserve">        1.0       0.59      0.16      0.26      1161</t>
  </si>
  <si>
    <t>avg / total       0.64      0.66      0.59      3220</t>
  </si>
  <si>
    <t>AUC train 0.671884064961 AUC test: 0.659855150795</t>
  </si>
  <si>
    <t xml:space="preserve">        0.0       0.66      0.94      0.77      2043</t>
  </si>
  <si>
    <t xml:space="preserve">        1.0       0.59      0.16      0.25      1176</t>
  </si>
  <si>
    <t>avg / total       0.64      0.65      0.58      3219</t>
  </si>
  <si>
    <t>AUC train 0.668888329538 AUC test: 0.663423413685</t>
  </si>
  <si>
    <t xml:space="preserve">        0.0       0.62      0.94      0.75      1926</t>
  </si>
  <si>
    <t xml:space="preserve">        1.0       0.63      0.15      0.25      1293</t>
  </si>
  <si>
    <t>avg / total       0.62      0.62      0.55      3219</t>
  </si>
  <si>
    <t>AUC train 0.677019722384 AUC test: 0.628019133067</t>
  </si>
  <si>
    <t xml:space="preserve">        0.0       0.59      0.93      0.72      1859</t>
  </si>
  <si>
    <t xml:space="preserve">        1.0       0.58      0.14      0.22      1360</t>
  </si>
  <si>
    <t>avg / total       0.59      0.59      0.51      3219</t>
  </si>
  <si>
    <t>AUC train 0.671168224337 AUC test: 0.654970813966</t>
  </si>
  <si>
    <t xml:space="preserve">        0.0       0.67      0.93      0.78      2086</t>
  </si>
  <si>
    <t xml:space="preserve">        1.0       0.57      0.16      0.25      1133</t>
  </si>
  <si>
    <t>avg / total       0.64      0.66      0.60      3219</t>
  </si>
  <si>
    <t>AUC train 0.962270835585 AUC test: 0.704460357957</t>
  </si>
  <si>
    <t xml:space="preserve">        1.0       0.06      0.66      0.11        29</t>
  </si>
  <si>
    <t>avg / total       0.99      0.90      0.94      3220</t>
  </si>
  <si>
    <t>AUC train 0.958362618183 AUC test: 0.704066046914</t>
  </si>
  <si>
    <t xml:space="preserve">        0.0       1.00      0.91      0.95      3197</t>
  </si>
  <si>
    <t xml:space="preserve">        1.0       0.05      0.73      0.09        22</t>
  </si>
  <si>
    <t>AUC train 0.954076930726 AUC test: 0.729371959788</t>
  </si>
  <si>
    <t xml:space="preserve">        1.0       0.07      0.70      0.13        33</t>
  </si>
  <si>
    <t>AUC train 0.956910062612 AUC test: 0.687311641985</t>
  </si>
  <si>
    <t xml:space="preserve">        1.0       0.07      0.79      0.13        28</t>
  </si>
  <si>
    <t>AUC train 0.957977355211 AUC test: 0.702839152524</t>
  </si>
  <si>
    <t xml:space="preserve">        0.0       1.00      0.91      0.95      3195</t>
  </si>
  <si>
    <t xml:space="preserve">        1.0       0.06      0.83      0.12        24</t>
  </si>
  <si>
    <t>AUC train 0.974401990325 AUC test: 0.68968650957</t>
  </si>
  <si>
    <t xml:space="preserve">        0.0       0.85      0.93      0.89      2676</t>
  </si>
  <si>
    <t>avg / total       0.77      0.81      0.79      3220</t>
  </si>
  <si>
    <t>AUC train 0.973957087798 AUC test: 0.680823694736</t>
  </si>
  <si>
    <t xml:space="preserve">        0.0       0.85      0.92      0.89      2682</t>
  </si>
  <si>
    <t xml:space="preserve">        1.0       0.35      0.21      0.26       537</t>
  </si>
  <si>
    <t>avg / total       0.77      0.80      0.78      3219</t>
  </si>
  <si>
    <t>AUC train 0.974983239743 AUC test: 0.698113717436</t>
  </si>
  <si>
    <t xml:space="preserve">        0.0       0.85      0.93      0.89      2644</t>
  </si>
  <si>
    <t xml:space="preserve">        1.0       0.41      0.23      0.29       575</t>
  </si>
  <si>
    <t>AUC train 0.972927929681 AUC test: 0.691057183007</t>
  </si>
  <si>
    <t xml:space="preserve">        0.0       0.85      0.93      0.89      2667</t>
  </si>
  <si>
    <t xml:space="preserve">        1.0       0.40      0.23      0.30       552</t>
  </si>
  <si>
    <t>avg / total       0.78      0.81      0.79      3219</t>
  </si>
  <si>
    <t>AUC train 0.973848088709 AUC test: 0.687160847476</t>
  </si>
  <si>
    <t xml:space="preserve">        0.0       0.87      0.93      0.90      2701</t>
  </si>
  <si>
    <t xml:space="preserve">        1.0       0.40      0.25      0.31       518</t>
  </si>
  <si>
    <t>avg / total       0.79      0.82      0.80      3219</t>
  </si>
  <si>
    <t>LGB -scale_pos_weight=9</t>
  </si>
  <si>
    <r>
      <t xml:space="preserve">        1.0       </t>
    </r>
    <r>
      <rPr>
        <sz val="8"/>
        <color theme="1"/>
        <rFont val="Courier New"/>
        <family val="3"/>
        <charset val="204"/>
      </rPr>
      <t>0.38</t>
    </r>
    <r>
      <rPr>
        <sz val="8"/>
        <color rgb="FF000000"/>
        <rFont val="Courier New"/>
        <family val="3"/>
        <charset val="204"/>
      </rPr>
      <t xml:space="preserve">      0.22      0.28       544</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</si>
</sst>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19]mmmm\ yyyy;@"/>
  </numFmts>
  <fonts count="18"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8"/>
      <color rgb="FF000000"/>
      <name val="Courier New"/>
      <family val="3"/>
      <charset val="204"/>
    </font>
    <font>
      <sz val="10"/>
      <color rgb="FF000000"/>
      <name val="Courier New"/>
      <family val="3"/>
      <charset val="204"/>
    </font>
    <font>
      <b/>
      <sz val="10"/>
      <color rgb="FF000000"/>
      <name val="Courier New"/>
      <family val="3"/>
      <charset val="204"/>
    </font>
    <font>
      <b/>
      <sz val="7"/>
      <color rgb="FF000000"/>
      <name val="Arial"/>
      <family val="2"/>
      <charset val="204"/>
    </font>
    <font>
      <sz val="7"/>
      <color rgb="FF000000"/>
      <name val="Arial"/>
      <family val="2"/>
      <charset val="204"/>
    </font>
    <font>
      <sz val="8"/>
      <color rgb="FF000000"/>
      <name val="Arial"/>
      <family val="2"/>
      <charset val="204"/>
    </font>
    <font>
      <sz val="12"/>
      <color rgb="FF000000"/>
      <name val="Courier New"/>
      <family val="3"/>
      <charset val="204"/>
    </font>
    <font>
      <sz val="12"/>
      <color theme="1"/>
      <name val="Calibri"/>
      <family val="2"/>
      <charset val="204"/>
      <scheme val="minor"/>
    </font>
    <font>
      <sz val="8"/>
      <color theme="1"/>
      <name val="Courier New"/>
      <family val="3"/>
      <charset val="204"/>
    </font>
    <font>
      <u/>
      <sz val="11"/>
      <color theme="10"/>
      <name val="Calibri"/>
      <family val="2"/>
      <charset val="204"/>
      <scheme val="minor"/>
    </font>
    <font>
      <b/>
      <sz val="8"/>
      <color rgb="FF000000"/>
      <name val="Courier New"/>
      <family val="3"/>
      <charset val="204"/>
    </font>
    <font>
      <sz val="8"/>
      <color rgb="FFFF0000"/>
      <name val="Courier New"/>
      <family val="3"/>
      <charset val="204"/>
    </font>
    <font>
      <b/>
      <sz val="8"/>
      <color rgb="FFFF0000"/>
      <name val="Courier New"/>
      <family val="3"/>
      <charset val="204"/>
    </font>
    <font>
      <b/>
      <sz val="11"/>
      <color rgb="FFFF0000"/>
      <name val="Calibri"/>
      <family val="2"/>
      <charset val="204"/>
      <scheme val="minor"/>
    </font>
    <font>
      <sz val="11"/>
      <color theme="0" tint="-0.34998626667073579"/>
      <name val="Calibri"/>
      <family val="2"/>
      <charset val="204"/>
      <scheme val="minor"/>
    </font>
  </fonts>
  <fills count="13">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FFFF"/>
        <bgColor indexed="64"/>
      </patternFill>
    </fill>
    <fill>
      <patternFill patternType="solid">
        <fgColor rgb="FFF5F5F5"/>
        <bgColor indexed="64"/>
      </patternFill>
    </fill>
    <fill>
      <patternFill patternType="solid">
        <fgColor rgb="FFC00000"/>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2">
    <xf numFmtId="0" fontId="0" fillId="0" borderId="0"/>
    <xf numFmtId="0" fontId="12" fillId="0" borderId="0" applyNumberFormat="0" applyFill="0" applyBorder="0" applyAlignment="0" applyProtection="0"/>
  </cellStyleXfs>
  <cellXfs count="135">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3" borderId="5" xfId="0" applyFill="1" applyBorder="1"/>
    <xf numFmtId="0" fontId="0" fillId="0" borderId="1" xfId="0" applyBorder="1" applyAlignment="1">
      <alignment horizontal="center"/>
    </xf>
    <xf numFmtId="14" fontId="0" fillId="0" borderId="0" xfId="0" applyNumberFormat="1"/>
    <xf numFmtId="164" fontId="0" fillId="0" borderId="8" xfId="0" applyNumberFormat="1" applyBorder="1"/>
    <xf numFmtId="164" fontId="0" fillId="0" borderId="13" xfId="0" applyNumberFormat="1" applyBorder="1"/>
    <xf numFmtId="164" fontId="0" fillId="0" borderId="9" xfId="0" applyNumberFormat="1" applyBorder="1"/>
    <xf numFmtId="164" fontId="0" fillId="0" borderId="7" xfId="0" applyNumberFormat="1" applyBorder="1"/>
    <xf numFmtId="0" fontId="0" fillId="0" borderId="8" xfId="0" applyBorder="1" applyAlignment="1">
      <alignment wrapText="1"/>
    </xf>
    <xf numFmtId="164" fontId="0" fillId="0" borderId="1" xfId="0" applyNumberFormat="1" applyBorder="1"/>
    <xf numFmtId="0" fontId="0" fillId="4" borderId="5" xfId="0" applyFill="1" applyBorder="1"/>
    <xf numFmtId="0" fontId="0" fillId="5" borderId="11" xfId="0" applyFill="1" applyBorder="1"/>
    <xf numFmtId="0" fontId="0" fillId="6" borderId="4" xfId="0" applyFill="1" applyBorder="1"/>
    <xf numFmtId="0" fontId="0" fillId="6" borderId="5" xfId="0" applyFill="1" applyBorder="1"/>
    <xf numFmtId="0" fontId="0" fillId="8" borderId="4" xfId="0" applyFill="1" applyBorder="1"/>
    <xf numFmtId="0" fontId="0" fillId="0" borderId="13" xfId="0" applyBorder="1"/>
    <xf numFmtId="0" fontId="0" fillId="5" borderId="14" xfId="0" applyFill="1" applyBorder="1"/>
    <xf numFmtId="0" fontId="3" fillId="0" borderId="0" xfId="0" applyFont="1" applyAlignment="1">
      <alignment horizontal="left" vertical="center"/>
    </xf>
    <xf numFmtId="0" fontId="4" fillId="5" borderId="1" xfId="0" applyFont="1" applyFill="1" applyBorder="1" applyAlignment="1">
      <alignment horizontal="left" vertical="center"/>
    </xf>
    <xf numFmtId="0" fontId="4" fillId="5" borderId="10" xfId="0" applyFont="1" applyFill="1" applyBorder="1" applyAlignment="1">
      <alignment horizontal="left" vertical="center"/>
    </xf>
    <xf numFmtId="0" fontId="4" fillId="5" borderId="12" xfId="0" applyFont="1" applyFill="1" applyBorder="1" applyAlignment="1">
      <alignment horizontal="left" vertical="center"/>
    </xf>
    <xf numFmtId="0" fontId="4" fillId="7" borderId="10" xfId="0" applyFont="1" applyFill="1" applyBorder="1" applyAlignment="1">
      <alignment horizontal="left" vertical="center"/>
    </xf>
    <xf numFmtId="0" fontId="4" fillId="7" borderId="11" xfId="0" applyFont="1" applyFill="1" applyBorder="1" applyAlignment="1">
      <alignment horizontal="left" vertical="center"/>
    </xf>
    <xf numFmtId="0" fontId="4" fillId="7" borderId="12" xfId="0" applyFont="1" applyFill="1" applyBorder="1" applyAlignment="1">
      <alignment horizontal="left" vertical="center"/>
    </xf>
    <xf numFmtId="0" fontId="6" fillId="10" borderId="0" xfId="0" applyFont="1" applyFill="1" applyAlignment="1">
      <alignment horizontal="right" vertical="center" wrapText="1"/>
    </xf>
    <xf numFmtId="0" fontId="6" fillId="11" borderId="0" xfId="0" applyFont="1" applyFill="1" applyAlignment="1">
      <alignment horizontal="right" vertical="center" wrapText="1"/>
    </xf>
    <xf numFmtId="0" fontId="7" fillId="11" borderId="0" xfId="0" applyFont="1" applyFill="1" applyAlignment="1">
      <alignment horizontal="right" vertical="center" wrapText="1"/>
    </xf>
    <xf numFmtId="0" fontId="7" fillId="10" borderId="0" xfId="0" applyFont="1" applyFill="1" applyAlignment="1">
      <alignment horizontal="right" vertical="center" wrapText="1"/>
    </xf>
    <xf numFmtId="0" fontId="8" fillId="0" borderId="0" xfId="0" applyFont="1" applyAlignment="1">
      <alignment horizontal="left" vertical="center" wrapText="1"/>
    </xf>
    <xf numFmtId="0" fontId="0" fillId="9" borderId="4" xfId="0" applyFill="1" applyBorder="1"/>
    <xf numFmtId="0" fontId="0" fillId="5" borderId="0" xfId="0" applyFill="1" applyBorder="1"/>
    <xf numFmtId="0" fontId="2" fillId="8" borderId="4" xfId="0" applyFont="1" applyFill="1" applyBorder="1"/>
    <xf numFmtId="0" fontId="9" fillId="0" borderId="0" xfId="0" applyFont="1" applyAlignment="1">
      <alignment horizontal="left" vertical="center"/>
    </xf>
    <xf numFmtId="0" fontId="10" fillId="0" borderId="0" xfId="0" applyFont="1"/>
    <xf numFmtId="0" fontId="12" fillId="0" borderId="0" xfId="1"/>
    <xf numFmtId="0" fontId="0" fillId="0" borderId="0" xfId="0"/>
    <xf numFmtId="0" fontId="0" fillId="0" borderId="0" xfId="0" applyAlignment="1">
      <alignment horizontal="center"/>
    </xf>
    <xf numFmtId="0" fontId="0" fillId="5" borderId="16" xfId="0" applyFill="1" applyBorder="1"/>
    <xf numFmtId="0" fontId="0" fillId="0" borderId="15" xfId="0" applyBorder="1"/>
    <xf numFmtId="0" fontId="0" fillId="8" borderId="0" xfId="0" applyFill="1" applyBorder="1"/>
    <xf numFmtId="0" fontId="1" fillId="12" borderId="0" xfId="0" applyFont="1" applyFill="1" applyBorder="1"/>
    <xf numFmtId="0" fontId="6" fillId="10" borderId="2" xfId="0" applyFont="1" applyFill="1" applyBorder="1" applyAlignment="1">
      <alignment horizontal="right" vertical="center" wrapText="1"/>
    </xf>
    <xf numFmtId="0" fontId="6" fillId="11" borderId="16" xfId="0" applyFont="1" applyFill="1" applyBorder="1" applyAlignment="1">
      <alignment horizontal="right" vertical="center" wrapText="1"/>
    </xf>
    <xf numFmtId="0" fontId="6" fillId="10" borderId="0" xfId="0" applyFont="1" applyFill="1" applyBorder="1" applyAlignment="1">
      <alignment horizontal="right" vertical="center" wrapText="1"/>
    </xf>
    <xf numFmtId="0" fontId="7" fillId="11" borderId="5" xfId="0" applyFont="1" applyFill="1" applyBorder="1" applyAlignment="1">
      <alignment horizontal="right" vertical="center" wrapText="1"/>
    </xf>
    <xf numFmtId="0" fontId="6" fillId="10" borderId="4" xfId="0" applyFont="1" applyFill="1" applyBorder="1" applyAlignment="1">
      <alignment horizontal="right" vertical="center" wrapText="1"/>
    </xf>
    <xf numFmtId="0" fontId="7" fillId="10" borderId="5" xfId="0" applyFont="1" applyFill="1" applyBorder="1" applyAlignment="1">
      <alignment horizontal="right" vertical="center" wrapText="1"/>
    </xf>
    <xf numFmtId="0" fontId="6" fillId="10" borderId="6" xfId="0" applyFont="1" applyFill="1" applyBorder="1" applyAlignment="1">
      <alignment horizontal="right" vertical="center" wrapText="1"/>
    </xf>
    <xf numFmtId="0" fontId="6" fillId="10" borderId="15" xfId="0" applyFont="1" applyFill="1" applyBorder="1" applyAlignment="1">
      <alignment horizontal="right" vertical="center" wrapText="1"/>
    </xf>
    <xf numFmtId="0" fontId="7" fillId="10" borderId="7" xfId="0" applyFont="1" applyFill="1" applyBorder="1" applyAlignment="1">
      <alignment horizontal="right" vertical="center" wrapText="1"/>
    </xf>
    <xf numFmtId="0" fontId="2" fillId="8" borderId="2" xfId="0" applyFont="1" applyFill="1" applyBorder="1"/>
    <xf numFmtId="0" fontId="0" fillId="8" borderId="6" xfId="0" applyFill="1" applyBorder="1"/>
    <xf numFmtId="0" fontId="0" fillId="4" borderId="7" xfId="0" applyFill="1" applyBorder="1"/>
    <xf numFmtId="0" fontId="0" fillId="3" borderId="18" xfId="0" applyFill="1" applyBorder="1"/>
    <xf numFmtId="0" fontId="0" fillId="4" borderId="9" xfId="0" applyFill="1" applyBorder="1"/>
    <xf numFmtId="0" fontId="2" fillId="8" borderId="3" xfId="0" applyFont="1" applyFill="1" applyBorder="1"/>
    <xf numFmtId="0" fontId="2" fillId="8" borderId="5" xfId="0" applyFont="1" applyFill="1" applyBorder="1"/>
    <xf numFmtId="0" fontId="0" fillId="8" borderId="5" xfId="0" applyFill="1" applyBorder="1"/>
    <xf numFmtId="0" fontId="0" fillId="8" borderId="11" xfId="0" applyFill="1" applyBorder="1"/>
    <xf numFmtId="0" fontId="0" fillId="8" borderId="7" xfId="0" applyFill="1" applyBorder="1"/>
    <xf numFmtId="0" fontId="0" fillId="6" borderId="2" xfId="0" applyFill="1" applyBorder="1"/>
    <xf numFmtId="0" fontId="2" fillId="6" borderId="3" xfId="0" applyFont="1" applyFill="1" applyBorder="1"/>
    <xf numFmtId="0" fontId="2" fillId="6" borderId="5" xfId="0" applyFont="1" applyFill="1" applyBorder="1"/>
    <xf numFmtId="0" fontId="0" fillId="6" borderId="6" xfId="0" applyFill="1" applyBorder="1"/>
    <xf numFmtId="0" fontId="2" fillId="6" borderId="7" xfId="0" applyFont="1" applyFill="1" applyBorder="1"/>
    <xf numFmtId="0" fontId="0" fillId="8" borderId="2" xfId="0" applyFill="1" applyBorder="1"/>
    <xf numFmtId="0" fontId="0" fillId="8" borderId="3" xfId="0" applyFill="1" applyBorder="1"/>
    <xf numFmtId="0" fontId="0" fillId="0" borderId="19" xfId="0" applyBorder="1"/>
    <xf numFmtId="0" fontId="0" fillId="0" borderId="20" xfId="0" applyBorder="1"/>
    <xf numFmtId="0" fontId="0" fillId="9" borderId="2" xfId="0" applyFill="1" applyBorder="1"/>
    <xf numFmtId="0" fontId="0" fillId="9" borderId="3" xfId="0" applyFill="1" applyBorder="1"/>
    <xf numFmtId="0" fontId="0" fillId="9" borderId="5" xfId="0" applyFill="1" applyBorder="1"/>
    <xf numFmtId="0" fontId="0" fillId="0" borderId="0" xfId="0" applyAlignment="1">
      <alignment horizontal="left" vertical="center"/>
    </xf>
    <xf numFmtId="0" fontId="4" fillId="0" borderId="0" xfId="0" applyFont="1" applyAlignment="1">
      <alignment horizontal="left" vertical="center"/>
    </xf>
    <xf numFmtId="0" fontId="1" fillId="0" borderId="20" xfId="0" applyFont="1" applyBorder="1"/>
    <xf numFmtId="0" fontId="1" fillId="8" borderId="4" xfId="0" applyFont="1" applyFill="1" applyBorder="1"/>
    <xf numFmtId="0" fontId="1" fillId="9" borderId="4" xfId="0" applyFont="1" applyFill="1" applyBorder="1"/>
    <xf numFmtId="0" fontId="1" fillId="8" borderId="6" xfId="0" applyFont="1" applyFill="1" applyBorder="1"/>
    <xf numFmtId="0" fontId="2" fillId="0" borderId="5" xfId="0" applyFont="1" applyBorder="1"/>
    <xf numFmtId="0" fontId="0" fillId="2" borderId="10" xfId="0" applyFill="1" applyBorder="1"/>
    <xf numFmtId="0" fontId="0" fillId="2" borderId="11" xfId="0" applyFill="1" applyBorder="1"/>
    <xf numFmtId="0" fontId="0" fillId="2" borderId="12" xfId="0" applyFill="1" applyBorder="1"/>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0" xfId="0" applyBorder="1" applyAlignment="1"/>
    <xf numFmtId="0" fontId="0" fillId="0" borderId="11" xfId="0" applyBorder="1" applyAlignment="1"/>
    <xf numFmtId="0" fontId="0" fillId="0" borderId="12" xfId="0" applyBorder="1" applyAlignment="1"/>
    <xf numFmtId="0" fontId="0" fillId="0" borderId="10" xfId="0" applyBorder="1" applyAlignment="1">
      <alignment horizontal="center" vertical="center" textRotation="180" wrapText="1"/>
    </xf>
    <xf numFmtId="0" fontId="0" fillId="0" borderId="11" xfId="0" applyBorder="1" applyAlignment="1">
      <alignment horizontal="center" vertical="center" textRotation="180"/>
    </xf>
    <xf numFmtId="0" fontId="0" fillId="0" borderId="12" xfId="0" applyBorder="1" applyAlignment="1">
      <alignment horizontal="center" vertical="center" textRotation="180"/>
    </xf>
    <xf numFmtId="0" fontId="0" fillId="0" borderId="10" xfId="0" applyBorder="1" applyAlignment="1">
      <alignment horizontal="center" vertical="center" textRotation="180"/>
    </xf>
    <xf numFmtId="0" fontId="0" fillId="0" borderId="8" xfId="0" applyBorder="1" applyAlignment="1"/>
    <xf numFmtId="0" fontId="0" fillId="0" borderId="13" xfId="0" applyBorder="1" applyAlignment="1"/>
    <xf numFmtId="0" fontId="0" fillId="0" borderId="9" xfId="0" applyBorder="1" applyAlignment="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xf numFmtId="0" fontId="0" fillId="0" borderId="5" xfId="0" applyBorder="1" applyAlignment="1"/>
    <xf numFmtId="0" fontId="0" fillId="0" borderId="7" xfId="0" applyBorder="1" applyAlignment="1"/>
    <xf numFmtId="0" fontId="0" fillId="0" borderId="16" xfId="0" applyBorder="1" applyAlignment="1"/>
    <xf numFmtId="0" fontId="0" fillId="0" borderId="0" xfId="0" applyBorder="1" applyAlignment="1"/>
    <xf numFmtId="0" fontId="0" fillId="0" borderId="15" xfId="0" applyBorder="1" applyAlignment="1"/>
    <xf numFmtId="0" fontId="1" fillId="0" borderId="8" xfId="0" applyFont="1" applyBorder="1" applyAlignment="1">
      <alignment horizontal="center" wrapText="1"/>
    </xf>
    <xf numFmtId="0" fontId="1" fillId="0" borderId="13" xfId="0" applyFont="1" applyBorder="1" applyAlignment="1">
      <alignment horizontal="center"/>
    </xf>
    <xf numFmtId="0" fontId="1" fillId="0" borderId="9" xfId="0" applyFont="1" applyBorder="1" applyAlignment="1">
      <alignment horizontal="center"/>
    </xf>
    <xf numFmtId="0" fontId="0" fillId="8" borderId="10" xfId="0" applyFill="1" applyBorder="1"/>
    <xf numFmtId="0" fontId="0" fillId="8" borderId="12" xfId="0" applyFill="1" applyBorder="1"/>
    <xf numFmtId="0" fontId="0" fillId="5" borderId="2" xfId="0" applyFill="1" applyBorder="1"/>
    <xf numFmtId="0" fontId="17" fillId="0" borderId="8" xfId="0" applyFont="1" applyBorder="1"/>
    <xf numFmtId="0" fontId="17" fillId="0" borderId="13" xfId="0" applyFont="1" applyBorder="1"/>
    <xf numFmtId="0" fontId="17" fillId="0" borderId="21" xfId="0" applyFont="1" applyBorder="1"/>
    <xf numFmtId="0" fontId="1" fillId="12" borderId="4" xfId="0" applyFont="1" applyFill="1" applyBorder="1"/>
    <xf numFmtId="0" fontId="0" fillId="0" borderId="17" xfId="0" applyBorder="1"/>
    <xf numFmtId="0" fontId="16" fillId="0" borderId="3" xfId="0" applyFont="1" applyBorder="1"/>
    <xf numFmtId="0" fontId="2" fillId="0" borderId="7" xfId="0" applyFont="1" applyBorder="1"/>
    <xf numFmtId="0" fontId="0" fillId="8" borderId="16" xfId="0" applyFill="1" applyBorder="1"/>
    <xf numFmtId="0" fontId="2" fillId="0" borderId="22" xfId="0" applyFont="1" applyBorder="1"/>
    <xf numFmtId="0" fontId="2" fillId="0" borderId="23" xfId="0" applyFont="1" applyBorder="1"/>
    <xf numFmtId="0" fontId="0" fillId="8" borderId="15" xfId="0" applyFill="1" applyBorder="1"/>
    <xf numFmtId="0" fontId="2" fillId="0" borderId="24" xfId="0" applyFont="1" applyBorder="1"/>
    <xf numFmtId="0" fontId="0" fillId="9" borderId="1" xfId="0" applyFill="1"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n.wikipedia.org/wiki/Gross_margin" TargetMode="External"/><Relationship Id="rId1" Type="http://schemas.openxmlformats.org/officeDocument/2006/relationships/hyperlink" Target="https://investinganswers.com/node/51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K70"/>
  <sheetViews>
    <sheetView tabSelected="1" topLeftCell="B40" workbookViewId="0">
      <selection activeCell="D59" sqref="D59"/>
    </sheetView>
  </sheetViews>
  <sheetFormatPr defaultRowHeight="14.4" x14ac:dyDescent="0.3"/>
  <cols>
    <col min="2" max="2" width="22" customWidth="1"/>
    <col min="3" max="3" width="18.33203125" customWidth="1"/>
    <col min="4" max="4" width="23.33203125" bestFit="1" customWidth="1"/>
    <col min="5" max="5" width="11.44140625" style="47" customWidth="1"/>
    <col min="6" max="6" width="53.88671875" bestFit="1" customWidth="1"/>
    <col min="7" max="7" width="8.109375" bestFit="1" customWidth="1"/>
    <col min="8" max="8" width="15.5546875" customWidth="1"/>
    <col min="9" max="9" width="40.6640625" bestFit="1" customWidth="1"/>
    <col min="10" max="10" width="29.5546875" customWidth="1"/>
    <col min="11" max="11" width="24" customWidth="1"/>
  </cols>
  <sheetData>
    <row r="1" spans="2:11" ht="15" thickBot="1" x14ac:dyDescent="0.35"/>
    <row r="2" spans="2:11" ht="15" thickBot="1" x14ac:dyDescent="0.35">
      <c r="D2" s="14" t="s">
        <v>77</v>
      </c>
      <c r="E2" s="14"/>
      <c r="F2" s="14" t="s">
        <v>78</v>
      </c>
      <c r="G2" s="104" t="s">
        <v>79</v>
      </c>
      <c r="H2" s="105"/>
      <c r="I2" s="106"/>
      <c r="J2" s="12"/>
      <c r="K2" s="8"/>
    </row>
    <row r="3" spans="2:11" ht="15" thickBot="1" x14ac:dyDescent="0.35">
      <c r="B3" t="s">
        <v>0</v>
      </c>
      <c r="D3" s="7" t="s">
        <v>0</v>
      </c>
      <c r="E3" s="27"/>
      <c r="F3" s="8" t="s">
        <v>1</v>
      </c>
      <c r="G3" s="12"/>
      <c r="H3" s="100" t="s">
        <v>75</v>
      </c>
      <c r="I3" s="9"/>
      <c r="J3" s="9"/>
      <c r="K3" s="9"/>
    </row>
    <row r="4" spans="2:11" ht="15" thickBot="1" x14ac:dyDescent="0.35">
      <c r="B4" t="s">
        <v>103</v>
      </c>
      <c r="D4" s="121" t="s">
        <v>2</v>
      </c>
      <c r="E4" s="49" t="s">
        <v>320</v>
      </c>
      <c r="F4" s="2" t="s">
        <v>3</v>
      </c>
      <c r="G4" s="11"/>
      <c r="H4" s="101"/>
      <c r="I4" s="10"/>
      <c r="J4" s="10"/>
      <c r="K4" s="10"/>
    </row>
    <row r="5" spans="2:11" ht="15" thickBot="1" x14ac:dyDescent="0.35">
      <c r="B5" t="s">
        <v>4</v>
      </c>
      <c r="D5" s="122" t="s">
        <v>4</v>
      </c>
      <c r="E5" s="123"/>
      <c r="F5" s="124" t="s">
        <v>7</v>
      </c>
      <c r="G5" s="4"/>
      <c r="H5" s="101"/>
      <c r="I5" s="10"/>
      <c r="J5" s="10"/>
      <c r="K5" s="10"/>
    </row>
    <row r="6" spans="2:11" ht="15" thickBot="1" x14ac:dyDescent="0.35">
      <c r="B6" t="s">
        <v>104</v>
      </c>
      <c r="D6" s="5" t="s">
        <v>5</v>
      </c>
      <c r="E6" s="50" t="s">
        <v>320</v>
      </c>
      <c r="F6" s="6" t="s">
        <v>6</v>
      </c>
      <c r="G6" s="11"/>
      <c r="H6" s="101"/>
      <c r="I6" s="10"/>
      <c r="J6" s="10"/>
      <c r="K6" s="10"/>
    </row>
    <row r="7" spans="2:11" x14ac:dyDescent="0.3">
      <c r="B7" t="s">
        <v>105</v>
      </c>
      <c r="D7" s="77" t="s">
        <v>319</v>
      </c>
      <c r="E7" s="78" t="s">
        <v>320</v>
      </c>
      <c r="F7" s="90" t="s">
        <v>87</v>
      </c>
      <c r="G7" s="1"/>
      <c r="H7" s="101"/>
      <c r="I7" s="10" t="s">
        <v>88</v>
      </c>
      <c r="J7" s="10"/>
      <c r="K7" s="10"/>
    </row>
    <row r="8" spans="2:11" x14ac:dyDescent="0.3">
      <c r="B8" t="s">
        <v>106</v>
      </c>
      <c r="D8" s="26" t="s">
        <v>106</v>
      </c>
      <c r="E8" s="69" t="s">
        <v>320</v>
      </c>
      <c r="F8" s="4" t="s">
        <v>86</v>
      </c>
      <c r="G8" s="3"/>
      <c r="H8" s="101"/>
      <c r="I8" s="10" t="s">
        <v>89</v>
      </c>
      <c r="J8" s="10"/>
      <c r="K8" s="10"/>
    </row>
    <row r="9" spans="2:11" ht="15" thickBot="1" x14ac:dyDescent="0.35">
      <c r="B9" t="s">
        <v>9</v>
      </c>
      <c r="D9" s="63" t="s">
        <v>9</v>
      </c>
      <c r="E9" s="71" t="s">
        <v>320</v>
      </c>
      <c r="F9" s="4" t="s">
        <v>10</v>
      </c>
      <c r="G9" s="5"/>
      <c r="H9" s="101"/>
      <c r="I9" s="10" t="s">
        <v>90</v>
      </c>
      <c r="J9" s="10"/>
      <c r="K9" s="10"/>
    </row>
    <row r="10" spans="2:11" x14ac:dyDescent="0.3">
      <c r="B10" t="s">
        <v>11</v>
      </c>
      <c r="D10" s="72" t="s">
        <v>11</v>
      </c>
      <c r="E10" s="73" t="s">
        <v>321</v>
      </c>
      <c r="F10" s="25" t="s">
        <v>13</v>
      </c>
      <c r="G10" s="107" t="s">
        <v>124</v>
      </c>
      <c r="H10" s="101"/>
      <c r="I10" s="10" t="s">
        <v>91</v>
      </c>
      <c r="J10" s="10"/>
      <c r="K10" s="10"/>
    </row>
    <row r="11" spans="2:11" x14ac:dyDescent="0.3">
      <c r="B11" t="s">
        <v>107</v>
      </c>
      <c r="D11" s="24" t="s">
        <v>12</v>
      </c>
      <c r="E11" s="74" t="s">
        <v>321</v>
      </c>
      <c r="F11" s="25" t="s">
        <v>14</v>
      </c>
      <c r="G11" s="108"/>
      <c r="H11" s="101"/>
      <c r="I11" s="10" t="s">
        <v>92</v>
      </c>
      <c r="J11" s="10"/>
      <c r="K11" s="10"/>
    </row>
    <row r="12" spans="2:11" x14ac:dyDescent="0.3">
      <c r="B12" t="s">
        <v>108</v>
      </c>
      <c r="C12" t="s">
        <v>173</v>
      </c>
      <c r="D12" s="24" t="s">
        <v>15</v>
      </c>
      <c r="E12" s="74" t="s">
        <v>321</v>
      </c>
      <c r="F12" s="25" t="s">
        <v>16</v>
      </c>
      <c r="G12" s="108"/>
      <c r="H12" s="101"/>
      <c r="I12" s="10" t="s">
        <v>93</v>
      </c>
      <c r="J12" s="10"/>
      <c r="K12" s="10"/>
    </row>
    <row r="13" spans="2:11" x14ac:dyDescent="0.3">
      <c r="B13" t="s">
        <v>109</v>
      </c>
      <c r="D13" s="24" t="s">
        <v>17</v>
      </c>
      <c r="E13" s="74" t="s">
        <v>321</v>
      </c>
      <c r="F13" s="25" t="s">
        <v>18</v>
      </c>
      <c r="G13" s="108"/>
      <c r="H13" s="101"/>
      <c r="I13" s="10" t="s">
        <v>94</v>
      </c>
      <c r="J13" s="10"/>
      <c r="K13" s="10"/>
    </row>
    <row r="14" spans="2:11" ht="15" thickBot="1" x14ac:dyDescent="0.35">
      <c r="B14" t="s">
        <v>110</v>
      </c>
      <c r="D14" s="75" t="s">
        <v>85</v>
      </c>
      <c r="E14" s="76" t="s">
        <v>321</v>
      </c>
      <c r="F14" s="25" t="s">
        <v>84</v>
      </c>
      <c r="G14" s="109"/>
      <c r="H14" s="101"/>
      <c r="I14" s="10" t="s">
        <v>95</v>
      </c>
      <c r="J14" s="10"/>
      <c r="K14" s="10"/>
    </row>
    <row r="15" spans="2:11" x14ac:dyDescent="0.3">
      <c r="B15" t="s">
        <v>111</v>
      </c>
      <c r="C15" t="s">
        <v>172</v>
      </c>
      <c r="D15" s="62" t="s">
        <v>19</v>
      </c>
      <c r="E15" s="67" t="s">
        <v>320</v>
      </c>
      <c r="F15" s="65" t="s">
        <v>20</v>
      </c>
      <c r="G15" s="113"/>
      <c r="H15" s="101"/>
      <c r="I15" s="23" t="s">
        <v>96</v>
      </c>
      <c r="J15" s="10"/>
      <c r="K15" s="10"/>
    </row>
    <row r="16" spans="2:11" x14ac:dyDescent="0.3">
      <c r="B16" t="s">
        <v>21</v>
      </c>
      <c r="C16" t="s">
        <v>172</v>
      </c>
      <c r="D16" s="43" t="s">
        <v>21</v>
      </c>
      <c r="E16" s="68" t="s">
        <v>320</v>
      </c>
      <c r="F16" s="13" t="s">
        <v>24</v>
      </c>
      <c r="G16" s="114"/>
      <c r="H16" s="101"/>
      <c r="I16" s="23" t="s">
        <v>96</v>
      </c>
      <c r="J16" s="10"/>
      <c r="K16" s="10"/>
    </row>
    <row r="17" spans="2:11" ht="15" thickBot="1" x14ac:dyDescent="0.35">
      <c r="B17" t="s">
        <v>112</v>
      </c>
      <c r="D17" s="26" t="s">
        <v>22</v>
      </c>
      <c r="E17" s="69" t="s">
        <v>320</v>
      </c>
      <c r="F17" s="13" t="s">
        <v>23</v>
      </c>
      <c r="G17" s="114"/>
      <c r="H17" s="101"/>
      <c r="I17" s="23" t="s">
        <v>96</v>
      </c>
      <c r="J17" s="10"/>
      <c r="K17" s="10"/>
    </row>
    <row r="18" spans="2:11" x14ac:dyDescent="0.3">
      <c r="B18" t="s">
        <v>25</v>
      </c>
      <c r="D18" s="26" t="s">
        <v>25</v>
      </c>
      <c r="E18" s="69" t="s">
        <v>320</v>
      </c>
      <c r="F18" s="91" t="s">
        <v>26</v>
      </c>
      <c r="G18" s="114"/>
      <c r="H18" s="101"/>
      <c r="I18" s="10"/>
      <c r="J18" s="10"/>
      <c r="K18" s="10"/>
    </row>
    <row r="19" spans="2:11" x14ac:dyDescent="0.3">
      <c r="B19" t="s">
        <v>27</v>
      </c>
      <c r="D19" s="26" t="s">
        <v>27</v>
      </c>
      <c r="E19" s="69" t="s">
        <v>320</v>
      </c>
      <c r="F19" s="92" t="s">
        <v>28</v>
      </c>
      <c r="G19" s="114"/>
      <c r="H19" s="101"/>
      <c r="I19" s="10"/>
      <c r="J19" s="10"/>
      <c r="K19" s="10"/>
    </row>
    <row r="20" spans="2:11" ht="15" thickBot="1" x14ac:dyDescent="0.35">
      <c r="B20" t="s">
        <v>29</v>
      </c>
      <c r="D20" s="26" t="s">
        <v>29</v>
      </c>
      <c r="E20" s="69" t="s">
        <v>320</v>
      </c>
      <c r="F20" s="93" t="s">
        <v>30</v>
      </c>
      <c r="G20" s="114"/>
      <c r="H20" s="101"/>
      <c r="I20" s="10"/>
      <c r="J20" s="10"/>
      <c r="K20" s="10"/>
    </row>
    <row r="21" spans="2:11" ht="15" thickBot="1" x14ac:dyDescent="0.35">
      <c r="B21" t="s">
        <v>113</v>
      </c>
      <c r="D21" s="26" t="s">
        <v>31</v>
      </c>
      <c r="E21" s="70" t="s">
        <v>320</v>
      </c>
      <c r="F21" s="66" t="s">
        <v>32</v>
      </c>
      <c r="G21" s="114"/>
      <c r="H21" s="101"/>
      <c r="I21" s="10" t="s">
        <v>97</v>
      </c>
      <c r="J21" s="10"/>
      <c r="K21" s="10"/>
    </row>
    <row r="22" spans="2:11" ht="15" thickBot="1" x14ac:dyDescent="0.35">
      <c r="B22" t="s">
        <v>114</v>
      </c>
      <c r="D22" s="26" t="s">
        <v>33</v>
      </c>
      <c r="E22" s="69" t="s">
        <v>320</v>
      </c>
      <c r="F22" s="4" t="s">
        <v>34</v>
      </c>
      <c r="G22" s="115"/>
      <c r="H22" s="101"/>
      <c r="I22" s="10" t="s">
        <v>98</v>
      </c>
      <c r="J22" s="10"/>
      <c r="K22" s="10"/>
    </row>
    <row r="23" spans="2:11" x14ac:dyDescent="0.3">
      <c r="B23" t="s">
        <v>115</v>
      </c>
      <c r="D23" s="77" t="s">
        <v>35</v>
      </c>
      <c r="E23" s="78" t="s">
        <v>320</v>
      </c>
      <c r="F23" s="22" t="s">
        <v>36</v>
      </c>
      <c r="G23" s="113"/>
      <c r="H23" s="101"/>
      <c r="I23" s="10" t="s">
        <v>99</v>
      </c>
      <c r="J23" s="10"/>
      <c r="K23" s="10"/>
    </row>
    <row r="24" spans="2:11" x14ac:dyDescent="0.3">
      <c r="B24" t="s">
        <v>37</v>
      </c>
      <c r="D24" s="26" t="s">
        <v>37</v>
      </c>
      <c r="E24" s="69" t="s">
        <v>320</v>
      </c>
      <c r="F24" s="22" t="s">
        <v>38</v>
      </c>
      <c r="G24" s="114"/>
      <c r="H24" s="101"/>
      <c r="I24" s="10" t="s">
        <v>100</v>
      </c>
      <c r="J24" s="10"/>
      <c r="K24" s="10"/>
    </row>
    <row r="25" spans="2:11" ht="15" thickBot="1" x14ac:dyDescent="0.35">
      <c r="B25" t="s">
        <v>39</v>
      </c>
      <c r="D25" s="63" t="s">
        <v>39</v>
      </c>
      <c r="E25" s="71" t="s">
        <v>320</v>
      </c>
      <c r="F25" s="64" t="s">
        <v>40</v>
      </c>
      <c r="G25" s="115"/>
      <c r="H25" s="101"/>
      <c r="I25" s="10"/>
      <c r="J25" s="10"/>
      <c r="K25" s="10"/>
    </row>
    <row r="26" spans="2:11" ht="15" thickBot="1" x14ac:dyDescent="0.35">
      <c r="B26" t="s">
        <v>41</v>
      </c>
      <c r="C26" s="134" t="s">
        <v>169</v>
      </c>
      <c r="D26" s="81" t="s">
        <v>41</v>
      </c>
      <c r="E26" s="82" t="s">
        <v>320</v>
      </c>
      <c r="F26" s="79" t="s">
        <v>42</v>
      </c>
      <c r="G26" s="113"/>
      <c r="H26" s="101"/>
      <c r="I26" s="10" t="s">
        <v>101</v>
      </c>
      <c r="J26" s="10"/>
      <c r="K26" s="10"/>
    </row>
    <row r="27" spans="2:11" x14ac:dyDescent="0.3">
      <c r="B27" t="s">
        <v>116</v>
      </c>
      <c r="C27" s="10"/>
      <c r="D27" s="87" t="s">
        <v>43</v>
      </c>
      <c r="E27" s="69" t="s">
        <v>320</v>
      </c>
      <c r="F27" s="86" t="s">
        <v>44</v>
      </c>
      <c r="G27" s="114"/>
      <c r="H27" s="101"/>
      <c r="I27" s="10" t="s">
        <v>102</v>
      </c>
      <c r="J27" s="10"/>
      <c r="K27" s="10"/>
    </row>
    <row r="28" spans="2:11" x14ac:dyDescent="0.3">
      <c r="B28" t="s">
        <v>117</v>
      </c>
      <c r="C28" s="10"/>
      <c r="D28" s="87" t="s">
        <v>45</v>
      </c>
      <c r="E28" s="69" t="s">
        <v>320</v>
      </c>
      <c r="F28" s="86" t="s">
        <v>46</v>
      </c>
      <c r="G28" s="114"/>
      <c r="H28" s="101"/>
      <c r="I28" s="23" t="s">
        <v>96</v>
      </c>
      <c r="J28" s="10"/>
      <c r="K28" s="10"/>
    </row>
    <row r="29" spans="2:11" ht="15" thickBot="1" x14ac:dyDescent="0.35">
      <c r="B29" t="s">
        <v>118</v>
      </c>
      <c r="C29" s="10"/>
      <c r="D29" s="87" t="s">
        <v>47</v>
      </c>
      <c r="E29" s="69" t="s">
        <v>320</v>
      </c>
      <c r="F29" s="86" t="s">
        <v>48</v>
      </c>
      <c r="G29" s="114"/>
      <c r="H29" s="101"/>
      <c r="I29" s="23" t="s">
        <v>96</v>
      </c>
      <c r="J29" s="10"/>
      <c r="K29" s="10"/>
    </row>
    <row r="30" spans="2:11" ht="15" thickBot="1" x14ac:dyDescent="0.35">
      <c r="B30" t="s">
        <v>119</v>
      </c>
      <c r="C30" s="134" t="s">
        <v>171</v>
      </c>
      <c r="D30" s="88" t="s">
        <v>49</v>
      </c>
      <c r="E30" s="83" t="s">
        <v>320</v>
      </c>
      <c r="F30" s="86" t="s">
        <v>50</v>
      </c>
      <c r="G30" s="114"/>
      <c r="H30" s="101"/>
      <c r="I30" s="10"/>
      <c r="J30" s="10"/>
      <c r="K30" s="10"/>
    </row>
    <row r="31" spans="2:11" x14ac:dyDescent="0.3">
      <c r="B31" t="s">
        <v>120</v>
      </c>
      <c r="C31" s="10"/>
      <c r="D31" s="87" t="s">
        <v>51</v>
      </c>
      <c r="E31" s="69" t="s">
        <v>320</v>
      </c>
      <c r="F31" s="86" t="s">
        <v>52</v>
      </c>
      <c r="G31" s="114"/>
      <c r="H31" s="101"/>
      <c r="I31" s="10"/>
      <c r="J31" s="10"/>
      <c r="K31" s="10"/>
    </row>
    <row r="32" spans="2:11" ht="15" thickBot="1" x14ac:dyDescent="0.35">
      <c r="B32" t="s">
        <v>121</v>
      </c>
      <c r="C32" s="10"/>
      <c r="D32" s="26" t="s">
        <v>53</v>
      </c>
      <c r="E32" s="69" t="s">
        <v>320</v>
      </c>
      <c r="F32" s="80" t="s">
        <v>54</v>
      </c>
      <c r="G32" s="114"/>
      <c r="H32" s="101"/>
      <c r="I32" s="10"/>
      <c r="J32" s="10"/>
      <c r="K32" s="10"/>
    </row>
    <row r="33" spans="2:11" ht="15" thickBot="1" x14ac:dyDescent="0.35">
      <c r="B33" t="s">
        <v>122</v>
      </c>
      <c r="C33" s="134" t="s">
        <v>170</v>
      </c>
      <c r="D33" s="41" t="s">
        <v>122</v>
      </c>
      <c r="E33" s="83" t="s">
        <v>320</v>
      </c>
      <c r="F33" s="80" t="s">
        <v>56</v>
      </c>
      <c r="G33" s="114"/>
      <c r="H33" s="101"/>
      <c r="I33" s="10"/>
      <c r="J33" s="10"/>
      <c r="K33" s="10"/>
    </row>
    <row r="34" spans="2:11" ht="15" thickBot="1" x14ac:dyDescent="0.35">
      <c r="B34" t="s">
        <v>123</v>
      </c>
      <c r="D34" s="89" t="s">
        <v>57</v>
      </c>
      <c r="E34" s="71" t="s">
        <v>320</v>
      </c>
      <c r="F34" s="86" t="s">
        <v>58</v>
      </c>
      <c r="G34" s="114"/>
      <c r="H34" s="101"/>
      <c r="I34" s="10"/>
      <c r="J34" s="10"/>
      <c r="K34" s="10"/>
    </row>
    <row r="35" spans="2:11" ht="15" thickBot="1" x14ac:dyDescent="0.35">
      <c r="D35" s="125" t="s">
        <v>59</v>
      </c>
      <c r="E35" s="52"/>
      <c r="F35" s="126" t="s">
        <v>60</v>
      </c>
      <c r="G35" s="115"/>
      <c r="H35" s="102"/>
      <c r="I35" s="11"/>
      <c r="J35" s="11"/>
      <c r="K35" s="11"/>
    </row>
    <row r="36" spans="2:11" x14ac:dyDescent="0.3">
      <c r="D36" s="9" t="s">
        <v>61</v>
      </c>
      <c r="E36" s="119" t="s">
        <v>320</v>
      </c>
      <c r="F36" s="127" t="s">
        <v>62</v>
      </c>
      <c r="G36" s="110"/>
      <c r="H36" s="103"/>
      <c r="I36" s="94" t="s">
        <v>76</v>
      </c>
      <c r="J36" s="97"/>
      <c r="K36" s="94" t="s">
        <v>81</v>
      </c>
    </row>
    <row r="37" spans="2:11" x14ac:dyDescent="0.3">
      <c r="D37" s="10" t="s">
        <v>63</v>
      </c>
      <c r="E37" s="70" t="s">
        <v>320</v>
      </c>
      <c r="F37" s="90" t="s">
        <v>64</v>
      </c>
      <c r="G37" s="111"/>
      <c r="H37" s="101"/>
      <c r="I37" s="98"/>
      <c r="J37" s="98"/>
      <c r="K37" s="95"/>
    </row>
    <row r="38" spans="2:11" ht="15" thickBot="1" x14ac:dyDescent="0.35">
      <c r="D38" s="11" t="s">
        <v>65</v>
      </c>
      <c r="E38" s="120" t="s">
        <v>320</v>
      </c>
      <c r="F38" s="128" t="s">
        <v>66</v>
      </c>
      <c r="G38" s="111"/>
      <c r="H38" s="101"/>
      <c r="I38" s="98"/>
      <c r="J38" s="98"/>
      <c r="K38" s="95"/>
    </row>
    <row r="39" spans="2:11" x14ac:dyDescent="0.3">
      <c r="D39" s="9" t="s">
        <v>67</v>
      </c>
      <c r="E39" s="129" t="s">
        <v>320</v>
      </c>
      <c r="F39" s="130" t="s">
        <v>68</v>
      </c>
      <c r="G39" s="111"/>
      <c r="H39" s="101"/>
      <c r="I39" s="98"/>
      <c r="J39" s="98"/>
      <c r="K39" s="95"/>
    </row>
    <row r="40" spans="2:11" x14ac:dyDescent="0.3">
      <c r="D40" s="10" t="s">
        <v>69</v>
      </c>
      <c r="E40" s="51" t="s">
        <v>320</v>
      </c>
      <c r="F40" s="131" t="s">
        <v>71</v>
      </c>
      <c r="G40" s="111"/>
      <c r="H40" s="101"/>
      <c r="I40" s="98"/>
      <c r="J40" s="98"/>
      <c r="K40" s="95"/>
    </row>
    <row r="41" spans="2:11" ht="15" thickBot="1" x14ac:dyDescent="0.35">
      <c r="D41" s="11" t="s">
        <v>70</v>
      </c>
      <c r="E41" s="132" t="s">
        <v>320</v>
      </c>
      <c r="F41" s="133" t="s">
        <v>74</v>
      </c>
      <c r="G41" s="112"/>
      <c r="H41" s="102"/>
      <c r="I41" s="99"/>
      <c r="J41" s="99"/>
      <c r="K41" s="96"/>
    </row>
    <row r="42" spans="2:11" ht="15" thickBot="1" x14ac:dyDescent="0.35">
      <c r="B42" s="28" t="s">
        <v>125</v>
      </c>
      <c r="C42" s="42"/>
      <c r="D42" s="50" t="s">
        <v>72</v>
      </c>
      <c r="E42" s="50" t="s">
        <v>320</v>
      </c>
      <c r="F42" s="6" t="s">
        <v>73</v>
      </c>
      <c r="G42" s="12"/>
      <c r="H42" s="12"/>
      <c r="I42" s="12"/>
      <c r="J42" s="12"/>
      <c r="K42" s="12"/>
    </row>
    <row r="46" spans="2:11" x14ac:dyDescent="0.3">
      <c r="D46" t="s">
        <v>272</v>
      </c>
    </row>
    <row r="47" spans="2:11" x14ac:dyDescent="0.3">
      <c r="H47" t="s">
        <v>312</v>
      </c>
    </row>
    <row r="48" spans="2:11" x14ac:dyDescent="0.3">
      <c r="C48" s="46" t="s">
        <v>273</v>
      </c>
    </row>
    <row r="49" spans="3:9" x14ac:dyDescent="0.3">
      <c r="C49" s="46" t="s">
        <v>274</v>
      </c>
      <c r="G49" s="48" t="s">
        <v>289</v>
      </c>
      <c r="H49" s="47" t="s">
        <v>290</v>
      </c>
      <c r="I49" t="s">
        <v>291</v>
      </c>
    </row>
    <row r="50" spans="3:9" x14ac:dyDescent="0.3">
      <c r="G50" s="48"/>
      <c r="H50" s="47"/>
    </row>
    <row r="51" spans="3:9" x14ac:dyDescent="0.3">
      <c r="G51" s="47">
        <v>1</v>
      </c>
      <c r="H51" s="47" t="s">
        <v>313</v>
      </c>
      <c r="I51" t="s">
        <v>292</v>
      </c>
    </row>
    <row r="52" spans="3:9" x14ac:dyDescent="0.3">
      <c r="G52" s="47">
        <v>2</v>
      </c>
      <c r="H52" s="47" t="s">
        <v>314</v>
      </c>
      <c r="I52" s="47" t="s">
        <v>293</v>
      </c>
    </row>
    <row r="53" spans="3:9" x14ac:dyDescent="0.3">
      <c r="G53" s="47">
        <v>3</v>
      </c>
      <c r="H53" s="47" t="s">
        <v>315</v>
      </c>
      <c r="I53" s="47" t="s">
        <v>294</v>
      </c>
    </row>
    <row r="54" spans="3:9" x14ac:dyDescent="0.3">
      <c r="G54" s="47">
        <v>4</v>
      </c>
      <c r="H54" s="47" t="s">
        <v>316</v>
      </c>
      <c r="I54" s="47" t="s">
        <v>295</v>
      </c>
    </row>
    <row r="55" spans="3:9" x14ac:dyDescent="0.3">
      <c r="C55" t="s">
        <v>276</v>
      </c>
      <c r="D55" t="s">
        <v>278</v>
      </c>
      <c r="F55" t="s">
        <v>275</v>
      </c>
      <c r="G55" s="47">
        <v>5</v>
      </c>
      <c r="H55" s="47" t="s">
        <v>317</v>
      </c>
      <c r="I55" s="47" t="s">
        <v>296</v>
      </c>
    </row>
    <row r="56" spans="3:9" x14ac:dyDescent="0.3">
      <c r="C56" t="s">
        <v>276</v>
      </c>
      <c r="D56" t="s">
        <v>277</v>
      </c>
      <c r="G56" s="47">
        <v>6</v>
      </c>
      <c r="H56" s="47" t="s">
        <v>318</v>
      </c>
      <c r="I56" s="47" t="s">
        <v>297</v>
      </c>
    </row>
    <row r="57" spans="3:9" x14ac:dyDescent="0.3">
      <c r="G57" s="47">
        <v>7</v>
      </c>
      <c r="H57" s="47" t="s">
        <v>313</v>
      </c>
      <c r="I57" s="47" t="s">
        <v>298</v>
      </c>
    </row>
    <row r="58" spans="3:9" x14ac:dyDescent="0.3">
      <c r="G58" s="47">
        <v>8</v>
      </c>
      <c r="H58" s="47" t="s">
        <v>314</v>
      </c>
      <c r="I58" s="47" t="s">
        <v>299</v>
      </c>
    </row>
    <row r="59" spans="3:9" x14ac:dyDescent="0.3">
      <c r="C59" t="s">
        <v>281</v>
      </c>
      <c r="G59" s="47">
        <v>9</v>
      </c>
      <c r="H59" s="47" t="s">
        <v>313</v>
      </c>
      <c r="I59" s="47" t="s">
        <v>300</v>
      </c>
    </row>
    <row r="60" spans="3:9" x14ac:dyDescent="0.3">
      <c r="C60" t="s">
        <v>282</v>
      </c>
      <c r="D60" t="s">
        <v>284</v>
      </c>
      <c r="F60" t="s">
        <v>279</v>
      </c>
      <c r="G60" s="47">
        <v>10</v>
      </c>
      <c r="H60" s="47" t="s">
        <v>314</v>
      </c>
      <c r="I60" s="47" t="s">
        <v>301</v>
      </c>
    </row>
    <row r="61" spans="3:9" x14ac:dyDescent="0.3">
      <c r="C61" t="s">
        <v>283</v>
      </c>
      <c r="D61" t="s">
        <v>285</v>
      </c>
      <c r="F61" t="s">
        <v>280</v>
      </c>
      <c r="G61" s="47">
        <v>11</v>
      </c>
      <c r="H61" s="47" t="s">
        <v>313</v>
      </c>
      <c r="I61" s="47" t="s">
        <v>302</v>
      </c>
    </row>
    <row r="62" spans="3:9" x14ac:dyDescent="0.3">
      <c r="G62" s="47">
        <v>12</v>
      </c>
      <c r="H62" s="47" t="s">
        <v>314</v>
      </c>
      <c r="I62" s="47" t="s">
        <v>303</v>
      </c>
    </row>
    <row r="63" spans="3:9" x14ac:dyDescent="0.3">
      <c r="C63" t="s">
        <v>282</v>
      </c>
      <c r="D63" t="s">
        <v>286</v>
      </c>
      <c r="F63" t="s">
        <v>284</v>
      </c>
      <c r="G63" s="47">
        <v>13</v>
      </c>
      <c r="H63" s="47" t="s">
        <v>313</v>
      </c>
      <c r="I63" s="47" t="s">
        <v>304</v>
      </c>
    </row>
    <row r="64" spans="3:9" x14ac:dyDescent="0.3">
      <c r="C64" t="s">
        <v>283</v>
      </c>
      <c r="D64" t="s">
        <v>287</v>
      </c>
      <c r="F64" t="s">
        <v>285</v>
      </c>
      <c r="G64" s="47">
        <v>14</v>
      </c>
      <c r="H64" s="47" t="s">
        <v>314</v>
      </c>
      <c r="I64" s="47" t="s">
        <v>305</v>
      </c>
    </row>
    <row r="65" spans="4:9" x14ac:dyDescent="0.3">
      <c r="G65" s="47">
        <v>15</v>
      </c>
      <c r="H65" s="47" t="s">
        <v>313</v>
      </c>
      <c r="I65" s="47" t="s">
        <v>306</v>
      </c>
    </row>
    <row r="66" spans="4:9" x14ac:dyDescent="0.3">
      <c r="G66" s="47">
        <v>16</v>
      </c>
      <c r="H66" s="47" t="s">
        <v>314</v>
      </c>
      <c r="I66" s="47" t="s">
        <v>307</v>
      </c>
    </row>
    <row r="67" spans="4:9" x14ac:dyDescent="0.3">
      <c r="G67" s="47">
        <v>17</v>
      </c>
      <c r="H67" s="47" t="s">
        <v>313</v>
      </c>
      <c r="I67" s="47" t="s">
        <v>308</v>
      </c>
    </row>
    <row r="68" spans="4:9" x14ac:dyDescent="0.3">
      <c r="G68" s="47">
        <v>18</v>
      </c>
      <c r="H68" s="47" t="s">
        <v>314</v>
      </c>
      <c r="I68" s="47" t="s">
        <v>309</v>
      </c>
    </row>
    <row r="69" spans="4:9" x14ac:dyDescent="0.3">
      <c r="D69" t="s">
        <v>288</v>
      </c>
      <c r="G69" s="47">
        <v>19</v>
      </c>
      <c r="H69" s="47" t="s">
        <v>313</v>
      </c>
      <c r="I69" s="47" t="s">
        <v>310</v>
      </c>
    </row>
    <row r="70" spans="4:9" x14ac:dyDescent="0.3">
      <c r="G70" s="47">
        <v>20</v>
      </c>
      <c r="H70" s="47" t="s">
        <v>314</v>
      </c>
      <c r="I70" s="47" t="s">
        <v>311</v>
      </c>
    </row>
  </sheetData>
  <mergeCells count="11">
    <mergeCell ref="G2:I2"/>
    <mergeCell ref="G10:G14"/>
    <mergeCell ref="G36:G41"/>
    <mergeCell ref="G23:G25"/>
    <mergeCell ref="G15:G22"/>
    <mergeCell ref="G26:G35"/>
    <mergeCell ref="K36:K41"/>
    <mergeCell ref="J36:J41"/>
    <mergeCell ref="I36:I41"/>
    <mergeCell ref="H3:H35"/>
    <mergeCell ref="H36:H41"/>
  </mergeCells>
  <hyperlinks>
    <hyperlink ref="C48" r:id="rId1" display="https://investinganswers.com/node/5108"/>
    <hyperlink ref="C49" r:id="rId2" location="cite_note-2" display="https://en.wikipedia.org/wiki/Gross_margin - cite_note-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Q16"/>
  <sheetViews>
    <sheetView workbookViewId="0">
      <selection activeCell="B30" sqref="B30"/>
    </sheetView>
  </sheetViews>
  <sheetFormatPr defaultRowHeight="14.4" x14ac:dyDescent="0.3"/>
  <cols>
    <col min="2" max="2" width="11.5546875" bestFit="1" customWidth="1"/>
    <col min="3" max="3" width="12.77734375" bestFit="1" customWidth="1"/>
    <col min="4" max="4" width="10.21875" bestFit="1" customWidth="1"/>
    <col min="5" max="5" width="11.44140625" bestFit="1" customWidth="1"/>
    <col min="6" max="8" width="10.21875" bestFit="1" customWidth="1"/>
    <col min="9" max="9" width="10.77734375" bestFit="1" customWidth="1"/>
    <col min="10" max="10" width="13.5546875" bestFit="1" customWidth="1"/>
    <col min="11" max="11" width="12.44140625" bestFit="1" customWidth="1"/>
    <col min="12" max="12" width="11.77734375" bestFit="1" customWidth="1"/>
    <col min="13" max="13" width="12.6640625" bestFit="1" customWidth="1"/>
    <col min="14" max="14" width="25.44140625" bestFit="1" customWidth="1"/>
    <col min="15" max="15" width="12.77734375" bestFit="1" customWidth="1"/>
    <col min="16" max="17" width="14.5546875" bestFit="1" customWidth="1"/>
  </cols>
  <sheetData>
    <row r="9" spans="2:17" ht="15" thickBot="1" x14ac:dyDescent="0.35"/>
    <row r="10" spans="2:17" ht="40.799999999999997" customHeight="1" thickBot="1" x14ac:dyDescent="0.35">
      <c r="B10" s="116" t="s">
        <v>82</v>
      </c>
      <c r="C10" s="117"/>
      <c r="D10" s="117"/>
      <c r="E10" s="117"/>
      <c r="F10" s="117"/>
      <c r="G10" s="117"/>
      <c r="H10" s="117"/>
      <c r="I10" s="117"/>
      <c r="J10" s="117"/>
      <c r="K10" s="117"/>
      <c r="L10" s="117"/>
      <c r="M10" s="118"/>
      <c r="N10" s="20" t="s">
        <v>83</v>
      </c>
      <c r="O10" s="12"/>
      <c r="P10" s="12" t="s">
        <v>80</v>
      </c>
    </row>
    <row r="11" spans="2:17" ht="15" thickBot="1" x14ac:dyDescent="0.35">
      <c r="B11" s="16">
        <v>42005</v>
      </c>
      <c r="C11" s="17">
        <v>42036</v>
      </c>
      <c r="D11" s="17">
        <v>42064</v>
      </c>
      <c r="E11" s="17">
        <v>42095</v>
      </c>
      <c r="F11" s="17">
        <v>42125</v>
      </c>
      <c r="G11" s="17">
        <v>42156</v>
      </c>
      <c r="H11" s="17">
        <v>42186</v>
      </c>
      <c r="I11" s="17">
        <v>42217</v>
      </c>
      <c r="J11" s="17">
        <v>42248</v>
      </c>
      <c r="K11" s="17">
        <v>42278</v>
      </c>
      <c r="L11" s="17">
        <v>42309</v>
      </c>
      <c r="M11" s="18">
        <v>42339</v>
      </c>
      <c r="N11" s="19">
        <v>42370</v>
      </c>
      <c r="O11" s="16">
        <v>42401</v>
      </c>
      <c r="P11" s="21">
        <v>42430</v>
      </c>
      <c r="Q11" s="15"/>
    </row>
    <row r="16" spans="2:17" x14ac:dyDescent="0.3">
      <c r="G16" s="29">
        <v>193002</v>
      </c>
      <c r="H16">
        <f>G16/12</f>
        <v>16083.5</v>
      </c>
    </row>
  </sheetData>
  <mergeCells count="1">
    <mergeCell ref="B10:M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23" sqref="B23"/>
    </sheetView>
  </sheetViews>
  <sheetFormatPr defaultRowHeight="14.4" x14ac:dyDescent="0.3"/>
  <cols>
    <col min="1" max="1" width="33.44140625" customWidth="1"/>
    <col min="2" max="2" width="34.44140625" bestFit="1" customWidth="1"/>
  </cols>
  <sheetData>
    <row r="1" spans="1:2" x14ac:dyDescent="0.3">
      <c r="A1" s="26" t="s">
        <v>105</v>
      </c>
    </row>
    <row r="2" spans="1:2" x14ac:dyDescent="0.3">
      <c r="A2" s="26" t="s">
        <v>8</v>
      </c>
      <c r="B2" t="str">
        <f>"'"&amp;A2&amp;"'"&amp;","&amp;"'"&amp;A1&amp;"'"</f>
        <v>'cons_gas_12m gas ','cons_12m'</v>
      </c>
    </row>
    <row r="3" spans="1:2" x14ac:dyDescent="0.3">
      <c r="A3" s="26" t="s">
        <v>9</v>
      </c>
      <c r="B3" t="str">
        <f>B2&amp;","&amp;"'"&amp;A3&amp;"'"</f>
        <v>'cons_gas_12m gas ','cons_12m','cons_last_month'</v>
      </c>
    </row>
    <row r="4" spans="1:2" x14ac:dyDescent="0.3">
      <c r="A4" s="26" t="s">
        <v>19</v>
      </c>
      <c r="B4" t="str">
        <f t="shared" ref="B4:B23" si="0">B3&amp;","&amp;A4</f>
        <v xml:space="preserve">'cons_gas_12m gas ','cons_12m','cons_last_month',forecast_base_bill_ele </v>
      </c>
    </row>
    <row r="5" spans="1:2" x14ac:dyDescent="0.3">
      <c r="A5" s="26" t="s">
        <v>21</v>
      </c>
      <c r="B5" t="str">
        <f t="shared" si="0"/>
        <v>'cons_gas_12m gas ','cons_12m','cons_last_month',forecast_base_bill_ele ,forecast_base_bill_year</v>
      </c>
    </row>
    <row r="6" spans="1:2" x14ac:dyDescent="0.3">
      <c r="A6" s="26" t="s">
        <v>22</v>
      </c>
      <c r="B6" t="str">
        <f t="shared" si="0"/>
        <v xml:space="preserve">'cons_gas_12m gas ','cons_12m','cons_last_month',forecast_base_bill_ele ,forecast_base_bill_year,forecast_bill_12m </v>
      </c>
    </row>
    <row r="7" spans="1:2" x14ac:dyDescent="0.3">
      <c r="A7" s="26" t="s">
        <v>25</v>
      </c>
      <c r="B7" t="str">
        <f t="shared" si="0"/>
        <v>'cons_gas_12m gas ','cons_12m','cons_last_month',forecast_base_bill_ele ,forecast_base_bill_year,forecast_bill_12m ,forecast_cons</v>
      </c>
    </row>
    <row r="8" spans="1:2" x14ac:dyDescent="0.3">
      <c r="A8" s="26" t="s">
        <v>27</v>
      </c>
      <c r="B8" t="str">
        <f t="shared" si="0"/>
        <v>'cons_gas_12m gas ','cons_12m','cons_last_month',forecast_base_bill_ele ,forecast_base_bill_year,forecast_bill_12m ,forecast_cons,forecast_cons_12m</v>
      </c>
    </row>
    <row r="9" spans="1:2" x14ac:dyDescent="0.3">
      <c r="A9" s="26" t="s">
        <v>29</v>
      </c>
      <c r="B9" t="str">
        <f t="shared" si="0"/>
        <v>'cons_gas_12m gas ','cons_12m','cons_last_month',forecast_base_bill_ele ,forecast_base_bill_year,forecast_bill_12m ,forecast_cons,forecast_cons_12m,forecast_cons_year</v>
      </c>
    </row>
    <row r="10" spans="1:2" x14ac:dyDescent="0.3">
      <c r="A10" s="26" t="s">
        <v>31</v>
      </c>
      <c r="B10" t="str">
        <f t="shared" si="0"/>
        <v xml:space="preserve">'cons_gas_12m gas ','cons_12m','cons_last_month',forecast_base_bill_ele ,forecast_base_bill_year,forecast_bill_12m ,forecast_cons,forecast_cons_12m,forecast_cons_year,forecast_discount_energy </v>
      </c>
    </row>
    <row r="11" spans="1:2" x14ac:dyDescent="0.3">
      <c r="A11" s="26" t="s">
        <v>33</v>
      </c>
      <c r="B11" t="str">
        <f t="shared" si="0"/>
        <v xml:space="preserve">'cons_gas_12m gas ','cons_12m','cons_last_month',forecast_base_bill_ele ,forecast_base_bill_year,forecast_bill_12m ,forecast_cons,forecast_cons_12m,forecast_cons_year,forecast_discount_energy ,forecast_meter_rent_12m </v>
      </c>
    </row>
    <row r="12" spans="1:2" x14ac:dyDescent="0.3">
      <c r="A12" s="26" t="s">
        <v>35</v>
      </c>
      <c r="B12" t="str">
        <f t="shared" si="0"/>
        <v xml:space="preserve">'cons_gas_12m gas ','cons_12m','cons_last_month',forecast_base_bill_ele ,forecast_base_bill_year,forecast_bill_12m ,forecast_cons,forecast_cons_12m,forecast_cons_year,forecast_discount_energy ,forecast_meter_rent_12m ,forecast_price_energy_p1 </v>
      </c>
    </row>
    <row r="13" spans="1:2" x14ac:dyDescent="0.3">
      <c r="A13" s="26" t="s">
        <v>37</v>
      </c>
      <c r="B13" t="str">
        <f t="shared" si="0"/>
        <v>'cons_gas_12m gas ','cons_12m','cons_last_month',forecast_base_bill_ele ,forecast_base_bill_year,forecast_bill_12m ,forecast_cons,forecast_cons_12m,forecast_cons_year,forecast_discount_energy ,forecast_meter_rent_12m ,forecast_price_energy_p1 ,forecast_price_energy_p2</v>
      </c>
    </row>
    <row r="14" spans="1:2" x14ac:dyDescent="0.3">
      <c r="A14" s="26" t="s">
        <v>39</v>
      </c>
      <c r="B14" t="str">
        <f t="shared" si="0"/>
        <v>'cons_gas_12m gas ','cons_12m','cons_last_month',forecast_base_bill_ele ,forecast_base_bill_year,forecast_bill_12m ,forecast_cons,forecast_cons_12m,forecast_cons_year,forecast_discount_energy ,forecast_meter_rent_12m ,forecast_price_energy_p1 ,forecast_price_energy_p2,forecast_price_pow_p1</v>
      </c>
    </row>
    <row r="15" spans="1:2" x14ac:dyDescent="0.3">
      <c r="A15" s="26" t="s">
        <v>41</v>
      </c>
      <c r="B15" t="str">
        <f t="shared" si="0"/>
        <v>'cons_gas_12m gas ','cons_12m','cons_last_month',forecast_base_bill_ele ,forecast_base_bill_year,forecast_bill_12m ,forecast_cons,forecast_cons_12m,forecast_cons_year,forecast_discount_energy ,forecast_meter_rent_12m ,forecast_price_energy_p1 ,forecast_price_energy_p2,forecast_price_pow_p1,has_gas</v>
      </c>
    </row>
    <row r="16" spans="1:2" x14ac:dyDescent="0.3">
      <c r="A16" s="26" t="s">
        <v>43</v>
      </c>
      <c r="B16" t="str">
        <f t="shared" si="0"/>
        <v xml:space="preserve">'cons_gas_12m gas ','cons_12m','cons_last_month',forecast_base_bill_ele ,forecast_base_bill_year,forecast_bill_12m ,forecast_cons,forecast_cons_12m,forecast_cons_year,forecast_discount_energy ,forecast_meter_rent_12m ,forecast_price_energy_p1 ,forecast_price_energy_p2,forecast_price_pow_p1,has_gas,imp_cons </v>
      </c>
    </row>
    <row r="17" spans="1:2" x14ac:dyDescent="0.3">
      <c r="A17" s="26" t="s">
        <v>45</v>
      </c>
      <c r="B17" t="str">
        <f t="shared" si="0"/>
        <v xml:space="preserve">'cons_gas_12m gas ','cons_12m','cons_last_month',forecast_base_bill_ele ,forecast_base_bill_year,forecast_bill_12m ,forecast_cons,forecast_cons_12m,forecast_cons_year,forecast_discount_energy ,forecast_meter_rent_12m ,forecast_price_energy_p1 ,forecast_price_energy_p2,forecast_price_pow_p1,has_gas,imp_cons ,margin_gross_pow_ele </v>
      </c>
    </row>
    <row r="18" spans="1:2" x14ac:dyDescent="0.3">
      <c r="A18" s="26" t="s">
        <v>47</v>
      </c>
      <c r="B18" t="str">
        <f t="shared" si="0"/>
        <v xml:space="preserve">'cons_gas_12m gas ','cons_12m','cons_last_month',forecast_base_bill_ele ,forecast_base_bill_year,forecast_bill_12m ,forecast_cons,forecast_cons_12m,forecast_cons_year,forecast_discount_energy ,forecast_meter_rent_12m ,forecast_price_energy_p1 ,forecast_price_energy_p2,forecast_price_pow_p1,has_gas,imp_cons ,margin_gross_pow_ele ,margin_net_pow_ele </v>
      </c>
    </row>
    <row r="19" spans="1:2" x14ac:dyDescent="0.3">
      <c r="A19" s="26" t="s">
        <v>49</v>
      </c>
      <c r="B19" t="str">
        <f t="shared" si="0"/>
        <v xml:space="preserve">'cons_gas_12m gas ','cons_12m','cons_last_month',forecast_base_bill_ele ,forecast_base_bill_year,forecast_bill_12m ,forecast_cons,forecast_cons_12m,forecast_cons_year,forecast_discount_energy ,forecast_meter_rent_12m ,forecast_price_energy_p1 ,forecast_price_energy_p2,forecast_price_pow_p1,has_gas,imp_cons ,margin_gross_pow_ele ,margin_net_pow_ele ,nb_prod_act </v>
      </c>
    </row>
    <row r="20" spans="1:2" x14ac:dyDescent="0.3">
      <c r="A20" s="26" t="s">
        <v>51</v>
      </c>
      <c r="B20" t="str">
        <f t="shared" si="0"/>
        <v xml:space="preserve">'cons_gas_12m gas ','cons_12m','cons_last_month',forecast_base_bill_ele ,forecast_base_bill_year,forecast_bill_12m ,forecast_cons,forecast_cons_12m,forecast_cons_year,forecast_discount_energy ,forecast_meter_rent_12m ,forecast_price_energy_p1 ,forecast_price_energy_p2,forecast_price_pow_p1,has_gas,imp_cons ,margin_gross_pow_ele ,margin_net_pow_ele ,nb_prod_act ,net_margin </v>
      </c>
    </row>
    <row r="21" spans="1:2" x14ac:dyDescent="0.3">
      <c r="A21" s="26" t="s">
        <v>53</v>
      </c>
      <c r="B21" t="str">
        <f t="shared" si="0"/>
        <v xml:space="preserve">'cons_gas_12m gas ','cons_12m','cons_last_month',forecast_base_bill_ele ,forecast_base_bill_year,forecast_bill_12m ,forecast_cons,forecast_cons_12m,forecast_cons_year,forecast_discount_energy ,forecast_meter_rent_12m ,forecast_price_energy_p1 ,forecast_price_energy_p2,forecast_price_pow_p1,has_gas,imp_cons ,margin_gross_pow_ele ,margin_net_pow_ele ,nb_prod_act ,net_margin ,num_years_antig </v>
      </c>
    </row>
    <row r="22" spans="1:2" x14ac:dyDescent="0.3">
      <c r="A22" s="26" t="s">
        <v>55</v>
      </c>
      <c r="B22" t="str">
        <f t="shared" si="0"/>
        <v xml:space="preserve">'cons_gas_12m gas ','cons_12m','cons_last_month',forecast_base_bill_ele ,forecast_base_bill_year,forecast_bill_12m ,forecast_cons,forecast_cons_12m,forecast_cons_year,forecast_discount_energy ,forecast_meter_rent_12m ,forecast_price_energy_p1 ,forecast_price_energy_p2,forecast_price_pow_p1,has_gas,imp_cons ,margin_gross_pow_ele ,margin_net_pow_ele ,nb_prod_act ,net_margin ,num_years_antig ,origin_up </v>
      </c>
    </row>
    <row r="23" spans="1:2" x14ac:dyDescent="0.3">
      <c r="A23" s="26" t="s">
        <v>57</v>
      </c>
      <c r="B23" t="str">
        <f t="shared" si="0"/>
        <v xml:space="preserve">'cons_gas_12m gas ','cons_12m','cons_last_month',forecast_base_bill_ele ,forecast_base_bill_year,forecast_bill_12m ,forecast_cons,forecast_cons_12m,forecast_cons_year,forecast_discount_energy ,forecast_meter_rent_12m ,forecast_price_energy_p1 ,forecast_price_energy_p2,forecast_price_pow_p1,has_gas,imp_cons ,margin_gross_pow_ele ,margin_net_pow_ele ,nb_prod_act ,net_margin ,num_years_antig ,origin_up ,pow_max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Z44"/>
  <sheetViews>
    <sheetView topLeftCell="B16" workbookViewId="0">
      <selection activeCell="E37" sqref="E37:G41"/>
    </sheetView>
  </sheetViews>
  <sheetFormatPr defaultRowHeight="14.4" x14ac:dyDescent="0.3"/>
  <cols>
    <col min="2" max="2" width="68.109375" bestFit="1" customWidth="1"/>
    <col min="4" max="4" width="15.44140625" bestFit="1" customWidth="1"/>
    <col min="5" max="6" width="21.33203125" customWidth="1"/>
    <col min="10" max="10" width="18" customWidth="1"/>
    <col min="11" max="11" width="14.77734375" customWidth="1"/>
    <col min="17" max="17" width="21.33203125" customWidth="1"/>
    <col min="18" max="18" width="16.88671875" customWidth="1"/>
    <col min="19" max="19" width="25" customWidth="1"/>
  </cols>
  <sheetData>
    <row r="1" spans="2:26" ht="15" thickBot="1" x14ac:dyDescent="0.35"/>
    <row r="2" spans="2:26" ht="29.4" thickBot="1" x14ac:dyDescent="0.35">
      <c r="B2" s="30" t="s">
        <v>164</v>
      </c>
      <c r="E2" s="36"/>
      <c r="F2" s="36" t="s">
        <v>4</v>
      </c>
      <c r="G2" s="36" t="s">
        <v>105</v>
      </c>
      <c r="H2" s="36" t="s">
        <v>106</v>
      </c>
      <c r="I2" s="36" t="s">
        <v>9</v>
      </c>
      <c r="J2" s="36" t="s">
        <v>111</v>
      </c>
      <c r="K2" s="36" t="s">
        <v>21</v>
      </c>
      <c r="L2" s="36" t="s">
        <v>112</v>
      </c>
      <c r="M2" s="36" t="s">
        <v>25</v>
      </c>
      <c r="N2" s="36" t="s">
        <v>27</v>
      </c>
      <c r="O2" s="36" t="s">
        <v>29</v>
      </c>
      <c r="P2" s="36" t="s">
        <v>165</v>
      </c>
      <c r="Q2" s="36" t="s">
        <v>115</v>
      </c>
      <c r="R2" s="36" t="s">
        <v>37</v>
      </c>
      <c r="S2" s="36" t="s">
        <v>39</v>
      </c>
      <c r="T2" s="36" t="s">
        <v>116</v>
      </c>
      <c r="U2" s="36" t="s">
        <v>117</v>
      </c>
      <c r="V2" s="36" t="s">
        <v>118</v>
      </c>
      <c r="W2" s="36" t="s">
        <v>119</v>
      </c>
      <c r="X2" s="36" t="s">
        <v>120</v>
      </c>
      <c r="Y2" s="36" t="s">
        <v>121</v>
      </c>
      <c r="Z2" s="36" t="s">
        <v>123</v>
      </c>
    </row>
    <row r="3" spans="2:26" ht="19.8" thickBot="1" x14ac:dyDescent="0.35">
      <c r="B3" s="30" t="s">
        <v>163</v>
      </c>
      <c r="E3" s="37" t="s">
        <v>4</v>
      </c>
      <c r="F3" s="38" t="s">
        <v>166</v>
      </c>
      <c r="G3" s="38" t="s">
        <v>166</v>
      </c>
      <c r="H3" s="38" t="s">
        <v>166</v>
      </c>
      <c r="I3" s="38" t="s">
        <v>166</v>
      </c>
      <c r="J3" s="38" t="s">
        <v>166</v>
      </c>
      <c r="K3" s="38" t="s">
        <v>166</v>
      </c>
      <c r="L3" s="38" t="s">
        <v>166</v>
      </c>
      <c r="M3" s="38" t="s">
        <v>166</v>
      </c>
      <c r="N3" s="38" t="s">
        <v>166</v>
      </c>
      <c r="O3" s="38" t="s">
        <v>166</v>
      </c>
      <c r="P3" s="38" t="s">
        <v>165</v>
      </c>
      <c r="Q3" s="38" t="s">
        <v>166</v>
      </c>
      <c r="R3" s="38" t="s">
        <v>166</v>
      </c>
      <c r="S3" s="38" t="s">
        <v>166</v>
      </c>
      <c r="T3" s="38" t="s">
        <v>166</v>
      </c>
      <c r="U3" s="38" t="s">
        <v>166</v>
      </c>
      <c r="V3" s="38" t="s">
        <v>166</v>
      </c>
      <c r="W3" s="38" t="s">
        <v>166</v>
      </c>
      <c r="X3" s="38" t="s">
        <v>166</v>
      </c>
      <c r="Y3" s="38" t="s">
        <v>166</v>
      </c>
      <c r="Z3" s="38" t="s">
        <v>166</v>
      </c>
    </row>
    <row r="4" spans="2:26" x14ac:dyDescent="0.3">
      <c r="B4" s="33" t="s">
        <v>162</v>
      </c>
      <c r="E4" s="36" t="s">
        <v>105</v>
      </c>
      <c r="F4" s="39" t="s">
        <v>166</v>
      </c>
      <c r="G4" s="39">
        <v>1</v>
      </c>
      <c r="H4" s="39">
        <v>0.47123599999999999</v>
      </c>
      <c r="I4" s="39">
        <v>0.91954800000000003</v>
      </c>
      <c r="J4" s="39">
        <v>7.3094999999999993E-2</v>
      </c>
      <c r="K4" s="39">
        <v>7.3094999999999993E-2</v>
      </c>
      <c r="L4" s="39">
        <v>7.8230999999999995E-2</v>
      </c>
      <c r="M4" s="39">
        <v>7.3654999999999998E-2</v>
      </c>
      <c r="N4" s="39">
        <v>0.16528899999999999</v>
      </c>
      <c r="O4" s="39">
        <v>0.13952000000000001</v>
      </c>
      <c r="P4" s="39" t="s">
        <v>165</v>
      </c>
      <c r="Q4" s="39">
        <v>-3.2175000000000002E-2</v>
      </c>
      <c r="R4" s="39">
        <v>0.14513499999999999</v>
      </c>
      <c r="S4" s="39">
        <v>-2.2964999999999999E-2</v>
      </c>
      <c r="T4" s="39">
        <v>0.139347</v>
      </c>
      <c r="U4" s="39">
        <v>-6.7115999999999995E-2</v>
      </c>
      <c r="V4" s="39">
        <v>-4.7128000000000003E-2</v>
      </c>
      <c r="W4" s="39">
        <v>0.30857099999999998</v>
      </c>
      <c r="X4" s="39">
        <v>0.11869499999999999</v>
      </c>
      <c r="Y4" s="39">
        <v>8.8240000000000002E-3</v>
      </c>
      <c r="Z4" s="39">
        <v>0.102549</v>
      </c>
    </row>
    <row r="5" spans="2:26" ht="19.2" x14ac:dyDescent="0.3">
      <c r="B5" s="34" t="s">
        <v>161</v>
      </c>
      <c r="E5" s="37" t="s">
        <v>106</v>
      </c>
      <c r="F5" s="38" t="s">
        <v>166</v>
      </c>
      <c r="G5" s="38">
        <v>0.47123599999999999</v>
      </c>
      <c r="H5" s="38">
        <v>1</v>
      </c>
      <c r="I5" s="38">
        <v>0.44720799999999999</v>
      </c>
      <c r="J5" s="38">
        <v>8.1876000000000004E-2</v>
      </c>
      <c r="K5" s="38">
        <v>8.1876000000000004E-2</v>
      </c>
      <c r="L5" s="38">
        <v>8.4072999999999995E-2</v>
      </c>
      <c r="M5" s="38">
        <v>7.4398000000000006E-2</v>
      </c>
      <c r="N5" s="38">
        <v>5.9658000000000003E-2</v>
      </c>
      <c r="O5" s="38">
        <v>5.7639999999999997E-2</v>
      </c>
      <c r="P5" s="38" t="s">
        <v>165</v>
      </c>
      <c r="Q5" s="38">
        <v>-3.1632E-2</v>
      </c>
      <c r="R5" s="38">
        <v>7.2531999999999999E-2</v>
      </c>
      <c r="S5" s="38">
        <v>-3.8143000000000003E-2</v>
      </c>
      <c r="T5" s="38">
        <v>6.0627E-2</v>
      </c>
      <c r="U5" s="38">
        <v>-1.6884E-2</v>
      </c>
      <c r="V5" s="38">
        <v>-8.2590000000000007E-3</v>
      </c>
      <c r="W5" s="38">
        <v>0.27200299999999999</v>
      </c>
      <c r="X5" s="38">
        <v>5.9014999999999998E-2</v>
      </c>
      <c r="Y5" s="38">
        <v>-8.6400000000000001E-3</v>
      </c>
      <c r="Z5" s="38">
        <v>5.2561999999999998E-2</v>
      </c>
    </row>
    <row r="6" spans="2:26" ht="19.2" x14ac:dyDescent="0.3">
      <c r="B6" s="34" t="s">
        <v>160</v>
      </c>
      <c r="E6" s="36" t="s">
        <v>9</v>
      </c>
      <c r="F6" s="39" t="s">
        <v>166</v>
      </c>
      <c r="G6" s="39">
        <v>0.91954800000000003</v>
      </c>
      <c r="H6" s="39">
        <v>0.44720799999999999</v>
      </c>
      <c r="I6" s="39">
        <v>1</v>
      </c>
      <c r="J6" s="39">
        <v>6.7430000000000004E-2</v>
      </c>
      <c r="K6" s="39">
        <v>6.7430000000000004E-2</v>
      </c>
      <c r="L6" s="39">
        <v>6.4441999999999999E-2</v>
      </c>
      <c r="M6" s="39">
        <v>6.8189E-2</v>
      </c>
      <c r="N6" s="39">
        <v>0.12976099999999999</v>
      </c>
      <c r="O6" s="39">
        <v>0.15149799999999999</v>
      </c>
      <c r="P6" s="39" t="s">
        <v>165</v>
      </c>
      <c r="Q6" s="39">
        <v>-2.1751E-2</v>
      </c>
      <c r="R6" s="39">
        <v>0.122422</v>
      </c>
      <c r="S6" s="39">
        <v>-1.5716999999999998E-2</v>
      </c>
      <c r="T6" s="39">
        <v>0.15387799999999999</v>
      </c>
      <c r="U6" s="39">
        <v>-5.4484999999999999E-2</v>
      </c>
      <c r="V6" s="39">
        <v>-3.8005999999999998E-2</v>
      </c>
      <c r="W6" s="39">
        <v>0.35071000000000002</v>
      </c>
      <c r="X6" s="39">
        <v>9.6171000000000006E-2</v>
      </c>
      <c r="Y6" s="39">
        <v>4.8520000000000004E-3</v>
      </c>
      <c r="Z6" s="39">
        <v>8.9793999999999999E-2</v>
      </c>
    </row>
    <row r="7" spans="2:26" ht="19.2" x14ac:dyDescent="0.3">
      <c r="B7" s="34" t="s">
        <v>159</v>
      </c>
      <c r="D7" t="s">
        <v>168</v>
      </c>
      <c r="E7" s="37" t="s">
        <v>111</v>
      </c>
      <c r="F7" s="38" t="s">
        <v>166</v>
      </c>
      <c r="G7" s="38">
        <v>7.3094999999999993E-2</v>
      </c>
      <c r="H7" s="38">
        <v>8.1876000000000004E-2</v>
      </c>
      <c r="I7" s="38">
        <v>6.7430000000000004E-2</v>
      </c>
      <c r="J7" s="38">
        <v>1</v>
      </c>
      <c r="K7" s="38">
        <v>1</v>
      </c>
      <c r="L7" s="38">
        <v>0.833341</v>
      </c>
      <c r="M7" s="38">
        <v>0.96884700000000001</v>
      </c>
      <c r="N7" s="38">
        <v>0.31919799999999998</v>
      </c>
      <c r="O7" s="38">
        <v>0.36388700000000002</v>
      </c>
      <c r="P7" s="38" t="s">
        <v>165</v>
      </c>
      <c r="Q7" s="38">
        <v>-0.11858399999999999</v>
      </c>
      <c r="R7" s="38">
        <v>0.14174900000000001</v>
      </c>
      <c r="S7" s="38">
        <v>2.9166000000000001E-2</v>
      </c>
      <c r="T7" s="38">
        <v>0.38210699999999997</v>
      </c>
      <c r="U7" s="38">
        <v>-3.2396000000000001E-2</v>
      </c>
      <c r="V7" s="38">
        <v>-2.1087999999999999E-2</v>
      </c>
      <c r="W7" s="38">
        <v>7.5799999999999999E-4</v>
      </c>
      <c r="X7" s="38">
        <v>0.30218499999999998</v>
      </c>
      <c r="Y7" s="38">
        <v>-7.1452000000000002E-2</v>
      </c>
      <c r="Z7" s="38">
        <v>0.27540900000000001</v>
      </c>
    </row>
    <row r="8" spans="2:26" ht="19.8" thickBot="1" x14ac:dyDescent="0.35">
      <c r="B8" s="35" t="s">
        <v>158</v>
      </c>
      <c r="E8" s="36" t="s">
        <v>21</v>
      </c>
      <c r="F8" s="39" t="s">
        <v>166</v>
      </c>
      <c r="G8" s="39">
        <v>7.3094999999999993E-2</v>
      </c>
      <c r="H8" s="39">
        <v>8.1876000000000004E-2</v>
      </c>
      <c r="I8" s="39">
        <v>6.7430000000000004E-2</v>
      </c>
      <c r="J8" s="39">
        <v>1</v>
      </c>
      <c r="K8" s="39">
        <v>1</v>
      </c>
      <c r="L8" s="39">
        <v>0.833341</v>
      </c>
      <c r="M8" s="39">
        <v>0.96884700000000001</v>
      </c>
      <c r="N8" s="39">
        <v>0.31919799999999998</v>
      </c>
      <c r="O8" s="39">
        <v>0.36388700000000002</v>
      </c>
      <c r="P8" s="39" t="s">
        <v>165</v>
      </c>
      <c r="Q8" s="39">
        <v>-0.11858399999999999</v>
      </c>
      <c r="R8" s="39">
        <v>0.14174900000000001</v>
      </c>
      <c r="S8" s="39">
        <v>2.9166000000000001E-2</v>
      </c>
      <c r="T8" s="39">
        <v>0.38210699999999997</v>
      </c>
      <c r="U8" s="39">
        <v>-3.2396000000000001E-2</v>
      </c>
      <c r="V8" s="39">
        <v>-2.1087999999999999E-2</v>
      </c>
      <c r="W8" s="39">
        <v>7.5799999999999999E-4</v>
      </c>
      <c r="X8" s="39">
        <v>0.30218499999999998</v>
      </c>
      <c r="Y8" s="39">
        <v>-7.1452000000000002E-2</v>
      </c>
      <c r="Z8" s="39">
        <v>0.27540900000000001</v>
      </c>
    </row>
    <row r="9" spans="2:26" ht="15" thickBot="1" x14ac:dyDescent="0.35">
      <c r="B9" s="31" t="s">
        <v>145</v>
      </c>
      <c r="E9" s="37" t="s">
        <v>112</v>
      </c>
      <c r="F9" s="38" t="s">
        <v>166</v>
      </c>
      <c r="G9" s="38">
        <v>7.8230999999999995E-2</v>
      </c>
      <c r="H9" s="38">
        <v>8.4072999999999995E-2</v>
      </c>
      <c r="I9" s="38">
        <v>6.4441999999999999E-2</v>
      </c>
      <c r="J9" s="38">
        <v>0.833341</v>
      </c>
      <c r="K9" s="38">
        <v>0.833341</v>
      </c>
      <c r="L9" s="38">
        <v>1</v>
      </c>
      <c r="M9" s="38">
        <v>0.78878499999999996</v>
      </c>
      <c r="N9" s="38">
        <v>0.38495099999999999</v>
      </c>
      <c r="O9" s="38">
        <v>0.28530299999999997</v>
      </c>
      <c r="P9" s="38" t="s">
        <v>165</v>
      </c>
      <c r="Q9" s="38">
        <v>-0.131689</v>
      </c>
      <c r="R9" s="38">
        <v>0.13969300000000001</v>
      </c>
      <c r="S9" s="38">
        <v>3.8996000000000003E-2</v>
      </c>
      <c r="T9" s="38">
        <v>0.28018199999999999</v>
      </c>
      <c r="U9" s="38">
        <v>-4.4622000000000002E-2</v>
      </c>
      <c r="V9" s="38">
        <v>-3.1874E-2</v>
      </c>
      <c r="W9" s="38">
        <v>-2.405E-3</v>
      </c>
      <c r="X9" s="38">
        <v>0.39438400000000001</v>
      </c>
      <c r="Y9" s="38">
        <v>-9.1096999999999997E-2</v>
      </c>
      <c r="Z9" s="38">
        <v>0.313502</v>
      </c>
    </row>
    <row r="10" spans="2:26" ht="19.8" thickBot="1" x14ac:dyDescent="0.35">
      <c r="B10" s="30" t="s">
        <v>146</v>
      </c>
      <c r="E10" s="36" t="s">
        <v>25</v>
      </c>
      <c r="F10" s="39" t="s">
        <v>166</v>
      </c>
      <c r="G10" s="39">
        <v>7.3654999999999998E-2</v>
      </c>
      <c r="H10" s="39">
        <v>7.4398000000000006E-2</v>
      </c>
      <c r="I10" s="39">
        <v>6.8189E-2</v>
      </c>
      <c r="J10" s="39">
        <v>0.96884700000000001</v>
      </c>
      <c r="K10" s="39">
        <v>0.96884700000000001</v>
      </c>
      <c r="L10" s="39">
        <v>0.78878499999999996</v>
      </c>
      <c r="M10" s="39">
        <v>1</v>
      </c>
      <c r="N10" s="39">
        <v>0.328401</v>
      </c>
      <c r="O10" s="39">
        <v>0.37670500000000001</v>
      </c>
      <c r="P10" s="39" t="s">
        <v>165</v>
      </c>
      <c r="Q10" s="39">
        <v>-9.5144000000000006E-2</v>
      </c>
      <c r="R10" s="39">
        <v>0.118424</v>
      </c>
      <c r="S10" s="39">
        <v>1.4900999999999999E-2</v>
      </c>
      <c r="T10" s="39">
        <v>0.40354099999999998</v>
      </c>
      <c r="U10" s="39">
        <v>-4.444E-2</v>
      </c>
      <c r="V10" s="39">
        <v>-3.1639E-2</v>
      </c>
      <c r="W10" s="39">
        <v>2.5579999999999999E-3</v>
      </c>
      <c r="X10" s="39">
        <v>0.31998599999999999</v>
      </c>
      <c r="Y10" s="39">
        <v>-6.8236000000000005E-2</v>
      </c>
      <c r="Z10" s="39">
        <v>0.220667</v>
      </c>
    </row>
    <row r="11" spans="2:26" ht="19.8" thickBot="1" x14ac:dyDescent="0.35">
      <c r="B11" s="30" t="s">
        <v>147</v>
      </c>
      <c r="E11" s="37" t="s">
        <v>27</v>
      </c>
      <c r="F11" s="38" t="s">
        <v>166</v>
      </c>
      <c r="G11" s="38">
        <v>0.16528899999999999</v>
      </c>
      <c r="H11" s="38">
        <v>5.9658000000000003E-2</v>
      </c>
      <c r="I11" s="38">
        <v>0.12976099999999999</v>
      </c>
      <c r="J11" s="38">
        <v>0.31919799999999998</v>
      </c>
      <c r="K11" s="38">
        <v>0.31919799999999998</v>
      </c>
      <c r="L11" s="38">
        <v>0.38495099999999999</v>
      </c>
      <c r="M11" s="38">
        <v>0.328401</v>
      </c>
      <c r="N11" s="38">
        <v>1</v>
      </c>
      <c r="O11" s="38">
        <v>0.74638800000000005</v>
      </c>
      <c r="P11" s="38" t="s">
        <v>165</v>
      </c>
      <c r="Q11" s="38">
        <v>-0.202485</v>
      </c>
      <c r="R11" s="38">
        <v>0.24032899999999999</v>
      </c>
      <c r="S11" s="38">
        <v>3.4918999999999999E-2</v>
      </c>
      <c r="T11" s="38">
        <v>0.72591700000000003</v>
      </c>
      <c r="U11" s="38">
        <v>-0.183534</v>
      </c>
      <c r="V11" s="38">
        <v>-0.141096</v>
      </c>
      <c r="W11" s="38">
        <v>1.3387E-2</v>
      </c>
      <c r="X11" s="38">
        <v>0.76809300000000003</v>
      </c>
      <c r="Y11" s="38">
        <v>6.4957000000000001E-2</v>
      </c>
      <c r="Z11" s="38">
        <v>0.58190500000000001</v>
      </c>
    </row>
    <row r="12" spans="2:26" ht="19.8" thickBot="1" x14ac:dyDescent="0.35">
      <c r="B12" s="32" t="s">
        <v>148</v>
      </c>
      <c r="E12" s="36" t="s">
        <v>29</v>
      </c>
      <c r="F12" s="39" t="s">
        <v>166</v>
      </c>
      <c r="G12" s="39">
        <v>0.13952000000000001</v>
      </c>
      <c r="H12" s="39">
        <v>5.7639999999999997E-2</v>
      </c>
      <c r="I12" s="39">
        <v>0.15149799999999999</v>
      </c>
      <c r="J12" s="39">
        <v>0.36388700000000002</v>
      </c>
      <c r="K12" s="39">
        <v>0.36388700000000002</v>
      </c>
      <c r="L12" s="39">
        <v>0.28530299999999997</v>
      </c>
      <c r="M12" s="39">
        <v>0.37670500000000001</v>
      </c>
      <c r="N12" s="39">
        <v>0.74638800000000005</v>
      </c>
      <c r="O12" s="39">
        <v>1</v>
      </c>
      <c r="P12" s="39" t="s">
        <v>165</v>
      </c>
      <c r="Q12" s="39">
        <v>-0.192218</v>
      </c>
      <c r="R12" s="39">
        <v>0.22134300000000001</v>
      </c>
      <c r="S12" s="39">
        <v>3.3370999999999998E-2</v>
      </c>
      <c r="T12" s="39">
        <v>0.98173200000000005</v>
      </c>
      <c r="U12" s="39">
        <v>-0.13908599999999999</v>
      </c>
      <c r="V12" s="39">
        <v>-0.106504</v>
      </c>
      <c r="W12" s="39">
        <v>1.3835E-2</v>
      </c>
      <c r="X12" s="39">
        <v>0.53727599999999998</v>
      </c>
      <c r="Y12" s="39">
        <v>6.6228999999999996E-2</v>
      </c>
      <c r="Z12" s="39">
        <v>0.442249</v>
      </c>
    </row>
    <row r="13" spans="2:26" ht="28.8" x14ac:dyDescent="0.3">
      <c r="B13" s="33" t="s">
        <v>149</v>
      </c>
      <c r="E13" s="37" t="s">
        <v>113</v>
      </c>
      <c r="F13" s="38" t="s">
        <v>166</v>
      </c>
      <c r="G13" s="38">
        <v>-4.3616000000000002E-2</v>
      </c>
      <c r="H13" s="38">
        <v>-1.4895E-2</v>
      </c>
      <c r="I13" s="38">
        <v>-3.7684000000000002E-2</v>
      </c>
      <c r="J13" s="38">
        <v>1.1018E-2</v>
      </c>
      <c r="K13" s="38">
        <v>1.1018E-2</v>
      </c>
      <c r="L13" s="38">
        <v>8.907E-3</v>
      </c>
      <c r="M13" s="38">
        <v>1.7454000000000001E-2</v>
      </c>
      <c r="N13" s="38">
        <v>1.4545000000000001E-2</v>
      </c>
      <c r="O13" s="38">
        <v>-9.1750000000000009E-3</v>
      </c>
      <c r="P13" s="38" t="s">
        <v>165</v>
      </c>
      <c r="Q13" s="38">
        <v>0.29724600000000001</v>
      </c>
      <c r="R13" s="38">
        <v>5.058E-2</v>
      </c>
      <c r="S13" s="38">
        <v>2.9818000000000001E-2</v>
      </c>
      <c r="T13" s="38">
        <v>1.0992999999999999E-2</v>
      </c>
      <c r="U13" s="38">
        <v>0.198049</v>
      </c>
      <c r="V13" s="38">
        <v>0.15008299999999999</v>
      </c>
      <c r="W13" s="38">
        <v>5.5275999999999999E-2</v>
      </c>
      <c r="X13" s="38">
        <v>1.3199000000000001E-2</v>
      </c>
      <c r="Y13" s="38">
        <v>-7.1149000000000004E-2</v>
      </c>
      <c r="Z13" s="38">
        <v>-2.2577E-2</v>
      </c>
    </row>
    <row r="14" spans="2:26" x14ac:dyDescent="0.3">
      <c r="B14" s="34" t="s">
        <v>150</v>
      </c>
      <c r="E14" s="36" t="s">
        <v>114</v>
      </c>
      <c r="F14" s="39" t="s">
        <v>166</v>
      </c>
      <c r="G14" s="39">
        <v>8.5994000000000001E-2</v>
      </c>
      <c r="H14" s="39">
        <v>4.0384000000000003E-2</v>
      </c>
      <c r="I14" s="39">
        <v>7.6123999999999997E-2</v>
      </c>
      <c r="J14" s="39">
        <v>0.214229</v>
      </c>
      <c r="K14" s="39">
        <v>0.214229</v>
      </c>
      <c r="L14" s="39">
        <v>0.232679</v>
      </c>
      <c r="M14" s="39">
        <v>0.170544</v>
      </c>
      <c r="N14" s="39">
        <v>0.38978600000000002</v>
      </c>
      <c r="O14" s="39">
        <v>0.32901200000000003</v>
      </c>
      <c r="P14" s="39" t="s">
        <v>165</v>
      </c>
      <c r="Q14" s="39">
        <v>-0.50200999999999996</v>
      </c>
      <c r="R14" s="39">
        <v>0.63069699999999995</v>
      </c>
      <c r="S14" s="39">
        <v>1.4330000000000001E-2</v>
      </c>
      <c r="T14" s="39">
        <v>0.29610500000000001</v>
      </c>
      <c r="U14" s="39">
        <v>-1.8446000000000001E-2</v>
      </c>
      <c r="V14" s="39">
        <v>1.2869999999999999E-3</v>
      </c>
      <c r="W14" s="39">
        <v>1.0399999999999999E-4</v>
      </c>
      <c r="X14" s="39">
        <v>0.33510000000000001</v>
      </c>
      <c r="Y14" s="39">
        <v>0.112598</v>
      </c>
      <c r="Z14" s="39">
        <v>0.60013399999999995</v>
      </c>
    </row>
    <row r="15" spans="2:26" x14ac:dyDescent="0.3">
      <c r="B15" s="34" t="s">
        <v>151</v>
      </c>
      <c r="E15" s="37" t="s">
        <v>115</v>
      </c>
      <c r="F15" s="38" t="s">
        <v>166</v>
      </c>
      <c r="G15" s="38">
        <v>-3.2175000000000002E-2</v>
      </c>
      <c r="H15" s="38">
        <v>-3.1632E-2</v>
      </c>
      <c r="I15" s="38">
        <v>-2.1751E-2</v>
      </c>
      <c r="J15" s="38">
        <v>-0.11858399999999999</v>
      </c>
      <c r="K15" s="38">
        <v>-0.11858399999999999</v>
      </c>
      <c r="L15" s="38">
        <v>-0.131689</v>
      </c>
      <c r="M15" s="38">
        <v>-9.5144000000000006E-2</v>
      </c>
      <c r="N15" s="38">
        <v>-0.202485</v>
      </c>
      <c r="O15" s="38">
        <v>-0.192218</v>
      </c>
      <c r="P15" s="38" t="s">
        <v>165</v>
      </c>
      <c r="Q15" s="38">
        <v>1</v>
      </c>
      <c r="R15" s="38">
        <v>-0.29019600000000001</v>
      </c>
      <c r="S15" s="38">
        <v>0.53241400000000005</v>
      </c>
      <c r="T15" s="38">
        <v>-0.15615399999999999</v>
      </c>
      <c r="U15" s="38">
        <v>0.16072600000000001</v>
      </c>
      <c r="V15" s="38">
        <v>1.9623000000000002E-2</v>
      </c>
      <c r="W15" s="38">
        <v>2.726E-2</v>
      </c>
      <c r="X15" s="38">
        <v>-0.172288</v>
      </c>
      <c r="Y15" s="38">
        <v>-0.17430799999999999</v>
      </c>
      <c r="Z15" s="38">
        <v>-0.32685799999999998</v>
      </c>
    </row>
    <row r="16" spans="2:26" ht="15" thickBot="1" x14ac:dyDescent="0.35">
      <c r="B16" s="34" t="s">
        <v>152</v>
      </c>
      <c r="E16" s="36" t="s">
        <v>37</v>
      </c>
      <c r="F16" s="39" t="s">
        <v>166</v>
      </c>
      <c r="G16" s="39">
        <v>0.14513499999999999</v>
      </c>
      <c r="H16" s="39">
        <v>7.2531999999999999E-2</v>
      </c>
      <c r="I16" s="39">
        <v>0.122422</v>
      </c>
      <c r="J16" s="39">
        <v>0.14174900000000001</v>
      </c>
      <c r="K16" s="39">
        <v>0.14174900000000001</v>
      </c>
      <c r="L16" s="39">
        <v>0.13969300000000001</v>
      </c>
      <c r="M16" s="39">
        <v>0.118424</v>
      </c>
      <c r="N16" s="39">
        <v>0.24032899999999999</v>
      </c>
      <c r="O16" s="39">
        <v>0.22134300000000001</v>
      </c>
      <c r="P16" s="39" t="s">
        <v>165</v>
      </c>
      <c r="Q16" s="39">
        <v>-0.29019600000000001</v>
      </c>
      <c r="R16" s="39">
        <v>1</v>
      </c>
      <c r="S16" s="39">
        <v>-5.2982000000000001E-2</v>
      </c>
      <c r="T16" s="39">
        <v>0.20661499999999999</v>
      </c>
      <c r="U16" s="39">
        <v>6.1071E-2</v>
      </c>
      <c r="V16" s="39">
        <v>7.1688000000000002E-2</v>
      </c>
      <c r="W16" s="39">
        <v>2.6699000000000001E-2</v>
      </c>
      <c r="X16" s="39">
        <v>0.247616</v>
      </c>
      <c r="Y16" s="39">
        <v>0.103718</v>
      </c>
      <c r="Z16" s="39">
        <v>0.32682899999999998</v>
      </c>
    </row>
    <row r="17" spans="2:26" x14ac:dyDescent="0.3">
      <c r="B17" s="33" t="s">
        <v>153</v>
      </c>
      <c r="E17" s="37" t="s">
        <v>39</v>
      </c>
      <c r="F17" s="38" t="s">
        <v>166</v>
      </c>
      <c r="G17" s="38">
        <v>-2.2964999999999999E-2</v>
      </c>
      <c r="H17" s="38">
        <v>-3.8143000000000003E-2</v>
      </c>
      <c r="I17" s="38">
        <v>-1.5716999999999998E-2</v>
      </c>
      <c r="J17" s="38">
        <v>2.9166000000000001E-2</v>
      </c>
      <c r="K17" s="38">
        <v>2.9166000000000001E-2</v>
      </c>
      <c r="L17" s="38">
        <v>3.8996000000000003E-2</v>
      </c>
      <c r="M17" s="38">
        <v>1.4900999999999999E-2</v>
      </c>
      <c r="N17" s="38">
        <v>3.4918999999999999E-2</v>
      </c>
      <c r="O17" s="38">
        <v>3.3370999999999998E-2</v>
      </c>
      <c r="P17" s="38" t="s">
        <v>165</v>
      </c>
      <c r="Q17" s="38">
        <v>0.53241400000000005</v>
      </c>
      <c r="R17" s="38">
        <v>-5.2982000000000001E-2</v>
      </c>
      <c r="S17" s="38">
        <v>1</v>
      </c>
      <c r="T17" s="38">
        <v>2.9901E-2</v>
      </c>
      <c r="U17" s="38">
        <v>-0.100345</v>
      </c>
      <c r="V17" s="38">
        <v>-0.11662400000000001</v>
      </c>
      <c r="W17" s="38">
        <v>-3.7390000000000001E-3</v>
      </c>
      <c r="X17" s="38">
        <v>-1.2723E-2</v>
      </c>
      <c r="Y17" s="38">
        <v>-2.0499E-2</v>
      </c>
      <c r="Z17" s="38">
        <v>2.0664999999999999E-2</v>
      </c>
    </row>
    <row r="18" spans="2:26" ht="15" thickBot="1" x14ac:dyDescent="0.35">
      <c r="B18" s="35" t="s">
        <v>154</v>
      </c>
      <c r="E18" s="36" t="s">
        <v>116</v>
      </c>
      <c r="F18" s="39" t="s">
        <v>166</v>
      </c>
      <c r="G18" s="39">
        <v>0.139347</v>
      </c>
      <c r="H18" s="39">
        <v>6.0627E-2</v>
      </c>
      <c r="I18" s="39">
        <v>0.15387799999999999</v>
      </c>
      <c r="J18" s="39">
        <v>0.38210699999999997</v>
      </c>
      <c r="K18" s="39">
        <v>0.38210699999999997</v>
      </c>
      <c r="L18" s="39">
        <v>0.28018199999999999</v>
      </c>
      <c r="M18" s="39">
        <v>0.40354099999999998</v>
      </c>
      <c r="N18" s="39">
        <v>0.72591700000000003</v>
      </c>
      <c r="O18" s="39">
        <v>0.98173200000000005</v>
      </c>
      <c r="P18" s="39" t="s">
        <v>165</v>
      </c>
      <c r="Q18" s="39">
        <v>-0.15615399999999999</v>
      </c>
      <c r="R18" s="39">
        <v>0.20661499999999999</v>
      </c>
      <c r="S18" s="39">
        <v>2.9901E-2</v>
      </c>
      <c r="T18" s="39">
        <v>1</v>
      </c>
      <c r="U18" s="39">
        <v>-0.12209299999999999</v>
      </c>
      <c r="V18" s="39">
        <v>-9.2245999999999995E-2</v>
      </c>
      <c r="W18" s="39">
        <v>1.9075999999999999E-2</v>
      </c>
      <c r="X18" s="39">
        <v>0.536412</v>
      </c>
      <c r="Y18" s="39">
        <v>5.1121E-2</v>
      </c>
      <c r="Z18" s="39">
        <v>0.40774100000000002</v>
      </c>
    </row>
    <row r="19" spans="2:26" x14ac:dyDescent="0.3">
      <c r="B19" s="34" t="s">
        <v>155</v>
      </c>
      <c r="E19" s="37" t="s">
        <v>117</v>
      </c>
      <c r="F19" s="38" t="s">
        <v>166</v>
      </c>
      <c r="G19" s="38">
        <v>-6.7115999999999995E-2</v>
      </c>
      <c r="H19" s="38">
        <v>-1.6884E-2</v>
      </c>
      <c r="I19" s="38">
        <v>-5.4484999999999999E-2</v>
      </c>
      <c r="J19" s="38">
        <v>-3.2396000000000001E-2</v>
      </c>
      <c r="K19" s="38">
        <v>-3.2396000000000001E-2</v>
      </c>
      <c r="L19" s="38">
        <v>-4.4622000000000002E-2</v>
      </c>
      <c r="M19" s="38">
        <v>-4.444E-2</v>
      </c>
      <c r="N19" s="38">
        <v>-0.183534</v>
      </c>
      <c r="O19" s="38">
        <v>-0.13908599999999999</v>
      </c>
      <c r="P19" s="38" t="s">
        <v>165</v>
      </c>
      <c r="Q19" s="38">
        <v>0.16072600000000001</v>
      </c>
      <c r="R19" s="38">
        <v>6.1071E-2</v>
      </c>
      <c r="S19" s="38">
        <v>-0.100345</v>
      </c>
      <c r="T19" s="38">
        <v>-0.12209299999999999</v>
      </c>
      <c r="U19" s="38">
        <v>1</v>
      </c>
      <c r="V19" s="38">
        <v>0.76656400000000002</v>
      </c>
      <c r="W19" s="38">
        <v>-4.3783000000000002E-2</v>
      </c>
      <c r="X19" s="38">
        <v>-9.7405000000000005E-2</v>
      </c>
      <c r="Y19" s="38">
        <v>-8.2002000000000005E-2</v>
      </c>
      <c r="Z19" s="38">
        <v>-1.3309E-2</v>
      </c>
    </row>
    <row r="20" spans="2:26" x14ac:dyDescent="0.3">
      <c r="B20" s="34" t="s">
        <v>156</v>
      </c>
      <c r="E20" s="36" t="s">
        <v>118</v>
      </c>
      <c r="F20" s="39" t="s">
        <v>166</v>
      </c>
      <c r="G20" s="39">
        <v>-4.7128000000000003E-2</v>
      </c>
      <c r="H20" s="39">
        <v>-8.2590000000000007E-3</v>
      </c>
      <c r="I20" s="39">
        <v>-3.8005999999999998E-2</v>
      </c>
      <c r="J20" s="39">
        <v>-2.1087999999999999E-2</v>
      </c>
      <c r="K20" s="39">
        <v>-2.1087999999999999E-2</v>
      </c>
      <c r="L20" s="39">
        <v>-3.1874E-2</v>
      </c>
      <c r="M20" s="39">
        <v>-3.1639E-2</v>
      </c>
      <c r="N20" s="39">
        <v>-0.141096</v>
      </c>
      <c r="O20" s="39">
        <v>-0.106504</v>
      </c>
      <c r="P20" s="39" t="s">
        <v>165</v>
      </c>
      <c r="Q20" s="39">
        <v>1.9623000000000002E-2</v>
      </c>
      <c r="R20" s="39">
        <v>7.1688000000000002E-2</v>
      </c>
      <c r="S20" s="39">
        <v>-0.11662400000000001</v>
      </c>
      <c r="T20" s="39">
        <v>-9.2245999999999995E-2</v>
      </c>
      <c r="U20" s="39">
        <v>0.76656400000000002</v>
      </c>
      <c r="V20" s="39">
        <v>1</v>
      </c>
      <c r="W20" s="39">
        <v>-3.2211999999999998E-2</v>
      </c>
      <c r="X20" s="39">
        <v>-8.5377999999999996E-2</v>
      </c>
      <c r="Y20" s="39">
        <v>-3.8321000000000001E-2</v>
      </c>
      <c r="Z20" s="39">
        <v>-9.990000000000001E-4</v>
      </c>
    </row>
    <row r="21" spans="2:26" ht="15" thickBot="1" x14ac:dyDescent="0.35">
      <c r="B21" s="35" t="s">
        <v>157</v>
      </c>
      <c r="E21" s="37" t="s">
        <v>119</v>
      </c>
      <c r="F21" s="38" t="s">
        <v>166</v>
      </c>
      <c r="G21" s="38">
        <v>0.30857099999999998</v>
      </c>
      <c r="H21" s="38">
        <v>0.27200299999999999</v>
      </c>
      <c r="I21" s="38">
        <v>0.35071000000000002</v>
      </c>
      <c r="J21" s="38">
        <v>7.5799999999999999E-4</v>
      </c>
      <c r="K21" s="38">
        <v>7.5799999999999999E-4</v>
      </c>
      <c r="L21" s="38">
        <v>-2.405E-3</v>
      </c>
      <c r="M21" s="38">
        <v>2.5579999999999999E-3</v>
      </c>
      <c r="N21" s="38">
        <v>1.3387E-2</v>
      </c>
      <c r="O21" s="38">
        <v>1.3835E-2</v>
      </c>
      <c r="P21" s="38" t="s">
        <v>165</v>
      </c>
      <c r="Q21" s="38">
        <v>2.726E-2</v>
      </c>
      <c r="R21" s="38">
        <v>2.6699000000000001E-2</v>
      </c>
      <c r="S21" s="38">
        <v>-3.7390000000000001E-3</v>
      </c>
      <c r="T21" s="38">
        <v>1.9075999999999999E-2</v>
      </c>
      <c r="U21" s="38">
        <v>-4.3783000000000002E-2</v>
      </c>
      <c r="V21" s="38">
        <v>-3.2211999999999998E-2</v>
      </c>
      <c r="W21" s="38">
        <v>1</v>
      </c>
      <c r="X21" s="38">
        <v>4.64E-3</v>
      </c>
      <c r="Y21" s="38">
        <v>9.3659999999999993E-3</v>
      </c>
      <c r="Z21" s="38">
        <v>1.8529E-2</v>
      </c>
    </row>
    <row r="22" spans="2:26" x14ac:dyDescent="0.3">
      <c r="E22" s="36" t="s">
        <v>120</v>
      </c>
      <c r="F22" s="39" t="s">
        <v>166</v>
      </c>
      <c r="G22" s="39">
        <v>0.11869499999999999</v>
      </c>
      <c r="H22" s="39">
        <v>5.9014999999999998E-2</v>
      </c>
      <c r="I22" s="39">
        <v>9.6171000000000006E-2</v>
      </c>
      <c r="J22" s="39">
        <v>0.30218499999999998</v>
      </c>
      <c r="K22" s="39">
        <v>0.30218499999999998</v>
      </c>
      <c r="L22" s="39">
        <v>0.39438400000000001</v>
      </c>
      <c r="M22" s="39">
        <v>0.31998599999999999</v>
      </c>
      <c r="N22" s="39">
        <v>0.76809300000000003</v>
      </c>
      <c r="O22" s="39">
        <v>0.53727599999999998</v>
      </c>
      <c r="P22" s="39" t="s">
        <v>165</v>
      </c>
      <c r="Q22" s="39">
        <v>-0.172288</v>
      </c>
      <c r="R22" s="39">
        <v>0.247616</v>
      </c>
      <c r="S22" s="39">
        <v>-1.2723E-2</v>
      </c>
      <c r="T22" s="39">
        <v>0.536412</v>
      </c>
      <c r="U22" s="39">
        <v>-9.7405000000000005E-2</v>
      </c>
      <c r="V22" s="39">
        <v>-8.5377999999999996E-2</v>
      </c>
      <c r="W22" s="39">
        <v>4.64E-3</v>
      </c>
      <c r="X22" s="39">
        <v>1</v>
      </c>
      <c r="Y22" s="39">
        <v>3.5000999999999997E-2</v>
      </c>
      <c r="Z22" s="39">
        <v>0.44938400000000001</v>
      </c>
    </row>
    <row r="23" spans="2:26" x14ac:dyDescent="0.3">
      <c r="E23" s="37" t="s">
        <v>121</v>
      </c>
      <c r="F23" s="38" t="s">
        <v>166</v>
      </c>
      <c r="G23" s="38">
        <v>8.8240000000000002E-3</v>
      </c>
      <c r="H23" s="38">
        <v>-8.6400000000000001E-3</v>
      </c>
      <c r="I23" s="38">
        <v>4.8520000000000004E-3</v>
      </c>
      <c r="J23" s="38">
        <v>-7.1452000000000002E-2</v>
      </c>
      <c r="K23" s="38">
        <v>-7.1452000000000002E-2</v>
      </c>
      <c r="L23" s="38">
        <v>-9.1096999999999997E-2</v>
      </c>
      <c r="M23" s="38">
        <v>-6.8236000000000005E-2</v>
      </c>
      <c r="N23" s="38">
        <v>6.4957000000000001E-2</v>
      </c>
      <c r="O23" s="38">
        <v>6.6228999999999996E-2</v>
      </c>
      <c r="P23" s="38" t="s">
        <v>165</v>
      </c>
      <c r="Q23" s="38">
        <v>-0.17430799999999999</v>
      </c>
      <c r="R23" s="38">
        <v>0.103718</v>
      </c>
      <c r="S23" s="38">
        <v>-2.0499E-2</v>
      </c>
      <c r="T23" s="38">
        <v>5.1121E-2</v>
      </c>
      <c r="U23" s="38">
        <v>-8.2002000000000005E-2</v>
      </c>
      <c r="V23" s="38">
        <v>-3.8321000000000001E-2</v>
      </c>
      <c r="W23" s="38">
        <v>9.3659999999999993E-3</v>
      </c>
      <c r="X23" s="38">
        <v>3.5000999999999997E-2</v>
      </c>
      <c r="Y23" s="38">
        <v>1</v>
      </c>
      <c r="Z23" s="38">
        <v>8.5481000000000001E-2</v>
      </c>
    </row>
    <row r="24" spans="2:26" x14ac:dyDescent="0.3">
      <c r="E24" s="36" t="s">
        <v>123</v>
      </c>
      <c r="F24" s="39" t="s">
        <v>166</v>
      </c>
      <c r="G24" s="39">
        <v>0.102549</v>
      </c>
      <c r="H24" s="39">
        <v>5.2561999999999998E-2</v>
      </c>
      <c r="I24" s="39">
        <v>8.9793999999999999E-2</v>
      </c>
      <c r="J24" s="39">
        <v>0.27540900000000001</v>
      </c>
      <c r="K24" s="39">
        <v>0.27540900000000001</v>
      </c>
      <c r="L24" s="39">
        <v>0.313502</v>
      </c>
      <c r="M24" s="39">
        <v>0.220667</v>
      </c>
      <c r="N24" s="39">
        <v>0.58190500000000001</v>
      </c>
      <c r="O24" s="39">
        <v>0.442249</v>
      </c>
      <c r="P24" s="39" t="s">
        <v>165</v>
      </c>
      <c r="Q24" s="39">
        <v>-0.32685799999999998</v>
      </c>
      <c r="R24" s="39">
        <v>0.32682899999999998</v>
      </c>
      <c r="S24" s="39">
        <v>2.0664999999999999E-2</v>
      </c>
      <c r="T24" s="39">
        <v>0.40774100000000002</v>
      </c>
      <c r="U24" s="39">
        <v>-1.3309E-2</v>
      </c>
      <c r="V24" s="39">
        <v>-9.990000000000001E-4</v>
      </c>
      <c r="W24" s="39">
        <v>1.8529E-2</v>
      </c>
      <c r="X24" s="39">
        <v>0.44938400000000001</v>
      </c>
      <c r="Y24" s="39">
        <v>8.5481000000000001E-2</v>
      </c>
      <c r="Z24" s="39">
        <v>1</v>
      </c>
    </row>
    <row r="26" spans="2:26" x14ac:dyDescent="0.3">
      <c r="E26" s="40" t="s">
        <v>167</v>
      </c>
    </row>
    <row r="28" spans="2:26" ht="15" thickBot="1" x14ac:dyDescent="0.35"/>
    <row r="29" spans="2:26" ht="13.2" customHeight="1" x14ac:dyDescent="0.3">
      <c r="E29" s="53" t="s">
        <v>21</v>
      </c>
      <c r="F29" s="54" t="s">
        <v>111</v>
      </c>
      <c r="G29" s="2">
        <f>1</f>
        <v>1</v>
      </c>
    </row>
    <row r="30" spans="2:26" x14ac:dyDescent="0.3">
      <c r="E30" s="3" t="s">
        <v>112</v>
      </c>
      <c r="F30" s="55" t="s">
        <v>111</v>
      </c>
      <c r="G30" s="56">
        <v>0.833341</v>
      </c>
    </row>
    <row r="31" spans="2:26" x14ac:dyDescent="0.3">
      <c r="E31" s="3" t="s">
        <v>112</v>
      </c>
      <c r="F31" s="55" t="s">
        <v>21</v>
      </c>
      <c r="G31" s="56">
        <v>0.833341</v>
      </c>
    </row>
    <row r="32" spans="2:26" x14ac:dyDescent="0.3">
      <c r="E32" s="57" t="s">
        <v>25</v>
      </c>
      <c r="F32" s="55" t="s">
        <v>111</v>
      </c>
      <c r="G32" s="58">
        <v>0.96884700000000001</v>
      </c>
    </row>
    <row r="33" spans="5:10" ht="15" thickBot="1" x14ac:dyDescent="0.35">
      <c r="E33" s="59" t="s">
        <v>25</v>
      </c>
      <c r="F33" s="60" t="s">
        <v>21</v>
      </c>
      <c r="G33" s="61">
        <v>0.96884700000000001</v>
      </c>
    </row>
    <row r="34" spans="5:10" x14ac:dyDescent="0.3">
      <c r="E34" s="36"/>
    </row>
    <row r="36" spans="5:10" ht="15" thickBot="1" x14ac:dyDescent="0.35"/>
    <row r="37" spans="5:10" x14ac:dyDescent="0.3">
      <c r="E37" s="9" t="str">
        <f t="shared" ref="E37:G41" si="0">E29</f>
        <v>forecast_base_bill_year</v>
      </c>
      <c r="F37" s="9" t="str">
        <f t="shared" si="0"/>
        <v>forecast_base_bill_ele</v>
      </c>
      <c r="G37" s="2">
        <f t="shared" si="0"/>
        <v>1</v>
      </c>
    </row>
    <row r="38" spans="5:10" x14ac:dyDescent="0.3">
      <c r="E38" s="10" t="str">
        <f t="shared" si="0"/>
        <v>forecast_bill_12m</v>
      </c>
      <c r="F38" s="10" t="str">
        <f t="shared" si="0"/>
        <v>forecast_base_bill_ele</v>
      </c>
      <c r="G38" s="4">
        <f t="shared" si="0"/>
        <v>0.833341</v>
      </c>
    </row>
    <row r="39" spans="5:10" ht="15" thickBot="1" x14ac:dyDescent="0.35">
      <c r="E39" s="10" t="str">
        <f t="shared" si="0"/>
        <v>forecast_bill_12m</v>
      </c>
      <c r="F39" s="10" t="str">
        <f t="shared" si="0"/>
        <v>forecast_base_bill_year</v>
      </c>
      <c r="G39" s="4">
        <f t="shared" si="0"/>
        <v>0.833341</v>
      </c>
    </row>
    <row r="40" spans="5:10" x14ac:dyDescent="0.3">
      <c r="E40" s="10" t="str">
        <f t="shared" si="0"/>
        <v>forecast_cons</v>
      </c>
      <c r="F40" s="10" t="str">
        <f t="shared" si="0"/>
        <v>forecast_base_bill_ele</v>
      </c>
      <c r="G40" s="4">
        <f t="shared" si="0"/>
        <v>0.96884700000000001</v>
      </c>
      <c r="H40" s="9">
        <f t="shared" ref="H40:J40" si="1">H32</f>
        <v>0</v>
      </c>
      <c r="I40" s="9">
        <f t="shared" si="1"/>
        <v>0</v>
      </c>
      <c r="J40" s="2">
        <f t="shared" si="1"/>
        <v>0</v>
      </c>
    </row>
    <row r="41" spans="5:10" ht="15" thickBot="1" x14ac:dyDescent="0.35">
      <c r="E41" s="11" t="str">
        <f t="shared" si="0"/>
        <v>forecast_cons</v>
      </c>
      <c r="F41" s="11" t="str">
        <f t="shared" si="0"/>
        <v>forecast_base_bill_year</v>
      </c>
      <c r="G41" s="6">
        <f t="shared" si="0"/>
        <v>0.96884700000000001</v>
      </c>
      <c r="H41" s="10">
        <f t="shared" ref="H41:J41" si="2">H33</f>
        <v>0</v>
      </c>
      <c r="I41" s="10">
        <f t="shared" si="2"/>
        <v>0</v>
      </c>
      <c r="J41" s="4">
        <f t="shared" si="2"/>
        <v>0</v>
      </c>
    </row>
    <row r="42" spans="5:10" x14ac:dyDescent="0.3">
      <c r="H42" s="10">
        <f t="shared" ref="H42:J42" si="3">H34</f>
        <v>0</v>
      </c>
      <c r="I42" s="10">
        <f t="shared" si="3"/>
        <v>0</v>
      </c>
      <c r="J42" s="4">
        <f t="shared" si="3"/>
        <v>0</v>
      </c>
    </row>
    <row r="43" spans="5:10" x14ac:dyDescent="0.3">
      <c r="H43" s="10">
        <f t="shared" ref="H43:J43" si="4">H35</f>
        <v>0</v>
      </c>
      <c r="I43" s="10">
        <f t="shared" si="4"/>
        <v>0</v>
      </c>
      <c r="J43" s="4">
        <f t="shared" si="4"/>
        <v>0</v>
      </c>
    </row>
    <row r="44" spans="5:10" ht="15" thickBot="1" x14ac:dyDescent="0.35">
      <c r="H44" s="11">
        <f t="shared" ref="H44:J44" si="5">H36</f>
        <v>0</v>
      </c>
      <c r="I44" s="11">
        <f t="shared" si="5"/>
        <v>0</v>
      </c>
      <c r="J44" s="6">
        <f t="shared" si="5"/>
        <v>0</v>
      </c>
    </row>
  </sheetData>
  <conditionalFormatting sqref="G4:Y24">
    <cfRule type="colorScale" priority="20">
      <colorScale>
        <cfvo type="min"/>
        <cfvo type="percentile" val="50"/>
        <cfvo type="max"/>
        <color rgb="FFF8696B"/>
        <color rgb="FFFFEB84"/>
        <color rgb="FF63BE7B"/>
      </colorScale>
    </cfRule>
  </conditionalFormatting>
  <conditionalFormatting sqref="K11">
    <cfRule type="colorScale" priority="19">
      <colorScale>
        <cfvo type="min"/>
        <cfvo type="percentile" val="50"/>
        <cfvo type="max"/>
        <color rgb="FF5A8AC6"/>
        <color rgb="FFFCFCFF"/>
        <color rgb="FFF8696B"/>
      </colorScale>
    </cfRule>
  </conditionalFormatting>
  <conditionalFormatting sqref="E2:Y24">
    <cfRule type="colorScale" priority="18">
      <colorScale>
        <cfvo type="min"/>
        <cfvo type="percentile" val="50"/>
        <cfvo type="max"/>
        <color rgb="FFF8696B"/>
        <color rgb="FFFCFCFF"/>
        <color rgb="FF5A8AC6"/>
      </colorScale>
    </cfRule>
  </conditionalFormatting>
  <conditionalFormatting sqref="E34">
    <cfRule type="colorScale" priority="17">
      <colorScale>
        <cfvo type="min"/>
        <cfvo type="percentile" val="50"/>
        <cfvo type="max"/>
        <color rgb="FFF8696B"/>
        <color rgb="FFFCFCFF"/>
        <color rgb="FF5A8AC6"/>
      </colorScale>
    </cfRule>
  </conditionalFormatting>
  <conditionalFormatting sqref="E29">
    <cfRule type="colorScale" priority="16">
      <colorScale>
        <cfvo type="min"/>
        <cfvo type="percentile" val="50"/>
        <cfvo type="max"/>
        <color rgb="FFF8696B"/>
        <color rgb="FFFCFCFF"/>
        <color rgb="FF5A8AC6"/>
      </colorScale>
    </cfRule>
  </conditionalFormatting>
  <conditionalFormatting sqref="F29">
    <cfRule type="colorScale" priority="15">
      <colorScale>
        <cfvo type="min"/>
        <cfvo type="percentile" val="50"/>
        <cfvo type="max"/>
        <color rgb="FFF8696B"/>
        <color rgb="FFFCFCFF"/>
        <color rgb="FF5A8AC6"/>
      </colorScale>
    </cfRule>
  </conditionalFormatting>
  <conditionalFormatting sqref="F30">
    <cfRule type="colorScale" priority="14">
      <colorScale>
        <cfvo type="min"/>
        <cfvo type="percentile" val="50"/>
        <cfvo type="max"/>
        <color rgb="FFF8696B"/>
        <color rgb="FFFCFCFF"/>
        <color rgb="FF5A8AC6"/>
      </colorScale>
    </cfRule>
  </conditionalFormatting>
  <conditionalFormatting sqref="F31">
    <cfRule type="colorScale" priority="13">
      <colorScale>
        <cfvo type="min"/>
        <cfvo type="percentile" val="50"/>
        <cfvo type="max"/>
        <color rgb="FFF8696B"/>
        <color rgb="FFFCFCFF"/>
        <color rgb="FF5A8AC6"/>
      </colorScale>
    </cfRule>
  </conditionalFormatting>
  <conditionalFormatting sqref="G30">
    <cfRule type="colorScale" priority="12">
      <colorScale>
        <cfvo type="min"/>
        <cfvo type="percentile" val="50"/>
        <cfvo type="max"/>
        <color rgb="FFF8696B"/>
        <color rgb="FFFFEB84"/>
        <color rgb="FF63BE7B"/>
      </colorScale>
    </cfRule>
  </conditionalFormatting>
  <conditionalFormatting sqref="G30">
    <cfRule type="colorScale" priority="11">
      <colorScale>
        <cfvo type="min"/>
        <cfvo type="percentile" val="50"/>
        <cfvo type="max"/>
        <color rgb="FFF8696B"/>
        <color rgb="FFFCFCFF"/>
        <color rgb="FF5A8AC6"/>
      </colorScale>
    </cfRule>
  </conditionalFormatting>
  <conditionalFormatting sqref="G31">
    <cfRule type="colorScale" priority="10">
      <colorScale>
        <cfvo type="min"/>
        <cfvo type="percentile" val="50"/>
        <cfvo type="max"/>
        <color rgb="FFF8696B"/>
        <color rgb="FFFFEB84"/>
        <color rgb="FF63BE7B"/>
      </colorScale>
    </cfRule>
  </conditionalFormatting>
  <conditionalFormatting sqref="G31">
    <cfRule type="colorScale" priority="9">
      <colorScale>
        <cfvo type="min"/>
        <cfvo type="percentile" val="50"/>
        <cfvo type="max"/>
        <color rgb="FFF8696B"/>
        <color rgb="FFFCFCFF"/>
        <color rgb="FF5A8AC6"/>
      </colorScale>
    </cfRule>
  </conditionalFormatting>
  <conditionalFormatting sqref="E32">
    <cfRule type="colorScale" priority="8">
      <colorScale>
        <cfvo type="min"/>
        <cfvo type="percentile" val="50"/>
        <cfvo type="max"/>
        <color rgb="FFF8696B"/>
        <color rgb="FFFCFCFF"/>
        <color rgb="FF5A8AC6"/>
      </colorScale>
    </cfRule>
  </conditionalFormatting>
  <conditionalFormatting sqref="E33">
    <cfRule type="colorScale" priority="7">
      <colorScale>
        <cfvo type="min"/>
        <cfvo type="percentile" val="50"/>
        <cfvo type="max"/>
        <color rgb="FFF8696B"/>
        <color rgb="FFFCFCFF"/>
        <color rgb="FF5A8AC6"/>
      </colorScale>
    </cfRule>
  </conditionalFormatting>
  <conditionalFormatting sqref="F32">
    <cfRule type="colorScale" priority="6">
      <colorScale>
        <cfvo type="min"/>
        <cfvo type="percentile" val="50"/>
        <cfvo type="max"/>
        <color rgb="FFF8696B"/>
        <color rgb="FFFCFCFF"/>
        <color rgb="FF5A8AC6"/>
      </colorScale>
    </cfRule>
  </conditionalFormatting>
  <conditionalFormatting sqref="F33">
    <cfRule type="colorScale" priority="5">
      <colorScale>
        <cfvo type="min"/>
        <cfvo type="percentile" val="50"/>
        <cfvo type="max"/>
        <color rgb="FFF8696B"/>
        <color rgb="FFFCFCFF"/>
        <color rgb="FF5A8AC6"/>
      </colorScale>
    </cfRule>
  </conditionalFormatting>
  <conditionalFormatting sqref="G32">
    <cfRule type="colorScale" priority="4">
      <colorScale>
        <cfvo type="min"/>
        <cfvo type="percentile" val="50"/>
        <cfvo type="max"/>
        <color rgb="FFF8696B"/>
        <color rgb="FFFFEB84"/>
        <color rgb="FF63BE7B"/>
      </colorScale>
    </cfRule>
  </conditionalFormatting>
  <conditionalFormatting sqref="G32">
    <cfRule type="colorScale" priority="3">
      <colorScale>
        <cfvo type="min"/>
        <cfvo type="percentile" val="50"/>
        <cfvo type="max"/>
        <color rgb="FFF8696B"/>
        <color rgb="FFFCFCFF"/>
        <color rgb="FF5A8AC6"/>
      </colorScale>
    </cfRule>
  </conditionalFormatting>
  <conditionalFormatting sqref="G33">
    <cfRule type="colorScale" priority="2">
      <colorScale>
        <cfvo type="min"/>
        <cfvo type="percentile" val="50"/>
        <cfvo type="max"/>
        <color rgb="FFF8696B"/>
        <color rgb="FFFFEB84"/>
        <color rgb="FF63BE7B"/>
      </colorScale>
    </cfRule>
  </conditionalFormatting>
  <conditionalFormatting sqref="G3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1"/>
  <sheetViews>
    <sheetView topLeftCell="A40" workbookViewId="0">
      <selection activeCell="B60" sqref="B60"/>
    </sheetView>
  </sheetViews>
  <sheetFormatPr defaultRowHeight="15.6" x14ac:dyDescent="0.3"/>
  <cols>
    <col min="2" max="2" width="74.33203125" style="45" customWidth="1"/>
  </cols>
  <sheetData>
    <row r="1" spans="2:2" x14ac:dyDescent="0.3">
      <c r="B1" s="44" t="s">
        <v>174</v>
      </c>
    </row>
    <row r="2" spans="2:2" x14ac:dyDescent="0.3">
      <c r="B2" s="44" t="s">
        <v>175</v>
      </c>
    </row>
    <row r="3" spans="2:2" x14ac:dyDescent="0.3">
      <c r="B3" s="44" t="s">
        <v>176</v>
      </c>
    </row>
    <row r="4" spans="2:2" x14ac:dyDescent="0.3">
      <c r="B4" s="44" t="s">
        <v>177</v>
      </c>
    </row>
    <row r="5" spans="2:2" x14ac:dyDescent="0.3">
      <c r="B5" s="44" t="s">
        <v>178</v>
      </c>
    </row>
    <row r="6" spans="2:2" x14ac:dyDescent="0.3">
      <c r="B6" s="44" t="s">
        <v>179</v>
      </c>
    </row>
    <row r="7" spans="2:2" x14ac:dyDescent="0.3">
      <c r="B7" s="44" t="s">
        <v>180</v>
      </c>
    </row>
    <row r="8" spans="2:2" x14ac:dyDescent="0.3">
      <c r="B8" s="44" t="s">
        <v>181</v>
      </c>
    </row>
    <row r="9" spans="2:2" x14ac:dyDescent="0.3">
      <c r="B9" s="44" t="s">
        <v>182</v>
      </c>
    </row>
    <row r="10" spans="2:2" x14ac:dyDescent="0.3">
      <c r="B10" s="44" t="s">
        <v>183</v>
      </c>
    </row>
    <row r="11" spans="2:2" x14ac:dyDescent="0.3">
      <c r="B11" s="44" t="s">
        <v>184</v>
      </c>
    </row>
    <row r="12" spans="2:2" x14ac:dyDescent="0.3">
      <c r="B12" s="44" t="s">
        <v>185</v>
      </c>
    </row>
    <row r="13" spans="2:2" x14ac:dyDescent="0.3">
      <c r="B13" s="44" t="s">
        <v>186</v>
      </c>
    </row>
    <row r="14" spans="2:2" x14ac:dyDescent="0.3">
      <c r="B14" s="44" t="s">
        <v>177</v>
      </c>
    </row>
    <row r="15" spans="2:2" x14ac:dyDescent="0.3">
      <c r="B15" s="44" t="s">
        <v>187</v>
      </c>
    </row>
    <row r="16" spans="2:2" x14ac:dyDescent="0.3">
      <c r="B16" s="44" t="s">
        <v>188</v>
      </c>
    </row>
    <row r="17" spans="2:2" x14ac:dyDescent="0.3">
      <c r="B17" s="44" t="s">
        <v>189</v>
      </c>
    </row>
    <row r="18" spans="2:2" x14ac:dyDescent="0.3">
      <c r="B18" s="44" t="s">
        <v>190</v>
      </c>
    </row>
    <row r="19" spans="2:2" x14ac:dyDescent="0.3">
      <c r="B19" s="44" t="s">
        <v>191</v>
      </c>
    </row>
    <row r="20" spans="2:2" x14ac:dyDescent="0.3">
      <c r="B20" s="44" t="s">
        <v>192</v>
      </c>
    </row>
    <row r="21" spans="2:2" x14ac:dyDescent="0.3">
      <c r="B21" s="44" t="s">
        <v>193</v>
      </c>
    </row>
    <row r="22" spans="2:2" x14ac:dyDescent="0.3">
      <c r="B22" s="44" t="s">
        <v>177</v>
      </c>
    </row>
    <row r="23" spans="2:2" x14ac:dyDescent="0.3">
      <c r="B23" s="44" t="s">
        <v>194</v>
      </c>
    </row>
    <row r="24" spans="2:2" x14ac:dyDescent="0.3">
      <c r="B24" s="44" t="s">
        <v>195</v>
      </c>
    </row>
    <row r="25" spans="2:2" x14ac:dyDescent="0.3">
      <c r="B25" s="44" t="s">
        <v>196</v>
      </c>
    </row>
    <row r="26" spans="2:2" x14ac:dyDescent="0.3">
      <c r="B26" s="44" t="s">
        <v>177</v>
      </c>
    </row>
    <row r="27" spans="2:2" x14ac:dyDescent="0.3">
      <c r="B27" s="44" t="s">
        <v>197</v>
      </c>
    </row>
    <row r="28" spans="2:2" x14ac:dyDescent="0.3">
      <c r="B28" s="44" t="s">
        <v>198</v>
      </c>
    </row>
    <row r="29" spans="2:2" x14ac:dyDescent="0.3">
      <c r="B29" s="44" t="s">
        <v>199</v>
      </c>
    </row>
    <row r="30" spans="2:2" x14ac:dyDescent="0.3">
      <c r="B30" s="44" t="s">
        <v>200</v>
      </c>
    </row>
    <row r="31" spans="2:2" x14ac:dyDescent="0.3">
      <c r="B31" s="44" t="s">
        <v>201</v>
      </c>
    </row>
    <row r="32" spans="2:2" x14ac:dyDescent="0.3">
      <c r="B32" s="44" t="s">
        <v>202</v>
      </c>
    </row>
    <row r="33" spans="2:2" x14ac:dyDescent="0.3">
      <c r="B33" s="44" t="s">
        <v>203</v>
      </c>
    </row>
    <row r="34" spans="2:2" x14ac:dyDescent="0.3">
      <c r="B34" s="44" t="s">
        <v>204</v>
      </c>
    </row>
    <row r="35" spans="2:2" x14ac:dyDescent="0.3">
      <c r="B35" s="44" t="s">
        <v>205</v>
      </c>
    </row>
    <row r="36" spans="2:2" x14ac:dyDescent="0.3">
      <c r="B36" s="44" t="s">
        <v>206</v>
      </c>
    </row>
    <row r="37" spans="2:2" x14ac:dyDescent="0.3">
      <c r="B37" s="44" t="s">
        <v>207</v>
      </c>
    </row>
    <row r="38" spans="2:2" x14ac:dyDescent="0.3">
      <c r="B38" s="44" t="s">
        <v>208</v>
      </c>
    </row>
    <row r="39" spans="2:2" x14ac:dyDescent="0.3">
      <c r="B39" s="44" t="s">
        <v>177</v>
      </c>
    </row>
    <row r="40" spans="2:2" x14ac:dyDescent="0.3">
      <c r="B40" s="44" t="s">
        <v>210</v>
      </c>
    </row>
    <row r="41" spans="2:2" x14ac:dyDescent="0.3">
      <c r="B41" s="44" t="s">
        <v>211</v>
      </c>
    </row>
    <row r="42" spans="2:2" x14ac:dyDescent="0.3">
      <c r="B42" s="44" t="s">
        <v>212</v>
      </c>
    </row>
    <row r="43" spans="2:2" x14ac:dyDescent="0.3">
      <c r="B43" s="44" t="s">
        <v>213</v>
      </c>
    </row>
    <row r="44" spans="2:2" x14ac:dyDescent="0.3">
      <c r="B44" s="44" t="s">
        <v>214</v>
      </c>
    </row>
    <row r="45" spans="2:2" x14ac:dyDescent="0.3">
      <c r="B45" s="44" t="s">
        <v>215</v>
      </c>
    </row>
    <row r="46" spans="2:2" x14ac:dyDescent="0.3">
      <c r="B46" s="44" t="s">
        <v>216</v>
      </c>
    </row>
    <row r="47" spans="2:2" x14ac:dyDescent="0.3">
      <c r="B47" s="44" t="s">
        <v>217</v>
      </c>
    </row>
    <row r="48" spans="2:2" x14ac:dyDescent="0.3">
      <c r="B48" s="44" t="s">
        <v>218</v>
      </c>
    </row>
    <row r="49" spans="2:2" x14ac:dyDescent="0.3">
      <c r="B49" s="44" t="s">
        <v>219</v>
      </c>
    </row>
    <row r="50" spans="2:2" x14ac:dyDescent="0.3">
      <c r="B50" s="44" t="s">
        <v>220</v>
      </c>
    </row>
    <row r="51" spans="2:2" x14ac:dyDescent="0.3">
      <c r="B51" s="44" t="s">
        <v>221</v>
      </c>
    </row>
    <row r="52" spans="2:2" x14ac:dyDescent="0.3">
      <c r="B52" s="44" t="s">
        <v>222</v>
      </c>
    </row>
    <row r="53" spans="2:2" x14ac:dyDescent="0.3">
      <c r="B53" s="44" t="s">
        <v>223</v>
      </c>
    </row>
    <row r="54" spans="2:2" x14ac:dyDescent="0.3">
      <c r="B54" s="44" t="s">
        <v>224</v>
      </c>
    </row>
    <row r="55" spans="2:2" x14ac:dyDescent="0.3">
      <c r="B55" s="44" t="s">
        <v>225</v>
      </c>
    </row>
    <row r="56" spans="2:2" x14ac:dyDescent="0.3">
      <c r="B56" s="44" t="s">
        <v>226</v>
      </c>
    </row>
    <row r="57" spans="2:2" x14ac:dyDescent="0.3">
      <c r="B57" s="44" t="s">
        <v>227</v>
      </c>
    </row>
    <row r="58" spans="2:2" x14ac:dyDescent="0.3">
      <c r="B58" s="44" t="s">
        <v>228</v>
      </c>
    </row>
    <row r="59" spans="2:2" x14ac:dyDescent="0.3">
      <c r="B59" s="44" t="s">
        <v>229</v>
      </c>
    </row>
    <row r="60" spans="2:2" x14ac:dyDescent="0.3">
      <c r="B60" s="44" t="s">
        <v>230</v>
      </c>
    </row>
    <row r="61" spans="2:2" x14ac:dyDescent="0.3">
      <c r="B61" s="44" t="s">
        <v>231</v>
      </c>
    </row>
    <row r="62" spans="2:2" x14ac:dyDescent="0.3">
      <c r="B62" s="44" t="s">
        <v>232</v>
      </c>
    </row>
    <row r="63" spans="2:2" x14ac:dyDescent="0.3">
      <c r="B63" s="44" t="s">
        <v>233</v>
      </c>
    </row>
    <row r="64" spans="2:2" x14ac:dyDescent="0.3">
      <c r="B64" s="44" t="s">
        <v>234</v>
      </c>
    </row>
    <row r="65" spans="2:2" x14ac:dyDescent="0.3">
      <c r="B65" s="44" t="s">
        <v>235</v>
      </c>
    </row>
    <row r="66" spans="2:2" x14ac:dyDescent="0.3">
      <c r="B66" s="44" t="s">
        <v>236</v>
      </c>
    </row>
    <row r="67" spans="2:2" x14ac:dyDescent="0.3">
      <c r="B67" s="44" t="s">
        <v>237</v>
      </c>
    </row>
    <row r="68" spans="2:2" x14ac:dyDescent="0.3">
      <c r="B68" s="44" t="s">
        <v>238</v>
      </c>
    </row>
    <row r="69" spans="2:2" x14ac:dyDescent="0.3">
      <c r="B69" s="44" t="s">
        <v>239</v>
      </c>
    </row>
    <row r="70" spans="2:2" x14ac:dyDescent="0.3">
      <c r="B70" s="44" t="s">
        <v>240</v>
      </c>
    </row>
    <row r="71" spans="2:2" x14ac:dyDescent="0.3">
      <c r="B71" s="44" t="s">
        <v>241</v>
      </c>
    </row>
    <row r="72" spans="2:2" x14ac:dyDescent="0.3">
      <c r="B72" s="44" t="s">
        <v>242</v>
      </c>
    </row>
    <row r="73" spans="2:2" x14ac:dyDescent="0.3">
      <c r="B73" s="44" t="s">
        <v>243</v>
      </c>
    </row>
    <row r="74" spans="2:2" x14ac:dyDescent="0.3">
      <c r="B74" s="44" t="s">
        <v>244</v>
      </c>
    </row>
    <row r="75" spans="2:2" x14ac:dyDescent="0.3">
      <c r="B75" s="44" t="s">
        <v>245</v>
      </c>
    </row>
    <row r="76" spans="2:2" x14ac:dyDescent="0.3">
      <c r="B76" s="44" t="s">
        <v>246</v>
      </c>
    </row>
    <row r="77" spans="2:2" x14ac:dyDescent="0.3">
      <c r="B77" s="44" t="s">
        <v>247</v>
      </c>
    </row>
    <row r="78" spans="2:2" x14ac:dyDescent="0.3">
      <c r="B78" s="44" t="s">
        <v>248</v>
      </c>
    </row>
    <row r="79" spans="2:2" x14ac:dyDescent="0.3">
      <c r="B79" s="44" t="s">
        <v>249</v>
      </c>
    </row>
    <row r="80" spans="2:2" x14ac:dyDescent="0.3">
      <c r="B80" s="44" t="s">
        <v>250</v>
      </c>
    </row>
    <row r="81" spans="2:2" x14ac:dyDescent="0.3">
      <c r="B81" s="44" t="s">
        <v>251</v>
      </c>
    </row>
    <row r="82" spans="2:2" x14ac:dyDescent="0.3">
      <c r="B82" s="44" t="s">
        <v>252</v>
      </c>
    </row>
    <row r="83" spans="2:2" x14ac:dyDescent="0.3">
      <c r="B83" s="44" t="s">
        <v>253</v>
      </c>
    </row>
    <row r="84" spans="2:2" x14ac:dyDescent="0.3">
      <c r="B84" s="44" t="s">
        <v>254</v>
      </c>
    </row>
    <row r="85" spans="2:2" x14ac:dyDescent="0.3">
      <c r="B85" s="44" t="s">
        <v>255</v>
      </c>
    </row>
    <row r="86" spans="2:2" x14ac:dyDescent="0.3">
      <c r="B86" s="44" t="s">
        <v>256</v>
      </c>
    </row>
    <row r="87" spans="2:2" x14ac:dyDescent="0.3">
      <c r="B87" s="44" t="s">
        <v>257</v>
      </c>
    </row>
    <row r="88" spans="2:2" x14ac:dyDescent="0.3">
      <c r="B88" s="44" t="s">
        <v>258</v>
      </c>
    </row>
    <row r="89" spans="2:2" x14ac:dyDescent="0.3">
      <c r="B89" s="44" t="s">
        <v>259</v>
      </c>
    </row>
    <row r="90" spans="2:2" x14ac:dyDescent="0.3">
      <c r="B90" s="44" t="s">
        <v>260</v>
      </c>
    </row>
    <row r="91" spans="2:2" x14ac:dyDescent="0.3">
      <c r="B91" s="44" t="s">
        <v>261</v>
      </c>
    </row>
    <row r="92" spans="2:2" x14ac:dyDescent="0.3">
      <c r="B92" s="44" t="s">
        <v>262</v>
      </c>
    </row>
    <row r="93" spans="2:2" x14ac:dyDescent="0.3">
      <c r="B93" s="44" t="s">
        <v>263</v>
      </c>
    </row>
    <row r="94" spans="2:2" x14ac:dyDescent="0.3">
      <c r="B94" s="44" t="s">
        <v>264</v>
      </c>
    </row>
    <row r="95" spans="2:2" x14ac:dyDescent="0.3">
      <c r="B95" s="44" t="s">
        <v>265</v>
      </c>
    </row>
    <row r="96" spans="2:2" x14ac:dyDescent="0.3">
      <c r="B96" s="44" t="s">
        <v>266</v>
      </c>
    </row>
    <row r="97" spans="2:2" x14ac:dyDescent="0.3">
      <c r="B97" s="44" t="s">
        <v>267</v>
      </c>
    </row>
    <row r="98" spans="2:2" x14ac:dyDescent="0.3">
      <c r="B98" s="44" t="s">
        <v>268</v>
      </c>
    </row>
    <row r="99" spans="2:2" x14ac:dyDescent="0.3">
      <c r="B99" s="44" t="s">
        <v>269</v>
      </c>
    </row>
    <row r="100" spans="2:2" x14ac:dyDescent="0.3">
      <c r="B100" s="44" t="s">
        <v>270</v>
      </c>
    </row>
    <row r="101" spans="2:2" x14ac:dyDescent="0.3">
      <c r="B101" s="44" t="s">
        <v>271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B27" sqref="B27"/>
    </sheetView>
  </sheetViews>
  <sheetFormatPr defaultRowHeight="14.4" x14ac:dyDescent="0.3"/>
  <cols>
    <col min="1" max="1" width="54.44140625" bestFit="1" customWidth="1"/>
  </cols>
  <sheetData>
    <row r="1" spans="1:1" x14ac:dyDescent="0.3">
      <c r="A1" s="29" t="s">
        <v>209</v>
      </c>
    </row>
    <row r="2" spans="1:1" x14ac:dyDescent="0.3">
      <c r="A2" s="29" t="s">
        <v>126</v>
      </c>
    </row>
    <row r="3" spans="1:1" x14ac:dyDescent="0.3">
      <c r="A3" s="29" t="s">
        <v>127</v>
      </c>
    </row>
    <row r="4" spans="1:1" x14ac:dyDescent="0.3">
      <c r="A4" s="29" t="s">
        <v>128</v>
      </c>
    </row>
    <row r="5" spans="1:1" x14ac:dyDescent="0.3">
      <c r="A5" s="29" t="s">
        <v>129</v>
      </c>
    </row>
    <row r="6" spans="1:1" x14ac:dyDescent="0.3">
      <c r="A6" s="29" t="s">
        <v>130</v>
      </c>
    </row>
    <row r="7" spans="1:1" x14ac:dyDescent="0.3">
      <c r="A7" s="29" t="s">
        <v>131</v>
      </c>
    </row>
    <row r="8" spans="1:1" x14ac:dyDescent="0.3">
      <c r="A8" s="29" t="s">
        <v>132</v>
      </c>
    </row>
    <row r="9" spans="1:1" x14ac:dyDescent="0.3">
      <c r="A9" s="29" t="s">
        <v>133</v>
      </c>
    </row>
    <row r="10" spans="1:1" x14ac:dyDescent="0.3">
      <c r="A10" s="29" t="s">
        <v>134</v>
      </c>
    </row>
    <row r="11" spans="1:1" x14ac:dyDescent="0.3">
      <c r="A11" s="29" t="s">
        <v>135</v>
      </c>
    </row>
    <row r="12" spans="1:1" x14ac:dyDescent="0.3">
      <c r="A12" s="29" t="s">
        <v>136</v>
      </c>
    </row>
    <row r="13" spans="1:1" x14ac:dyDescent="0.3">
      <c r="A13" s="29" t="s">
        <v>137</v>
      </c>
    </row>
    <row r="14" spans="1:1" x14ac:dyDescent="0.3">
      <c r="A14" s="29" t="s">
        <v>138</v>
      </c>
    </row>
    <row r="15" spans="1:1" x14ac:dyDescent="0.3">
      <c r="A15" s="29" t="s">
        <v>139</v>
      </c>
    </row>
    <row r="16" spans="1:1" x14ac:dyDescent="0.3">
      <c r="A16" s="29" t="s">
        <v>140</v>
      </c>
    </row>
    <row r="17" spans="1:1" x14ac:dyDescent="0.3">
      <c r="A17" s="29" t="s">
        <v>141</v>
      </c>
    </row>
    <row r="18" spans="1:1" x14ac:dyDescent="0.3">
      <c r="A18" s="29" t="s">
        <v>142</v>
      </c>
    </row>
    <row r="19" spans="1:1" x14ac:dyDescent="0.3">
      <c r="A19" s="29" t="s">
        <v>143</v>
      </c>
    </row>
    <row r="20" spans="1:1" x14ac:dyDescent="0.3">
      <c r="A20" s="29" t="s">
        <v>144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E1" workbookViewId="0">
      <selection activeCell="F26" sqref="F26"/>
    </sheetView>
  </sheetViews>
  <sheetFormatPr defaultRowHeight="14.4" x14ac:dyDescent="0.3"/>
  <cols>
    <col min="1" max="1" width="50.44140625" customWidth="1"/>
    <col min="2" max="2" width="49.109375" customWidth="1"/>
    <col min="3" max="5" width="48" bestFit="1" customWidth="1"/>
    <col min="6" max="6" width="60" customWidth="1"/>
    <col min="7" max="7" width="48" bestFit="1" customWidth="1"/>
  </cols>
  <sheetData>
    <row r="1" spans="1:7" x14ac:dyDescent="0.3">
      <c r="A1" t="s">
        <v>322</v>
      </c>
      <c r="C1" t="s">
        <v>361</v>
      </c>
      <c r="E1" t="s">
        <v>396</v>
      </c>
    </row>
    <row r="2" spans="1:7" x14ac:dyDescent="0.3">
      <c r="A2" t="s">
        <v>323</v>
      </c>
      <c r="B2" t="s">
        <v>324</v>
      </c>
      <c r="C2" t="s">
        <v>323</v>
      </c>
      <c r="D2" t="s">
        <v>324</v>
      </c>
      <c r="E2" t="s">
        <v>323</v>
      </c>
      <c r="F2" s="47" t="s">
        <v>324</v>
      </c>
      <c r="G2" s="47" t="s">
        <v>452</v>
      </c>
    </row>
    <row r="3" spans="1:7" x14ac:dyDescent="0.3">
      <c r="A3" s="29" t="s">
        <v>325</v>
      </c>
      <c r="B3" s="29" t="s">
        <v>344</v>
      </c>
      <c r="C3" s="29" t="s">
        <v>362</v>
      </c>
      <c r="D3" s="29" t="s">
        <v>381</v>
      </c>
      <c r="E3" s="29" t="s">
        <v>401</v>
      </c>
      <c r="F3" s="85" t="s">
        <v>421</v>
      </c>
      <c r="G3" s="29" t="s">
        <v>434</v>
      </c>
    </row>
    <row r="4" spans="1:7" x14ac:dyDescent="0.3">
      <c r="A4" s="29" t="s">
        <v>326</v>
      </c>
      <c r="B4" s="29" t="s">
        <v>326</v>
      </c>
      <c r="C4" s="29" t="s">
        <v>326</v>
      </c>
      <c r="D4" s="29" t="s">
        <v>326</v>
      </c>
      <c r="E4" s="29" t="s">
        <v>326</v>
      </c>
      <c r="F4" s="85" t="s">
        <v>326</v>
      </c>
      <c r="G4" s="29" t="s">
        <v>326</v>
      </c>
    </row>
    <row r="5" spans="1:7" x14ac:dyDescent="0.3">
      <c r="A5" s="84"/>
      <c r="B5" s="84"/>
      <c r="C5" s="84"/>
      <c r="D5" s="84"/>
      <c r="E5" s="84"/>
      <c r="F5" s="84"/>
      <c r="G5" s="84"/>
    </row>
    <row r="6" spans="1:7" x14ac:dyDescent="0.3">
      <c r="A6" s="29" t="s">
        <v>327</v>
      </c>
      <c r="B6" s="29" t="s">
        <v>345</v>
      </c>
      <c r="C6" s="29" t="s">
        <v>367</v>
      </c>
      <c r="D6" s="29" t="s">
        <v>382</v>
      </c>
      <c r="E6" s="29" t="s">
        <v>402</v>
      </c>
      <c r="F6" s="85" t="s">
        <v>352</v>
      </c>
      <c r="G6" s="29" t="s">
        <v>435</v>
      </c>
    </row>
    <row r="7" spans="1:7" x14ac:dyDescent="0.3">
      <c r="A7" s="29" t="s">
        <v>399</v>
      </c>
      <c r="B7" s="29" t="s">
        <v>398</v>
      </c>
      <c r="C7" s="29" t="s">
        <v>400</v>
      </c>
      <c r="D7" s="29" t="s">
        <v>397</v>
      </c>
      <c r="E7" s="29" t="s">
        <v>403</v>
      </c>
      <c r="F7" s="85" t="s">
        <v>422</v>
      </c>
      <c r="G7" s="29" t="s">
        <v>453</v>
      </c>
    </row>
    <row r="8" spans="1:7" x14ac:dyDescent="0.3">
      <c r="A8" s="84"/>
      <c r="B8" s="84"/>
      <c r="C8" s="84"/>
      <c r="D8" s="84"/>
      <c r="E8" s="84"/>
      <c r="F8" s="84"/>
      <c r="G8" s="84"/>
    </row>
    <row r="9" spans="1:7" x14ac:dyDescent="0.3">
      <c r="A9" s="29" t="s">
        <v>328</v>
      </c>
      <c r="B9" s="29" t="s">
        <v>346</v>
      </c>
      <c r="C9" s="29" t="s">
        <v>368</v>
      </c>
      <c r="D9" s="29" t="s">
        <v>383</v>
      </c>
      <c r="E9" s="29" t="s">
        <v>404</v>
      </c>
      <c r="F9" s="85" t="s">
        <v>423</v>
      </c>
      <c r="G9" s="29" t="s">
        <v>436</v>
      </c>
    </row>
    <row r="10" spans="1:7" x14ac:dyDescent="0.3">
      <c r="A10" s="84"/>
      <c r="B10" s="84"/>
      <c r="C10" s="84"/>
      <c r="D10" s="84"/>
      <c r="E10" s="84"/>
      <c r="F10" s="84"/>
      <c r="G10" s="84"/>
    </row>
    <row r="11" spans="1:7" x14ac:dyDescent="0.3">
      <c r="A11" s="29" t="s">
        <v>329</v>
      </c>
      <c r="B11" s="29" t="s">
        <v>347</v>
      </c>
      <c r="C11" s="29" t="s">
        <v>363</v>
      </c>
      <c r="D11" s="29" t="s">
        <v>384</v>
      </c>
      <c r="E11" s="29" t="s">
        <v>405</v>
      </c>
      <c r="F11" s="85" t="s">
        <v>424</v>
      </c>
      <c r="G11" s="29" t="s">
        <v>437</v>
      </c>
    </row>
    <row r="12" spans="1:7" x14ac:dyDescent="0.3">
      <c r="A12" s="29" t="s">
        <v>326</v>
      </c>
      <c r="B12" s="29" t="s">
        <v>326</v>
      </c>
      <c r="C12" s="29" t="s">
        <v>326</v>
      </c>
      <c r="D12" s="29" t="s">
        <v>326</v>
      </c>
      <c r="E12" s="29" t="s">
        <v>326</v>
      </c>
      <c r="F12" s="85" t="s">
        <v>326</v>
      </c>
      <c r="G12" s="29" t="s">
        <v>326</v>
      </c>
    </row>
    <row r="13" spans="1:7" x14ac:dyDescent="0.3">
      <c r="A13" s="84"/>
      <c r="B13" s="84"/>
      <c r="C13" s="84"/>
      <c r="D13" s="84"/>
      <c r="E13" s="84"/>
      <c r="F13" s="84"/>
      <c r="G13" s="84"/>
    </row>
    <row r="14" spans="1:7" x14ac:dyDescent="0.3">
      <c r="A14" s="29" t="s">
        <v>330</v>
      </c>
      <c r="B14" s="29" t="s">
        <v>348</v>
      </c>
      <c r="C14" s="29" t="s">
        <v>369</v>
      </c>
      <c r="D14" s="29" t="s">
        <v>385</v>
      </c>
      <c r="E14" s="29" t="s">
        <v>406</v>
      </c>
      <c r="F14" s="85" t="s">
        <v>425</v>
      </c>
      <c r="G14" s="29" t="s">
        <v>438</v>
      </c>
    </row>
    <row r="15" spans="1:7" x14ac:dyDescent="0.3">
      <c r="A15" s="29" t="s">
        <v>331</v>
      </c>
      <c r="B15" s="29" t="s">
        <v>349</v>
      </c>
      <c r="C15" s="29" t="s">
        <v>370</v>
      </c>
      <c r="D15" s="29" t="s">
        <v>386</v>
      </c>
      <c r="E15" s="29" t="s">
        <v>407</v>
      </c>
      <c r="F15" s="85" t="s">
        <v>426</v>
      </c>
      <c r="G15" s="29" t="s">
        <v>439</v>
      </c>
    </row>
    <row r="16" spans="1:7" x14ac:dyDescent="0.3">
      <c r="A16" s="84"/>
      <c r="B16" s="84"/>
      <c r="C16" s="84"/>
      <c r="D16" s="84"/>
      <c r="E16" s="84"/>
      <c r="F16" s="84"/>
      <c r="G16" s="84"/>
    </row>
    <row r="17" spans="1:7" x14ac:dyDescent="0.3">
      <c r="A17" s="29" t="s">
        <v>332</v>
      </c>
      <c r="B17" s="29" t="s">
        <v>350</v>
      </c>
      <c r="C17" s="29" t="s">
        <v>371</v>
      </c>
      <c r="D17" s="29" t="s">
        <v>387</v>
      </c>
      <c r="E17" s="29" t="s">
        <v>408</v>
      </c>
      <c r="F17" s="85" t="s">
        <v>387</v>
      </c>
      <c r="G17" s="29" t="s">
        <v>440</v>
      </c>
    </row>
    <row r="18" spans="1:7" x14ac:dyDescent="0.3">
      <c r="A18" s="84"/>
      <c r="B18" s="84"/>
      <c r="C18" s="84"/>
      <c r="D18" s="84"/>
      <c r="E18" s="84"/>
      <c r="F18" s="84"/>
      <c r="G18" s="84"/>
    </row>
    <row r="19" spans="1:7" x14ac:dyDescent="0.3">
      <c r="A19" s="29" t="s">
        <v>333</v>
      </c>
      <c r="B19" s="29" t="s">
        <v>351</v>
      </c>
      <c r="C19" s="29" t="s">
        <v>364</v>
      </c>
      <c r="D19" s="29" t="s">
        <v>388</v>
      </c>
      <c r="E19" s="29" t="s">
        <v>409</v>
      </c>
      <c r="F19" s="85" t="s">
        <v>427</v>
      </c>
      <c r="G19" s="29" t="s">
        <v>441</v>
      </c>
    </row>
    <row r="20" spans="1:7" x14ac:dyDescent="0.3">
      <c r="A20" s="29" t="s">
        <v>326</v>
      </c>
      <c r="B20" s="29" t="s">
        <v>326</v>
      </c>
      <c r="C20" s="29" t="s">
        <v>326</v>
      </c>
      <c r="D20" s="29" t="s">
        <v>326</v>
      </c>
      <c r="E20" s="29" t="s">
        <v>326</v>
      </c>
      <c r="F20" s="85" t="s">
        <v>326</v>
      </c>
      <c r="G20" s="29" t="s">
        <v>326</v>
      </c>
    </row>
    <row r="21" spans="1:7" x14ac:dyDescent="0.3">
      <c r="A21" s="84"/>
      <c r="B21" s="84"/>
      <c r="C21" s="84"/>
      <c r="D21" s="84"/>
      <c r="E21" s="84"/>
      <c r="F21" s="84"/>
      <c r="G21" s="84"/>
    </row>
    <row r="22" spans="1:7" x14ac:dyDescent="0.3">
      <c r="A22" s="29" t="s">
        <v>334</v>
      </c>
      <c r="B22" s="29" t="s">
        <v>352</v>
      </c>
      <c r="C22" s="29" t="s">
        <v>372</v>
      </c>
      <c r="D22" s="29" t="s">
        <v>348</v>
      </c>
      <c r="E22" s="29" t="s">
        <v>410</v>
      </c>
      <c r="F22" s="85" t="s">
        <v>382</v>
      </c>
      <c r="G22" s="29" t="s">
        <v>442</v>
      </c>
    </row>
    <row r="23" spans="1:7" x14ac:dyDescent="0.3">
      <c r="A23" s="29" t="s">
        <v>335</v>
      </c>
      <c r="B23" s="29" t="s">
        <v>353</v>
      </c>
      <c r="C23" s="29" t="s">
        <v>373</v>
      </c>
      <c r="D23" s="29" t="s">
        <v>389</v>
      </c>
      <c r="E23" s="29" t="s">
        <v>411</v>
      </c>
      <c r="F23" s="85" t="s">
        <v>428</v>
      </c>
      <c r="G23" s="29" t="s">
        <v>443</v>
      </c>
    </row>
    <row r="24" spans="1:7" x14ac:dyDescent="0.3">
      <c r="A24" s="84"/>
      <c r="B24" s="84"/>
      <c r="C24" s="84"/>
      <c r="D24" s="84"/>
      <c r="E24" s="84"/>
      <c r="F24" s="84"/>
      <c r="G24" s="84"/>
    </row>
    <row r="25" spans="1:7" x14ac:dyDescent="0.3">
      <c r="A25" s="29" t="s">
        <v>336</v>
      </c>
      <c r="B25" s="29" t="s">
        <v>350</v>
      </c>
      <c r="C25" s="29" t="s">
        <v>374</v>
      </c>
      <c r="D25" s="29" t="s">
        <v>350</v>
      </c>
      <c r="E25" s="29" t="s">
        <v>412</v>
      </c>
      <c r="F25" s="85" t="s">
        <v>387</v>
      </c>
      <c r="G25" s="29" t="s">
        <v>440</v>
      </c>
    </row>
    <row r="26" spans="1:7" x14ac:dyDescent="0.3">
      <c r="A26" s="84"/>
      <c r="B26" s="84"/>
      <c r="C26" s="84"/>
      <c r="D26" s="84"/>
      <c r="E26" s="84"/>
      <c r="F26" s="84"/>
      <c r="G26" s="84"/>
    </row>
    <row r="27" spans="1:7" x14ac:dyDescent="0.3">
      <c r="A27" s="29" t="s">
        <v>337</v>
      </c>
      <c r="B27" s="29" t="s">
        <v>354</v>
      </c>
      <c r="C27" s="29" t="s">
        <v>365</v>
      </c>
      <c r="D27" s="29" t="s">
        <v>390</v>
      </c>
      <c r="E27" s="29" t="s">
        <v>413</v>
      </c>
      <c r="F27" s="85" t="s">
        <v>429</v>
      </c>
      <c r="G27" s="29" t="s">
        <v>444</v>
      </c>
    </row>
    <row r="28" spans="1:7" x14ac:dyDescent="0.3">
      <c r="A28" s="29" t="s">
        <v>326</v>
      </c>
      <c r="B28" s="29" t="s">
        <v>326</v>
      </c>
      <c r="C28" s="29" t="s">
        <v>326</v>
      </c>
      <c r="D28" s="29" t="s">
        <v>326</v>
      </c>
      <c r="E28" s="29" t="s">
        <v>326</v>
      </c>
      <c r="F28" s="85" t="s">
        <v>326</v>
      </c>
      <c r="G28" s="29" t="s">
        <v>326</v>
      </c>
    </row>
    <row r="29" spans="1:7" x14ac:dyDescent="0.3">
      <c r="A29" s="84"/>
      <c r="B29" s="84"/>
      <c r="C29" s="84"/>
      <c r="D29" s="84"/>
      <c r="E29" s="84"/>
      <c r="F29" s="84"/>
      <c r="G29" s="84"/>
    </row>
    <row r="30" spans="1:7" x14ac:dyDescent="0.3">
      <c r="A30" s="29" t="s">
        <v>338</v>
      </c>
      <c r="B30" s="29" t="s">
        <v>355</v>
      </c>
      <c r="C30" s="29" t="s">
        <v>375</v>
      </c>
      <c r="D30" s="29" t="s">
        <v>391</v>
      </c>
      <c r="E30" s="29" t="s">
        <v>414</v>
      </c>
      <c r="F30" s="85" t="s">
        <v>352</v>
      </c>
      <c r="G30" s="29" t="s">
        <v>445</v>
      </c>
    </row>
    <row r="31" spans="1:7" x14ac:dyDescent="0.3">
      <c r="A31" s="29" t="s">
        <v>339</v>
      </c>
      <c r="B31" s="29" t="s">
        <v>356</v>
      </c>
      <c r="C31" s="29" t="s">
        <v>376</v>
      </c>
      <c r="D31" s="29" t="s">
        <v>392</v>
      </c>
      <c r="E31" s="29" t="s">
        <v>415</v>
      </c>
      <c r="F31" s="85" t="s">
        <v>430</v>
      </c>
      <c r="G31" s="29" t="s">
        <v>446</v>
      </c>
    </row>
    <row r="32" spans="1:7" x14ac:dyDescent="0.3">
      <c r="A32" s="84"/>
      <c r="B32" s="84"/>
      <c r="C32" s="84"/>
      <c r="D32" s="84"/>
      <c r="E32" s="84"/>
      <c r="F32" s="84"/>
      <c r="G32" s="84"/>
    </row>
    <row r="33" spans="1:7" x14ac:dyDescent="0.3">
      <c r="A33" s="29" t="s">
        <v>336</v>
      </c>
      <c r="B33" s="29" t="s">
        <v>350</v>
      </c>
      <c r="C33" s="29" t="s">
        <v>377</v>
      </c>
      <c r="D33" s="29" t="s">
        <v>350</v>
      </c>
      <c r="E33" s="29" t="s">
        <v>416</v>
      </c>
      <c r="F33" s="85" t="s">
        <v>350</v>
      </c>
      <c r="G33" s="29" t="s">
        <v>447</v>
      </c>
    </row>
    <row r="34" spans="1:7" x14ac:dyDescent="0.3">
      <c r="A34" s="84"/>
      <c r="B34" s="84"/>
      <c r="C34" s="84"/>
      <c r="D34" s="84"/>
      <c r="E34" s="84"/>
      <c r="F34" s="84"/>
      <c r="G34" s="84"/>
    </row>
    <row r="35" spans="1:7" x14ac:dyDescent="0.3">
      <c r="A35" s="29" t="s">
        <v>340</v>
      </c>
      <c r="B35" s="29" t="s">
        <v>357</v>
      </c>
      <c r="C35" s="29" t="s">
        <v>366</v>
      </c>
      <c r="D35" s="29" t="s">
        <v>393</v>
      </c>
      <c r="E35" s="29" t="s">
        <v>417</v>
      </c>
      <c r="F35" s="85" t="s">
        <v>431</v>
      </c>
      <c r="G35" s="29" t="s">
        <v>448</v>
      </c>
    </row>
    <row r="36" spans="1:7" x14ac:dyDescent="0.3">
      <c r="A36" s="29" t="s">
        <v>326</v>
      </c>
      <c r="B36" s="29" t="s">
        <v>326</v>
      </c>
      <c r="C36" s="29" t="s">
        <v>326</v>
      </c>
      <c r="D36" s="29" t="s">
        <v>326</v>
      </c>
      <c r="E36" s="29" t="s">
        <v>326</v>
      </c>
      <c r="F36" s="85" t="s">
        <v>326</v>
      </c>
      <c r="G36" s="29" t="s">
        <v>326</v>
      </c>
    </row>
    <row r="37" spans="1:7" x14ac:dyDescent="0.3">
      <c r="A37" s="84"/>
      <c r="B37" s="84"/>
      <c r="C37" s="84"/>
      <c r="D37" s="84"/>
      <c r="E37" s="84"/>
      <c r="F37" s="84"/>
      <c r="G37" s="84"/>
    </row>
    <row r="38" spans="1:7" x14ac:dyDescent="0.3">
      <c r="A38" s="29" t="s">
        <v>341</v>
      </c>
      <c r="B38" s="29" t="s">
        <v>358</v>
      </c>
      <c r="C38" s="29" t="s">
        <v>378</v>
      </c>
      <c r="D38" s="29" t="s">
        <v>394</v>
      </c>
      <c r="E38" s="29" t="s">
        <v>418</v>
      </c>
      <c r="F38" s="85" t="s">
        <v>432</v>
      </c>
      <c r="G38" s="29" t="s">
        <v>449</v>
      </c>
    </row>
    <row r="39" spans="1:7" x14ac:dyDescent="0.3">
      <c r="A39" s="29" t="s">
        <v>342</v>
      </c>
      <c r="B39" s="29" t="s">
        <v>359</v>
      </c>
      <c r="C39" s="29" t="s">
        <v>379</v>
      </c>
      <c r="D39" s="29" t="s">
        <v>395</v>
      </c>
      <c r="E39" s="29" t="s">
        <v>419</v>
      </c>
      <c r="F39" s="85" t="s">
        <v>433</v>
      </c>
      <c r="G39" s="29" t="s">
        <v>450</v>
      </c>
    </row>
    <row r="40" spans="1:7" x14ac:dyDescent="0.3">
      <c r="A40" s="84"/>
      <c r="B40" s="84"/>
      <c r="C40" s="84"/>
      <c r="D40" s="84"/>
      <c r="E40" s="84"/>
      <c r="F40" s="84"/>
      <c r="G40" s="84"/>
    </row>
    <row r="41" spans="1:7" x14ac:dyDescent="0.3">
      <c r="A41" s="29" t="s">
        <v>343</v>
      </c>
      <c r="B41" s="29" t="s">
        <v>360</v>
      </c>
      <c r="C41" s="29" t="s">
        <v>380</v>
      </c>
      <c r="D41" s="29" t="s">
        <v>350</v>
      </c>
      <c r="E41" s="29" t="s">
        <v>420</v>
      </c>
      <c r="F41" s="85" t="s">
        <v>350</v>
      </c>
      <c r="G41" s="29" t="s">
        <v>451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DataStructure</vt:lpstr>
      <vt:lpstr>Diagram</vt:lpstr>
      <vt:lpstr>Generator</vt:lpstr>
      <vt:lpstr>Correlation</vt:lpstr>
      <vt:lpstr>Freqs</vt:lpstr>
      <vt:lpstr>Missing values</vt:lpstr>
      <vt:lpstr>Tests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Verano</dc:creator>
  <cp:lastModifiedBy>Verano</cp:lastModifiedBy>
  <dcterms:created xsi:type="dcterms:W3CDTF">2018-10-12T08:06:55Z</dcterms:created>
  <dcterms:modified xsi:type="dcterms:W3CDTF">2018-10-31T12:04:30Z</dcterms:modified>
</cp:coreProperties>
</file>